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W:\総務部\契約検査課\継続\R7_改正作業\【佐々木作成中】週休２日制モデル工事\R8.1月改正\"/>
    </mc:Choice>
  </mc:AlternateContent>
  <xr:revisionPtr revIDLastSave="0" documentId="13_ncr:1_{223C0F1F-989E-4C9D-9ED8-A957A9E9F5D9}" xr6:coauthVersionLast="47" xr6:coauthVersionMax="47" xr10:uidLastSave="{00000000-0000-0000-0000-000000000000}"/>
  <bookViews>
    <workbookView xWindow="-120" yWindow="-120" windowWidth="29040" windowHeight="15720" tabRatio="500" xr2:uid="{00000000-000D-0000-FFFF-FFFF00000000}"/>
  </bookViews>
  <sheets>
    <sheet name="様式２ (記入例)" sheetId="1" r:id="rId1"/>
  </sheets>
  <definedNames>
    <definedName name="_xlnm.Print_Area" localSheetId="0">'様式２ (記入例)'!$A$1:$AL$32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J22" i="1" l="1"/>
  <c r="AK22" i="1" s="1"/>
  <c r="AI22" i="1"/>
  <c r="AJ21" i="1"/>
  <c r="AK21" i="1" s="1"/>
  <c r="AI21" i="1"/>
  <c r="AJ20" i="1"/>
  <c r="AK20" i="1" s="1"/>
  <c r="AI20" i="1"/>
  <c r="AJ19" i="1"/>
  <c r="AK19" i="1" s="1"/>
  <c r="AI19" i="1"/>
  <c r="AJ18" i="1"/>
  <c r="AK18" i="1" s="1"/>
  <c r="AI18" i="1"/>
  <c r="AK17" i="1"/>
  <c r="AJ17" i="1"/>
  <c r="AI17" i="1"/>
  <c r="AJ16" i="1"/>
  <c r="AK16" i="1" s="1"/>
  <c r="AI16" i="1"/>
  <c r="AJ15" i="1"/>
  <c r="AK15" i="1" s="1"/>
  <c r="AI15" i="1"/>
  <c r="AJ14" i="1"/>
  <c r="AK14" i="1" s="1"/>
  <c r="AI14" i="1"/>
  <c r="AJ13" i="1"/>
  <c r="AK13" i="1" s="1"/>
  <c r="AI13" i="1"/>
  <c r="AJ12" i="1"/>
  <c r="AK12" i="1" s="1"/>
  <c r="AI12" i="1"/>
  <c r="AJ11" i="1"/>
  <c r="AK11" i="1" s="1"/>
  <c r="AI11" i="1"/>
  <c r="D8" i="1"/>
  <c r="D9" i="1" s="1"/>
  <c r="D10" i="1" s="1"/>
  <c r="D7" i="1"/>
  <c r="AL11" i="1" l="1"/>
  <c r="E8" i="1"/>
  <c r="F8" i="1" l="1"/>
  <c r="E9" i="1"/>
  <c r="E10" i="1" s="1"/>
  <c r="G8" i="1" l="1"/>
  <c r="F9" i="1"/>
  <c r="F10" i="1" s="1"/>
  <c r="G9" i="1" l="1"/>
  <c r="G10" i="1" s="1"/>
  <c r="H8" i="1"/>
  <c r="H9" i="1" l="1"/>
  <c r="H10" i="1" s="1"/>
  <c r="I8" i="1"/>
  <c r="I9" i="1" l="1"/>
  <c r="I10" i="1" s="1"/>
  <c r="J8" i="1"/>
  <c r="J9" i="1" l="1"/>
  <c r="J10" i="1" s="1"/>
  <c r="K8" i="1"/>
  <c r="K9" i="1" l="1"/>
  <c r="K10" i="1" s="1"/>
  <c r="L8" i="1"/>
  <c r="L9" i="1" l="1"/>
  <c r="L10" i="1" s="1"/>
  <c r="M8" i="1"/>
  <c r="M9" i="1" l="1"/>
  <c r="M10" i="1" s="1"/>
  <c r="N8" i="1"/>
  <c r="N9" i="1" l="1"/>
  <c r="N10" i="1" s="1"/>
  <c r="O8" i="1"/>
  <c r="O9" i="1" l="1"/>
  <c r="O10" i="1" s="1"/>
  <c r="P8" i="1"/>
  <c r="Q8" i="1" l="1"/>
  <c r="P9" i="1"/>
  <c r="P10" i="1" s="1"/>
  <c r="Q9" i="1" l="1"/>
  <c r="Q10" i="1" s="1"/>
  <c r="R8" i="1"/>
  <c r="R9" i="1" l="1"/>
  <c r="R10" i="1" s="1"/>
  <c r="S8" i="1"/>
  <c r="T8" i="1" l="1"/>
  <c r="S9" i="1"/>
  <c r="S10" i="1" s="1"/>
  <c r="U8" i="1" l="1"/>
  <c r="T9" i="1"/>
  <c r="T10" i="1" s="1"/>
  <c r="U9" i="1" l="1"/>
  <c r="U10" i="1" s="1"/>
  <c r="V8" i="1"/>
  <c r="W8" i="1" l="1"/>
  <c r="V9" i="1"/>
  <c r="V10" i="1" s="1"/>
  <c r="W9" i="1" l="1"/>
  <c r="W10" i="1" s="1"/>
  <c r="X8" i="1"/>
  <c r="X9" i="1" l="1"/>
  <c r="X10" i="1" s="1"/>
  <c r="Y8" i="1"/>
  <c r="Y9" i="1" l="1"/>
  <c r="Y10" i="1" s="1"/>
  <c r="Z8" i="1"/>
  <c r="Z9" i="1" l="1"/>
  <c r="Z10" i="1" s="1"/>
  <c r="AA8" i="1"/>
  <c r="AB8" i="1" l="1"/>
  <c r="AA9" i="1"/>
  <c r="AA10" i="1" s="1"/>
  <c r="AB9" i="1" l="1"/>
  <c r="AB10" i="1" s="1"/>
  <c r="AC8" i="1"/>
  <c r="AC9" i="1" l="1"/>
  <c r="AC10" i="1" s="1"/>
  <c r="AD8" i="1"/>
  <c r="AE8" i="1" l="1"/>
  <c r="AD9" i="1"/>
  <c r="AD10" i="1" s="1"/>
  <c r="AE9" i="1" l="1"/>
  <c r="AE10" i="1" s="1"/>
  <c r="AF8" i="1"/>
  <c r="AF9" i="1" l="1"/>
  <c r="AF10" i="1" s="1"/>
  <c r="AG8" i="1"/>
  <c r="AH8" i="1" l="1"/>
  <c r="AH9" i="1" s="1"/>
  <c r="AH10" i="1" s="1"/>
  <c r="AG9" i="1"/>
  <c r="AG10" i="1" s="1"/>
  <c r="AQ20" i="1" l="1"/>
  <c r="AU13" i="1"/>
  <c r="AZ22" i="1"/>
  <c r="AM14" i="1"/>
  <c r="AM19" i="1"/>
  <c r="AM15" i="1"/>
  <c r="BC11" i="1"/>
  <c r="BC18" i="1"/>
  <c r="BC21" i="1"/>
  <c r="AV17" i="1"/>
  <c r="AU11" i="1"/>
  <c r="AN21" i="1"/>
  <c r="BC16" i="1"/>
  <c r="AV16" i="1"/>
  <c r="AW16" i="1" s="1"/>
  <c r="AZ13" i="1"/>
  <c r="AV12" i="1"/>
  <c r="AN14" i="1"/>
  <c r="AO14" i="1" s="1"/>
  <c r="AZ17" i="1"/>
  <c r="BD22" i="1"/>
  <c r="AR14" i="1"/>
  <c r="AS14" i="1" s="1"/>
  <c r="AR12" i="1"/>
  <c r="AS12" i="1" s="1"/>
  <c r="AN20" i="1"/>
  <c r="AY15" i="1"/>
  <c r="AZ19" i="1"/>
  <c r="AY11" i="1"/>
  <c r="BD16" i="1"/>
  <c r="AZ18" i="1"/>
  <c r="BA18" i="1" s="1"/>
  <c r="AR21" i="1"/>
  <c r="AS21" i="1" s="1"/>
  <c r="AM11" i="1"/>
  <c r="AV18" i="1"/>
  <c r="AV21" i="1"/>
  <c r="AV14" i="1"/>
  <c r="AY20" i="1"/>
  <c r="BD13" i="1"/>
  <c r="BE13" i="1" s="1"/>
  <c r="AZ11" i="1"/>
  <c r="AU18" i="1"/>
  <c r="AR18" i="1"/>
  <c r="AR13" i="1"/>
  <c r="AV11" i="1"/>
  <c r="AW11" i="1" s="1"/>
  <c r="AV15" i="1"/>
  <c r="AW15" i="1" s="1"/>
  <c r="AZ15" i="1"/>
  <c r="BA15" i="1" s="1"/>
  <c r="AN22" i="1"/>
  <c r="AO22" i="1" s="1"/>
  <c r="AQ12" i="1"/>
  <c r="AU16" i="1"/>
  <c r="AY16" i="1"/>
  <c r="AN19" i="1"/>
  <c r="AM18" i="1"/>
  <c r="AN11" i="1"/>
  <c r="AO11" i="1" s="1"/>
  <c r="AQ15" i="1"/>
  <c r="AY13" i="1"/>
  <c r="AN15" i="1"/>
  <c r="BD15" i="1"/>
  <c r="BC19" i="1"/>
  <c r="AY19" i="1"/>
  <c r="BC20" i="1"/>
  <c r="AU19" i="1"/>
  <c r="AU22" i="1"/>
  <c r="BC17" i="1"/>
  <c r="AZ16" i="1"/>
  <c r="BA16" i="1" s="1"/>
  <c r="BD20" i="1"/>
  <c r="AY21" i="1"/>
  <c r="AY17" i="1"/>
  <c r="AU14" i="1"/>
  <c r="BC12" i="1"/>
  <c r="AR11" i="1"/>
  <c r="AY12" i="1"/>
  <c r="BD21" i="1"/>
  <c r="BE21" i="1" s="1"/>
  <c r="AU12" i="1"/>
  <c r="AV20" i="1"/>
  <c r="AW20" i="1" s="1"/>
  <c r="AR15" i="1"/>
  <c r="AY22" i="1"/>
  <c r="BC14" i="1"/>
  <c r="AQ21" i="1"/>
  <c r="AQ18" i="1"/>
  <c r="AN13" i="1"/>
  <c r="BD19" i="1"/>
  <c r="AU21" i="1"/>
  <c r="AQ22" i="1"/>
  <c r="AM16" i="1"/>
  <c r="BD14" i="1"/>
  <c r="AV13" i="1"/>
  <c r="AW13" i="1" s="1"/>
  <c r="BD12" i="1"/>
  <c r="AR17" i="1"/>
  <c r="AS17" i="1" s="1"/>
  <c r="AM17" i="1"/>
  <c r="AN12" i="1"/>
  <c r="AZ20" i="1"/>
  <c r="AZ14" i="1"/>
  <c r="AV19" i="1"/>
  <c r="BD18" i="1"/>
  <c r="AM21" i="1"/>
  <c r="AQ16" i="1"/>
  <c r="BC22" i="1"/>
  <c r="AN18" i="1"/>
  <c r="AU15" i="1"/>
  <c r="AM12" i="1"/>
  <c r="AN17" i="1"/>
  <c r="AQ11" i="1"/>
  <c r="AM20" i="1"/>
  <c r="AY18" i="1"/>
  <c r="BC13" i="1"/>
  <c r="AZ21" i="1"/>
  <c r="BD11" i="1"/>
  <c r="AQ17" i="1"/>
  <c r="AU20" i="1"/>
  <c r="AQ13" i="1"/>
  <c r="AR22" i="1"/>
  <c r="BC15" i="1"/>
  <c r="AV22" i="1"/>
  <c r="AW22" i="1" s="1"/>
  <c r="BD17" i="1"/>
  <c r="BE17" i="1" s="1"/>
  <c r="AY14" i="1"/>
  <c r="AN16" i="1"/>
  <c r="AO16" i="1" s="1"/>
  <c r="AZ12" i="1"/>
  <c r="BA12" i="1" s="1"/>
  <c r="AM13" i="1"/>
  <c r="AU17" i="1"/>
  <c r="AM22" i="1"/>
  <c r="AR20" i="1"/>
  <c r="AS20" i="1" s="1"/>
  <c r="AQ14" i="1"/>
  <c r="AR16" i="1"/>
  <c r="AS15" i="1" l="1"/>
  <c r="BE12" i="1"/>
  <c r="BE14" i="1"/>
  <c r="AO18" i="1"/>
  <c r="AO15" i="1"/>
  <c r="AS18" i="1"/>
  <c r="AO21" i="1"/>
  <c r="AO13" i="1"/>
  <c r="BE15" i="1"/>
  <c r="AS13" i="1"/>
  <c r="BA19" i="1"/>
  <c r="AW17" i="1"/>
  <c r="AO17" i="1"/>
  <c r="AS11" i="1"/>
  <c r="AS16" i="1"/>
  <c r="BE22" i="1"/>
  <c r="BE11" i="1"/>
  <c r="AW19" i="1"/>
  <c r="BE20" i="1"/>
  <c r="AO19" i="1"/>
  <c r="AW14" i="1"/>
  <c r="BA17" i="1"/>
  <c r="BA11" i="1"/>
  <c r="BA14" i="1"/>
  <c r="AW21" i="1"/>
  <c r="BA22" i="1"/>
  <c r="BE18" i="1"/>
  <c r="AW18" i="1"/>
  <c r="AW12" i="1"/>
  <c r="BE16" i="1"/>
  <c r="AS22" i="1"/>
  <c r="AO20" i="1"/>
  <c r="BE19" i="1"/>
  <c r="BA21" i="1"/>
  <c r="BA20" i="1"/>
  <c r="AO12" i="1"/>
  <c r="BA13" i="1"/>
  <c r="AP11" i="1" l="1"/>
  <c r="AX11" i="1"/>
  <c r="BF11" i="1"/>
  <c r="AT11" i="1"/>
  <c r="BB11" i="1"/>
</calcChain>
</file>

<file path=xl/sharedStrings.xml><?xml version="1.0" encoding="utf-8"?>
<sst xmlns="http://schemas.openxmlformats.org/spreadsheetml/2006/main" count="303" uniqueCount="38">
  <si>
    <t>様式２：週休２日制モデル工事（交替制）　休日確保状況チェックリスト</t>
  </si>
  <si>
    <t>選択リスト</t>
  </si>
  <si>
    <t>(空欄)</t>
  </si>
  <si>
    <t>対象期間</t>
  </si>
  <si>
    <t>工事名</t>
  </si>
  <si>
    <t>－</t>
  </si>
  <si>
    <t>対象外期間</t>
  </si>
  <si>
    <t>工事場所</t>
  </si>
  <si>
    <t>休</t>
  </si>
  <si>
    <t>休日</t>
  </si>
  <si>
    <t>工期</t>
  </si>
  <si>
    <t>受注者名</t>
  </si>
  <si>
    <t>現場着手日</t>
  </si>
  <si>
    <t>会社名</t>
  </si>
  <si>
    <t>氏名</t>
  </si>
  <si>
    <t>今月</t>
  </si>
  <si>
    <t>休日率</t>
  </si>
  <si>
    <t>対象
日数</t>
  </si>
  <si>
    <t>休日
日数</t>
  </si>
  <si>
    <t>割合</t>
  </si>
  <si>
    <t>#週目</t>
  </si>
  <si>
    <t>A建設</t>
  </si>
  <si>
    <t>○○</t>
  </si>
  <si>
    <t>□□</t>
  </si>
  <si>
    <t>◇◇</t>
  </si>
  <si>
    <t>B建設（一次下請）</t>
  </si>
  <si>
    <t>●●</t>
  </si>
  <si>
    <t>■■</t>
  </si>
  <si>
    <t>◆◆</t>
  </si>
  <si>
    <t>C建設（二次下請）</t>
  </si>
  <si>
    <t>△△</t>
  </si>
  <si>
    <t>ー</t>
  </si>
  <si>
    <t>※「会社名」、「氏名」、「休日確保状況」欄に記入する。（”休”：休日、”－”：対象期間外、空欄：対象期間）</t>
  </si>
  <si>
    <t>※１　１週目および５週目以降は７日間となるよう前後月の日数を追加のうえ、再計算すること。</t>
  </si>
  <si>
    <t>※対象日数について、元請会社は現場着手日から現場完成日までの期間、下請会社は施工体制台帳上の工期における技術者、技能労働者及び現場代理人の従事日数とする。</t>
  </si>
  <si>
    <t>※２　週中の対象日数が７日に満たない場合については「－」を手入力すること（１週目および５週目を除く）。</t>
  </si>
  <si>
    <t>※技術者、技能労働者及び現場代理人の休日が証明できる書類を提示すること。</t>
  </si>
  <si>
    <t>※対象者数に応じて、行の追加削除を適切に行うこと。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</si>
</sst>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Red]&quot;¥-&quot;#,##0"/>
    <numFmt numFmtId="177" formatCode="yyyy/mm/dd"/>
    <numFmt numFmtId="178" formatCode="yyyy/m"/>
    <numFmt numFmtId="179" formatCode="#&quot;週目&quot;"/>
    <numFmt numFmtId="180" formatCode="d"/>
    <numFmt numFmtId="181" formatCode="aaa"/>
    <numFmt numFmtId="182" formatCode="0.0%"/>
  </numFmts>
  <fonts count="8" x14ac:knownFonts="1">
    <font>
      <sz val="11"/>
      <color theme="1"/>
      <name val="ＭＳ Ｐゴシック"/>
      <family val="3"/>
      <charset val="128"/>
    </font>
    <font>
      <sz val="11"/>
      <color rgb="FF000000"/>
      <name val="ＭＳ Ｐゴシック"/>
      <family val="3"/>
      <charset val="128"/>
    </font>
    <font>
      <sz val="11"/>
      <name val="ＭＳ Ｐゴシック"/>
      <family val="3"/>
      <charset val="128"/>
    </font>
    <font>
      <sz val="10"/>
      <name val="ＭＳ 明朝"/>
      <family val="1"/>
      <charset val="128"/>
    </font>
    <font>
      <sz val="12"/>
      <color theme="1"/>
      <name val="HG丸ｺﾞｼｯｸM-PRO"/>
      <family val="3"/>
      <charset val="128"/>
    </font>
    <font>
      <sz val="11"/>
      <color theme="1"/>
      <name val="游ゴシック"/>
      <family val="3"/>
      <charset val="128"/>
    </font>
    <font>
      <sz val="11"/>
      <color theme="1"/>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rgb="FFFFFFCC"/>
        <bgColor rgb="FFFFFFFF"/>
      </patternFill>
    </fill>
  </fills>
  <borders count="12">
    <border>
      <left/>
      <right/>
      <top/>
      <bottom/>
      <diagonal/>
    </border>
    <border>
      <left/>
      <right style="medium">
        <color auto="1"/>
      </right>
      <top/>
      <bottom/>
      <diagonal/>
    </border>
    <border>
      <left style="medium">
        <color auto="1"/>
      </left>
      <right style="thin">
        <color auto="1"/>
      </right>
      <top style="medium">
        <color auto="1"/>
      </top>
      <bottom/>
      <diagonal/>
    </border>
    <border>
      <left/>
      <right style="medium">
        <color auto="1"/>
      </right>
      <top style="medium">
        <color auto="1"/>
      </top>
      <bottom/>
      <diagonal/>
    </border>
    <border>
      <left/>
      <right/>
      <top/>
      <bottom style="thin">
        <color auto="1"/>
      </bottom>
      <diagonal/>
    </border>
    <border>
      <left style="medium">
        <color auto="1"/>
      </left>
      <right style="thin">
        <color auto="1"/>
      </right>
      <top/>
      <bottom/>
      <diagonal/>
    </border>
    <border>
      <left/>
      <right/>
      <top style="thin">
        <color auto="1"/>
      </top>
      <bottom style="thin">
        <color auto="1"/>
      </bottom>
      <diagonal/>
    </border>
    <border>
      <left style="medium">
        <color auto="1"/>
      </left>
      <right style="thin">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4">
    <xf numFmtId="0" fontId="0" fillId="0" borderId="0">
      <alignment vertical="center"/>
    </xf>
    <xf numFmtId="9" fontId="6" fillId="0" borderId="0" applyBorder="0" applyProtection="0">
      <alignment vertical="center"/>
    </xf>
    <xf numFmtId="38" fontId="6" fillId="0" borderId="0" applyBorder="0" applyProtection="0">
      <alignment vertical="center"/>
    </xf>
    <xf numFmtId="38" fontId="6" fillId="0" borderId="0" applyBorder="0" applyProtection="0">
      <alignment vertical="center"/>
    </xf>
    <xf numFmtId="38" fontId="6" fillId="0" borderId="0" applyBorder="0" applyProtection="0">
      <alignment vertical="center"/>
    </xf>
    <xf numFmtId="0" fontId="1" fillId="0" borderId="0">
      <alignment vertical="center"/>
    </xf>
    <xf numFmtId="0" fontId="6" fillId="0" borderId="0">
      <alignment vertical="center"/>
    </xf>
    <xf numFmtId="0" fontId="2" fillId="0" borderId="0"/>
    <xf numFmtId="0" fontId="3" fillId="0" borderId="0">
      <alignment vertical="center"/>
    </xf>
    <xf numFmtId="0" fontId="6" fillId="0" borderId="0">
      <alignment vertical="center"/>
    </xf>
    <xf numFmtId="176" fontId="6" fillId="0" borderId="0" applyBorder="0" applyProtection="0">
      <alignment vertical="center"/>
    </xf>
    <xf numFmtId="176" fontId="6" fillId="0" borderId="0" applyBorder="0" applyProtection="0">
      <alignment vertical="center"/>
    </xf>
    <xf numFmtId="176" fontId="6" fillId="0" borderId="0" applyBorder="0" applyProtection="0">
      <alignment vertical="center"/>
    </xf>
    <xf numFmtId="176" fontId="6" fillId="0" borderId="0" applyBorder="0" applyProtection="0">
      <alignment vertical="center"/>
    </xf>
  </cellStyleXfs>
  <cellXfs count="33">
    <xf numFmtId="0" fontId="0" fillId="0" borderId="0" xfId="0">
      <alignment vertical="center"/>
    </xf>
    <xf numFmtId="182" fontId="5" fillId="0" borderId="10" xfId="0" applyNumberFormat="1" applyFont="1" applyBorder="1" applyAlignment="1">
      <alignment horizontal="center" vertical="center"/>
    </xf>
    <xf numFmtId="179" fontId="5" fillId="0" borderId="10" xfId="0" applyNumberFormat="1" applyFont="1" applyBorder="1" applyAlignment="1">
      <alignment horizontal="center" vertical="center"/>
    </xf>
    <xf numFmtId="0" fontId="5" fillId="0" borderId="10" xfId="0" applyFont="1" applyBorder="1" applyAlignment="1">
      <alignment horizontal="center" vertical="center" wrapText="1"/>
    </xf>
    <xf numFmtId="178" fontId="5" fillId="0" borderId="10" xfId="0" applyNumberFormat="1" applyFont="1" applyBorder="1" applyAlignment="1">
      <alignment horizontal="center" vertical="center"/>
    </xf>
    <xf numFmtId="0" fontId="5" fillId="0" borderId="10" xfId="0" applyFont="1" applyBorder="1" applyAlignment="1">
      <alignment horizontal="center" vertical="center"/>
    </xf>
    <xf numFmtId="177" fontId="5" fillId="2" borderId="9" xfId="0" applyNumberFormat="1" applyFont="1" applyFill="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4" fillId="0" borderId="0" xfId="0" applyFont="1">
      <alignment vertical="center"/>
    </xf>
    <xf numFmtId="0" fontId="0" fillId="0" borderId="2" xfId="0" applyBorder="1" applyAlignment="1">
      <alignment horizontal="center" vertical="center"/>
    </xf>
    <xf numFmtId="0" fontId="5" fillId="0" borderId="4" xfId="0" applyFont="1" applyBorder="1" applyAlignment="1">
      <alignment horizontal="center" vertical="center"/>
    </xf>
    <xf numFmtId="0" fontId="5" fillId="0" borderId="4" xfId="0" applyFont="1" applyBorder="1">
      <alignment vertical="center"/>
    </xf>
    <xf numFmtId="0" fontId="5" fillId="0" borderId="0" xfId="0" applyFo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lignment vertical="center"/>
    </xf>
    <xf numFmtId="0" fontId="0" fillId="0" borderId="7" xfId="0" applyBorder="1" applyAlignment="1">
      <alignment horizontal="center" vertical="center"/>
    </xf>
    <xf numFmtId="0" fontId="5" fillId="0" borderId="10" xfId="0" applyFont="1" applyBorder="1" applyAlignment="1">
      <alignment horizontal="center" vertical="center"/>
    </xf>
    <xf numFmtId="180" fontId="5" fillId="0" borderId="10" xfId="0" applyNumberFormat="1" applyFont="1" applyBorder="1" applyAlignment="1">
      <alignment horizontal="center" vertical="center"/>
    </xf>
    <xf numFmtId="181" fontId="5" fillId="0" borderId="10" xfId="0" applyNumberFormat="1" applyFont="1" applyBorder="1" applyAlignment="1">
      <alignment horizontal="center" vertical="center"/>
    </xf>
    <xf numFmtId="0" fontId="5" fillId="0" borderId="11" xfId="0" applyFont="1" applyBorder="1" applyAlignment="1">
      <alignment horizontal="center" vertical="center" wrapText="1"/>
    </xf>
    <xf numFmtId="0" fontId="5" fillId="2" borderId="10" xfId="0" applyFont="1" applyFill="1" applyBorder="1">
      <alignment vertical="center"/>
    </xf>
    <xf numFmtId="0" fontId="5" fillId="2" borderId="10" xfId="0" applyFont="1" applyFill="1" applyBorder="1" applyAlignment="1">
      <alignment horizontal="center" vertical="center"/>
    </xf>
    <xf numFmtId="0" fontId="5" fillId="0" borderId="10" xfId="0" applyFont="1" applyBorder="1">
      <alignment vertical="center"/>
    </xf>
    <xf numFmtId="182" fontId="5" fillId="0" borderId="10" xfId="0" applyNumberFormat="1" applyFont="1" applyBorder="1">
      <alignment vertical="center"/>
    </xf>
    <xf numFmtId="182" fontId="5" fillId="0" borderId="10" xfId="1" applyNumberFormat="1" applyFont="1" applyBorder="1" applyProtection="1">
      <alignment vertical="center"/>
    </xf>
    <xf numFmtId="0" fontId="5" fillId="0" borderId="0" xfId="0" applyFont="1" applyAlignment="1">
      <alignment horizontal="center" vertical="center"/>
    </xf>
    <xf numFmtId="182" fontId="5" fillId="0" borderId="0" xfId="0" applyNumberFormat="1" applyFont="1">
      <alignment vertical="center"/>
    </xf>
    <xf numFmtId="182" fontId="5" fillId="0" borderId="0" xfId="0" applyNumberFormat="1" applyFont="1" applyAlignment="1">
      <alignment horizontal="center" vertical="center"/>
    </xf>
    <xf numFmtId="0" fontId="5" fillId="0" borderId="0" xfId="0" applyFont="1" applyAlignment="1">
      <alignment vertical="center" wrapText="1"/>
    </xf>
  </cellXfs>
  <cellStyles count="14">
    <cellStyle name="パーセント" xfId="1" builtinId="5"/>
    <cellStyle name="桁区切り 2" xfId="2" xr:uid="{00000000-0005-0000-0000-000006000000}"/>
    <cellStyle name="桁区切り 3" xfId="3" xr:uid="{00000000-0005-0000-0000-000007000000}"/>
    <cellStyle name="桁区切り 4" xfId="4" xr:uid="{00000000-0005-0000-0000-000008000000}"/>
    <cellStyle name="通貨 2" xfId="10" xr:uid="{00000000-0005-0000-0000-00000E000000}"/>
    <cellStyle name="通貨 2 2" xfId="11" xr:uid="{00000000-0005-0000-0000-00000F000000}"/>
    <cellStyle name="通貨 3" xfId="12" xr:uid="{00000000-0005-0000-0000-000010000000}"/>
    <cellStyle name="通貨 3 2" xfId="13" xr:uid="{00000000-0005-0000-0000-000011000000}"/>
    <cellStyle name="標準" xfId="0" builtinId="0"/>
    <cellStyle name="標準 2" xfId="5" xr:uid="{00000000-0005-0000-0000-000009000000}"/>
    <cellStyle name="標準 2 2" xfId="6" xr:uid="{00000000-0005-0000-0000-00000A000000}"/>
    <cellStyle name="標準 3" xfId="7" xr:uid="{00000000-0005-0000-0000-00000B000000}"/>
    <cellStyle name="標準 4" xfId="8" xr:uid="{00000000-0005-0000-0000-00000C000000}"/>
    <cellStyle name="標準 5" xfId="9" xr:uid="{00000000-0005-0000-0000-00000D000000}"/>
  </cellStyles>
  <dxfs count="1">
    <dxf>
      <font>
        <color rgb="FF0070C0"/>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43</xdr:col>
      <xdr:colOff>496080</xdr:colOff>
      <xdr:row>20</xdr:row>
      <xdr:rowOff>25920</xdr:rowOff>
    </xdr:from>
    <xdr:to>
      <xdr:col>47</xdr:col>
      <xdr:colOff>254160</xdr:colOff>
      <xdr:row>22</xdr:row>
      <xdr:rowOff>236880</xdr:rowOff>
    </xdr:to>
    <xdr:sp macro="" textlink="">
      <xdr:nvSpPr>
        <xdr:cNvPr id="2" name="吹き出し: 四角形 1">
          <a:extLst>
            <a:ext uri="{FF2B5EF4-FFF2-40B4-BE49-F238E27FC236}">
              <a16:creationId xmlns:a16="http://schemas.microsoft.com/office/drawing/2014/main" id="{00000000-0008-0000-0000-000002000000}"/>
            </a:ext>
          </a:extLst>
        </xdr:cNvPr>
        <xdr:cNvSpPr/>
      </xdr:nvSpPr>
      <xdr:spPr>
        <a:xfrm>
          <a:off x="16396560" y="5360040"/>
          <a:ext cx="1764720" cy="744120"/>
        </a:xfrm>
        <a:prstGeom prst="wedgeRectCallout">
          <a:avLst>
            <a:gd name="adj1" fmla="val -59411"/>
            <a:gd name="adj2" fmla="val -85665"/>
          </a:avLst>
        </a:prstGeom>
        <a:solidFill>
          <a:srgbClr val="FFC000"/>
        </a:solidFill>
        <a:ln w="25400">
          <a:solidFill>
            <a:srgbClr val="000000"/>
          </a:solidFill>
          <a:round/>
        </a:ln>
      </xdr:spPr>
      <xdr:style>
        <a:lnRef idx="2">
          <a:schemeClr val="accent1">
            <a:shade val="15000"/>
          </a:schemeClr>
        </a:lnRef>
        <a:fillRef idx="1">
          <a:schemeClr val="accent1"/>
        </a:fillRef>
        <a:effectRef idx="0">
          <a:schemeClr val="accent1"/>
        </a:effectRef>
        <a:fontRef idx="minor"/>
      </xdr:style>
      <xdr:txBody>
        <a:bodyPr vertOverflow="clip" horzOverflow="clip" lIns="90000" tIns="45000" rIns="90000" bIns="45000" anchor="t">
          <a:noAutofit/>
        </a:bodyPr>
        <a:lstStyle/>
        <a:p>
          <a:pPr>
            <a:lnSpc>
              <a:spcPct val="100000"/>
            </a:lnSpc>
          </a:pPr>
          <a:r>
            <a:rPr lang="ja-JP" sz="1100" b="0" u="none" strike="noStrike">
              <a:solidFill>
                <a:schemeClr val="dk1"/>
              </a:solidFill>
              <a:effectLst/>
              <a:uFillTx/>
              <a:latin typeface="Calibri"/>
            </a:rPr>
            <a:t>下記</a:t>
          </a:r>
          <a:r>
            <a:rPr lang="en-US" sz="1100" b="0" u="none" strike="noStrike">
              <a:solidFill>
                <a:schemeClr val="dk1"/>
              </a:solidFill>
              <a:effectLst/>
              <a:uFillTx/>
              <a:latin typeface="Calibri"/>
            </a:rPr>
            <a:t>※２のとおり、対象日数が７日に満たないため、「－」を記入。</a:t>
          </a:r>
          <a:endParaRPr lang="en-US" sz="1100" b="0" u="none" strike="noStrike">
            <a:effectLst/>
            <a:uFillTx/>
            <a:latin typeface="游明朝"/>
          </a:endParaRPr>
        </a:p>
      </xdr:txBody>
    </xdr:sp>
    <xdr:clientData/>
  </xdr:twoCellAnchor>
</xdr:wsDr>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F27"/>
  <sheetViews>
    <sheetView showGridLines="0" tabSelected="1" view="pageBreakPreview" zoomScaleNormal="100" zoomScaleSheetLayoutView="100" zoomScalePageLayoutView="70" workbookViewId="0">
      <selection activeCell="C1" sqref="C1"/>
    </sheetView>
  </sheetViews>
  <sheetFormatPr defaultColWidth="8.625" defaultRowHeight="21" customHeight="1" x14ac:dyDescent="0.15"/>
  <cols>
    <col min="1" max="1" width="3.375" customWidth="1"/>
    <col min="2" max="2" width="25" customWidth="1"/>
    <col min="3" max="3" width="18.875" customWidth="1"/>
    <col min="4" max="34" width="3.875" customWidth="1"/>
    <col min="35" max="38" width="6.5" customWidth="1"/>
    <col min="39" max="58" width="7.125" customWidth="1"/>
  </cols>
  <sheetData>
    <row r="1" spans="2:58" ht="21" customHeight="1" x14ac:dyDescent="0.15">
      <c r="B1" s="11" t="s">
        <v>0</v>
      </c>
      <c r="AE1" s="10" t="s">
        <v>1</v>
      </c>
      <c r="AF1" s="10"/>
      <c r="AG1" s="10"/>
      <c r="AH1" s="10"/>
      <c r="AI1" s="12" t="s">
        <v>2</v>
      </c>
      <c r="AJ1" s="9" t="s">
        <v>3</v>
      </c>
      <c r="AK1" s="9"/>
    </row>
    <row r="2" spans="2:58" ht="21" customHeight="1" x14ac:dyDescent="0.15">
      <c r="B2" s="13" t="s">
        <v>4</v>
      </c>
      <c r="C2" s="14"/>
      <c r="D2" s="14"/>
      <c r="E2" s="14"/>
      <c r="F2" s="14"/>
      <c r="G2" s="14"/>
      <c r="H2" s="14"/>
      <c r="I2" s="14"/>
      <c r="J2" s="14"/>
      <c r="K2" s="14"/>
      <c r="L2" s="14"/>
      <c r="M2" s="14"/>
      <c r="N2" s="14"/>
      <c r="O2" s="14"/>
      <c r="P2" s="14"/>
      <c r="Q2" s="14"/>
      <c r="R2" s="14"/>
      <c r="S2" s="14"/>
      <c r="T2" s="14"/>
      <c r="U2" s="14"/>
      <c r="V2" s="14"/>
      <c r="W2" s="14"/>
      <c r="X2" s="14"/>
      <c r="Y2" s="14"/>
      <c r="Z2" s="14"/>
      <c r="AA2" s="15"/>
      <c r="AB2" s="15"/>
      <c r="AC2" s="15"/>
      <c r="AD2" s="15"/>
      <c r="AE2" s="15"/>
      <c r="AF2" s="15"/>
      <c r="AG2" s="15"/>
      <c r="AH2" s="15"/>
      <c r="AI2" s="16" t="s">
        <v>5</v>
      </c>
      <c r="AJ2" s="8" t="s">
        <v>6</v>
      </c>
      <c r="AK2" s="8"/>
      <c r="AL2" s="15"/>
    </row>
    <row r="3" spans="2:58" ht="21" customHeight="1" x14ac:dyDescent="0.15">
      <c r="B3" s="17" t="s">
        <v>7</v>
      </c>
      <c r="C3" s="18"/>
      <c r="D3" s="18"/>
      <c r="E3" s="18"/>
      <c r="F3" s="18"/>
      <c r="G3" s="18"/>
      <c r="H3" s="18"/>
      <c r="I3" s="18"/>
      <c r="J3" s="18"/>
      <c r="K3" s="18"/>
      <c r="L3" s="18"/>
      <c r="M3" s="18"/>
      <c r="N3" s="18"/>
      <c r="O3" s="18"/>
      <c r="P3" s="18"/>
      <c r="Q3" s="18"/>
      <c r="R3" s="18"/>
      <c r="S3" s="18"/>
      <c r="T3" s="18"/>
      <c r="U3" s="18"/>
      <c r="V3" s="18"/>
      <c r="W3" s="18"/>
      <c r="X3" s="18"/>
      <c r="Y3" s="18"/>
      <c r="Z3" s="18"/>
      <c r="AA3" s="15"/>
      <c r="AB3" s="15"/>
      <c r="AC3" s="15"/>
      <c r="AD3" s="15"/>
      <c r="AE3" s="15"/>
      <c r="AF3" s="15"/>
      <c r="AG3" s="15"/>
      <c r="AH3" s="15"/>
      <c r="AI3" s="19" t="s">
        <v>8</v>
      </c>
      <c r="AJ3" s="7" t="s">
        <v>9</v>
      </c>
      <c r="AK3" s="7"/>
      <c r="AL3" s="15"/>
    </row>
    <row r="4" spans="2:58" ht="21" customHeight="1" x14ac:dyDescent="0.15">
      <c r="B4" s="17" t="s">
        <v>10</v>
      </c>
      <c r="C4" s="18"/>
      <c r="D4" s="18"/>
      <c r="E4" s="18"/>
      <c r="F4" s="18"/>
      <c r="G4" s="18"/>
      <c r="H4" s="18"/>
      <c r="I4" s="18"/>
      <c r="J4" s="18"/>
      <c r="K4" s="18"/>
      <c r="L4" s="18"/>
      <c r="M4" s="18"/>
      <c r="N4" s="18"/>
      <c r="O4" s="18"/>
      <c r="P4" s="18"/>
      <c r="Q4" s="18"/>
      <c r="R4" s="18"/>
      <c r="S4" s="18"/>
      <c r="T4" s="18"/>
      <c r="U4" s="18"/>
      <c r="V4" s="18"/>
      <c r="W4" s="18"/>
      <c r="X4" s="18"/>
      <c r="Y4" s="18"/>
      <c r="Z4" s="18"/>
      <c r="AA4" s="15"/>
      <c r="AB4" s="15"/>
      <c r="AC4" s="15"/>
      <c r="AD4" s="15"/>
      <c r="AE4" s="15"/>
      <c r="AF4" s="15"/>
      <c r="AG4" s="15"/>
      <c r="AH4" s="15"/>
      <c r="AJ4" s="15"/>
      <c r="AL4" s="15"/>
    </row>
    <row r="5" spans="2:58" ht="21" customHeight="1" x14ac:dyDescent="0.15">
      <c r="B5" s="17" t="s">
        <v>11</v>
      </c>
      <c r="C5" s="18"/>
      <c r="D5" s="18"/>
      <c r="E5" s="18"/>
      <c r="F5" s="18"/>
      <c r="G5" s="18"/>
      <c r="H5" s="18"/>
      <c r="I5" s="18"/>
      <c r="J5" s="18"/>
      <c r="K5" s="18"/>
      <c r="L5" s="18"/>
      <c r="M5" s="18"/>
      <c r="N5" s="18"/>
      <c r="O5" s="18"/>
      <c r="P5" s="18"/>
      <c r="Q5" s="18"/>
      <c r="R5" s="18"/>
      <c r="S5" s="18"/>
      <c r="T5" s="18"/>
      <c r="U5" s="18"/>
      <c r="V5" s="18"/>
      <c r="W5" s="18"/>
      <c r="X5" s="18"/>
      <c r="Y5" s="18"/>
      <c r="Z5" s="18"/>
      <c r="AA5" s="15"/>
      <c r="AB5" s="15"/>
      <c r="AC5" s="15"/>
      <c r="AD5" s="15"/>
      <c r="AE5" s="8" t="s">
        <v>12</v>
      </c>
      <c r="AF5" s="8"/>
      <c r="AG5" s="8"/>
      <c r="AH5" s="8"/>
      <c r="AI5" s="6">
        <v>46132</v>
      </c>
      <c r="AJ5" s="6"/>
      <c r="AK5" s="6"/>
      <c r="AL5" s="15"/>
    </row>
    <row r="6" spans="2:58" ht="21" customHeight="1" x14ac:dyDescent="0.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L6" s="15"/>
    </row>
    <row r="7" spans="2:58" ht="21" customHeight="1" x14ac:dyDescent="0.15">
      <c r="B7" s="5" t="s">
        <v>13</v>
      </c>
      <c r="C7" s="5" t="s">
        <v>14</v>
      </c>
      <c r="D7" s="4" t="str">
        <f>YEAR(AI5)&amp;"年"&amp;MONTH(AI5)&amp;"月　休日確保状況"</f>
        <v>2026年4月　休日確保状況</v>
      </c>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5" t="s">
        <v>15</v>
      </c>
      <c r="AJ7" s="5"/>
      <c r="AK7" s="5"/>
      <c r="AL7" s="3" t="s">
        <v>16</v>
      </c>
      <c r="AM7" s="2">
        <v>1</v>
      </c>
      <c r="AN7" s="2"/>
      <c r="AO7" s="2"/>
      <c r="AP7" s="2"/>
      <c r="AQ7" s="2">
        <v>2</v>
      </c>
      <c r="AR7" s="2"/>
      <c r="AS7" s="2"/>
      <c r="AT7" s="2"/>
      <c r="AU7" s="2">
        <v>3</v>
      </c>
      <c r="AV7" s="2"/>
      <c r="AW7" s="2"/>
      <c r="AX7" s="2"/>
      <c r="AY7" s="2">
        <v>4</v>
      </c>
      <c r="AZ7" s="2"/>
      <c r="BA7" s="2"/>
      <c r="BB7" s="2"/>
      <c r="BC7" s="2">
        <v>5</v>
      </c>
      <c r="BD7" s="2"/>
      <c r="BE7" s="2"/>
      <c r="BF7" s="2"/>
    </row>
    <row r="8" spans="2:58" ht="21" customHeight="1" x14ac:dyDescent="0.15">
      <c r="B8" s="5"/>
      <c r="C8" s="5"/>
      <c r="D8" s="21">
        <f>DATE(YEAR(AI5),MONTH(AI5),1)</f>
        <v>46113</v>
      </c>
      <c r="E8" s="21">
        <f t="shared" ref="E8:AE8" si="0">D8+1</f>
        <v>46114</v>
      </c>
      <c r="F8" s="21">
        <f t="shared" si="0"/>
        <v>46115</v>
      </c>
      <c r="G8" s="21">
        <f t="shared" si="0"/>
        <v>46116</v>
      </c>
      <c r="H8" s="21">
        <f t="shared" si="0"/>
        <v>46117</v>
      </c>
      <c r="I8" s="21">
        <f t="shared" si="0"/>
        <v>46118</v>
      </c>
      <c r="J8" s="21">
        <f t="shared" si="0"/>
        <v>46119</v>
      </c>
      <c r="K8" s="21">
        <f t="shared" si="0"/>
        <v>46120</v>
      </c>
      <c r="L8" s="21">
        <f t="shared" si="0"/>
        <v>46121</v>
      </c>
      <c r="M8" s="21">
        <f t="shared" si="0"/>
        <v>46122</v>
      </c>
      <c r="N8" s="21">
        <f t="shared" si="0"/>
        <v>46123</v>
      </c>
      <c r="O8" s="21">
        <f t="shared" si="0"/>
        <v>46124</v>
      </c>
      <c r="P8" s="21">
        <f t="shared" si="0"/>
        <v>46125</v>
      </c>
      <c r="Q8" s="21">
        <f t="shared" si="0"/>
        <v>46126</v>
      </c>
      <c r="R8" s="21">
        <f t="shared" si="0"/>
        <v>46127</v>
      </c>
      <c r="S8" s="21">
        <f t="shared" si="0"/>
        <v>46128</v>
      </c>
      <c r="T8" s="21">
        <f t="shared" si="0"/>
        <v>46129</v>
      </c>
      <c r="U8" s="21">
        <f t="shared" si="0"/>
        <v>46130</v>
      </c>
      <c r="V8" s="21">
        <f t="shared" si="0"/>
        <v>46131</v>
      </c>
      <c r="W8" s="21">
        <f t="shared" si="0"/>
        <v>46132</v>
      </c>
      <c r="X8" s="21">
        <f t="shared" si="0"/>
        <v>46133</v>
      </c>
      <c r="Y8" s="21">
        <f t="shared" si="0"/>
        <v>46134</v>
      </c>
      <c r="Z8" s="21">
        <f t="shared" si="0"/>
        <v>46135</v>
      </c>
      <c r="AA8" s="21">
        <f t="shared" si="0"/>
        <v>46136</v>
      </c>
      <c r="AB8" s="21">
        <f t="shared" si="0"/>
        <v>46137</v>
      </c>
      <c r="AC8" s="21">
        <f t="shared" si="0"/>
        <v>46138</v>
      </c>
      <c r="AD8" s="21">
        <f t="shared" si="0"/>
        <v>46139</v>
      </c>
      <c r="AE8" s="21">
        <f t="shared" si="0"/>
        <v>46140</v>
      </c>
      <c r="AF8" s="21">
        <f>IF(AE8=EOMONTH($D$8,0),"",AE8+1)</f>
        <v>46141</v>
      </c>
      <c r="AG8" s="21">
        <f>IF(OR(AF8="",AF8=EOMONTH($D$8,0)),"",AF8+1)</f>
        <v>46142</v>
      </c>
      <c r="AH8" s="21" t="str">
        <f>IF(OR(AG8="",AG8=EOMONTH($D$8,0)),"",AG8+1)</f>
        <v/>
      </c>
      <c r="AI8" s="3" t="s">
        <v>17</v>
      </c>
      <c r="AJ8" s="3" t="s">
        <v>18</v>
      </c>
      <c r="AK8" s="3" t="s">
        <v>19</v>
      </c>
      <c r="AL8" s="3"/>
      <c r="AM8" s="3" t="s">
        <v>17</v>
      </c>
      <c r="AN8" s="3" t="s">
        <v>18</v>
      </c>
      <c r="AO8" s="3" t="s">
        <v>19</v>
      </c>
      <c r="AP8" s="3" t="s">
        <v>16</v>
      </c>
      <c r="AQ8" s="3" t="s">
        <v>17</v>
      </c>
      <c r="AR8" s="3" t="s">
        <v>18</v>
      </c>
      <c r="AS8" s="3" t="s">
        <v>19</v>
      </c>
      <c r="AT8" s="3" t="s">
        <v>16</v>
      </c>
      <c r="AU8" s="3" t="s">
        <v>17</v>
      </c>
      <c r="AV8" s="3" t="s">
        <v>18</v>
      </c>
      <c r="AW8" s="3" t="s">
        <v>19</v>
      </c>
      <c r="AX8" s="3" t="s">
        <v>16</v>
      </c>
      <c r="AY8" s="3" t="s">
        <v>17</v>
      </c>
      <c r="AZ8" s="3" t="s">
        <v>18</v>
      </c>
      <c r="BA8" s="3" t="s">
        <v>19</v>
      </c>
      <c r="BB8" s="3" t="s">
        <v>16</v>
      </c>
      <c r="BC8" s="3" t="s">
        <v>17</v>
      </c>
      <c r="BD8" s="3" t="s">
        <v>18</v>
      </c>
      <c r="BE8" s="3" t="s">
        <v>19</v>
      </c>
      <c r="BF8" s="3" t="s">
        <v>16</v>
      </c>
    </row>
    <row r="9" spans="2:58" ht="21" customHeight="1" x14ac:dyDescent="0.15">
      <c r="B9" s="5"/>
      <c r="C9" s="5"/>
      <c r="D9" s="22">
        <f t="shared" ref="D9:AH9" si="1">D8</f>
        <v>46113</v>
      </c>
      <c r="E9" s="22">
        <f t="shared" si="1"/>
        <v>46114</v>
      </c>
      <c r="F9" s="22">
        <f t="shared" si="1"/>
        <v>46115</v>
      </c>
      <c r="G9" s="22">
        <f t="shared" si="1"/>
        <v>46116</v>
      </c>
      <c r="H9" s="22">
        <f t="shared" si="1"/>
        <v>46117</v>
      </c>
      <c r="I9" s="22">
        <f t="shared" si="1"/>
        <v>46118</v>
      </c>
      <c r="J9" s="22">
        <f t="shared" si="1"/>
        <v>46119</v>
      </c>
      <c r="K9" s="22">
        <f t="shared" si="1"/>
        <v>46120</v>
      </c>
      <c r="L9" s="22">
        <f t="shared" si="1"/>
        <v>46121</v>
      </c>
      <c r="M9" s="22">
        <f t="shared" si="1"/>
        <v>46122</v>
      </c>
      <c r="N9" s="22">
        <f t="shared" si="1"/>
        <v>46123</v>
      </c>
      <c r="O9" s="22">
        <f t="shared" si="1"/>
        <v>46124</v>
      </c>
      <c r="P9" s="22">
        <f t="shared" si="1"/>
        <v>46125</v>
      </c>
      <c r="Q9" s="22">
        <f t="shared" si="1"/>
        <v>46126</v>
      </c>
      <c r="R9" s="22">
        <f t="shared" si="1"/>
        <v>46127</v>
      </c>
      <c r="S9" s="22">
        <f t="shared" si="1"/>
        <v>46128</v>
      </c>
      <c r="T9" s="22">
        <f t="shared" si="1"/>
        <v>46129</v>
      </c>
      <c r="U9" s="22">
        <f t="shared" si="1"/>
        <v>46130</v>
      </c>
      <c r="V9" s="22">
        <f t="shared" si="1"/>
        <v>46131</v>
      </c>
      <c r="W9" s="22">
        <f t="shared" si="1"/>
        <v>46132</v>
      </c>
      <c r="X9" s="22">
        <f t="shared" si="1"/>
        <v>46133</v>
      </c>
      <c r="Y9" s="22">
        <f t="shared" si="1"/>
        <v>46134</v>
      </c>
      <c r="Z9" s="22">
        <f t="shared" si="1"/>
        <v>46135</v>
      </c>
      <c r="AA9" s="22">
        <f t="shared" si="1"/>
        <v>46136</v>
      </c>
      <c r="AB9" s="22">
        <f t="shared" si="1"/>
        <v>46137</v>
      </c>
      <c r="AC9" s="22">
        <f t="shared" si="1"/>
        <v>46138</v>
      </c>
      <c r="AD9" s="22">
        <f t="shared" si="1"/>
        <v>46139</v>
      </c>
      <c r="AE9" s="22">
        <f t="shared" si="1"/>
        <v>46140</v>
      </c>
      <c r="AF9" s="22">
        <f t="shared" si="1"/>
        <v>46141</v>
      </c>
      <c r="AG9" s="22">
        <f t="shared" si="1"/>
        <v>46142</v>
      </c>
      <c r="AH9" s="22" t="str">
        <f t="shared" si="1"/>
        <v/>
      </c>
      <c r="AI9" s="3"/>
      <c r="AJ9" s="3"/>
      <c r="AK9" s="3"/>
      <c r="AL9" s="3"/>
      <c r="AM9" s="3"/>
      <c r="AN9" s="3"/>
      <c r="AO9" s="3"/>
      <c r="AP9" s="3"/>
      <c r="AQ9" s="3"/>
      <c r="AR9" s="3"/>
      <c r="AS9" s="3"/>
      <c r="AT9" s="3"/>
      <c r="AU9" s="3"/>
      <c r="AV9" s="3"/>
      <c r="AW9" s="3"/>
      <c r="AX9" s="3"/>
      <c r="AY9" s="3"/>
      <c r="AZ9" s="3"/>
      <c r="BA9" s="3"/>
      <c r="BB9" s="3"/>
      <c r="BC9" s="3"/>
      <c r="BD9" s="3"/>
      <c r="BE9" s="3"/>
      <c r="BF9" s="3"/>
    </row>
    <row r="10" spans="2:58" ht="21" customHeight="1" x14ac:dyDescent="0.15">
      <c r="B10" s="5" t="s">
        <v>20</v>
      </c>
      <c r="C10" s="5"/>
      <c r="D10" s="20">
        <f t="shared" ref="D10:AH10" si="2">WEEKNUM(D9,2)-WEEKNUM(EOMONTH(D9,-1)+1,2)+1</f>
        <v>1</v>
      </c>
      <c r="E10" s="20">
        <f t="shared" si="2"/>
        <v>1</v>
      </c>
      <c r="F10" s="20">
        <f t="shared" si="2"/>
        <v>1</v>
      </c>
      <c r="G10" s="20">
        <f t="shared" si="2"/>
        <v>1</v>
      </c>
      <c r="H10" s="20">
        <f t="shared" si="2"/>
        <v>1</v>
      </c>
      <c r="I10" s="20">
        <f t="shared" si="2"/>
        <v>2</v>
      </c>
      <c r="J10" s="20">
        <f t="shared" si="2"/>
        <v>2</v>
      </c>
      <c r="K10" s="20">
        <f t="shared" si="2"/>
        <v>2</v>
      </c>
      <c r="L10" s="20">
        <f t="shared" si="2"/>
        <v>2</v>
      </c>
      <c r="M10" s="20">
        <f t="shared" si="2"/>
        <v>2</v>
      </c>
      <c r="N10" s="20">
        <f t="shared" si="2"/>
        <v>2</v>
      </c>
      <c r="O10" s="20">
        <f t="shared" si="2"/>
        <v>2</v>
      </c>
      <c r="P10" s="20">
        <f t="shared" si="2"/>
        <v>3</v>
      </c>
      <c r="Q10" s="20">
        <f t="shared" si="2"/>
        <v>3</v>
      </c>
      <c r="R10" s="20">
        <f t="shared" si="2"/>
        <v>3</v>
      </c>
      <c r="S10" s="20">
        <f t="shared" si="2"/>
        <v>3</v>
      </c>
      <c r="T10" s="20">
        <f t="shared" si="2"/>
        <v>3</v>
      </c>
      <c r="U10" s="20">
        <f t="shared" si="2"/>
        <v>3</v>
      </c>
      <c r="V10" s="20">
        <f t="shared" si="2"/>
        <v>3</v>
      </c>
      <c r="W10" s="20">
        <f t="shared" si="2"/>
        <v>4</v>
      </c>
      <c r="X10" s="20">
        <f t="shared" si="2"/>
        <v>4</v>
      </c>
      <c r="Y10" s="20">
        <f t="shared" si="2"/>
        <v>4</v>
      </c>
      <c r="Z10" s="20">
        <f t="shared" si="2"/>
        <v>4</v>
      </c>
      <c r="AA10" s="20">
        <f t="shared" si="2"/>
        <v>4</v>
      </c>
      <c r="AB10" s="20">
        <f t="shared" si="2"/>
        <v>4</v>
      </c>
      <c r="AC10" s="20">
        <f t="shared" si="2"/>
        <v>4</v>
      </c>
      <c r="AD10" s="20">
        <f t="shared" si="2"/>
        <v>5</v>
      </c>
      <c r="AE10" s="20">
        <f t="shared" si="2"/>
        <v>5</v>
      </c>
      <c r="AF10" s="20">
        <f t="shared" si="2"/>
        <v>5</v>
      </c>
      <c r="AG10" s="20">
        <f t="shared" si="2"/>
        <v>5</v>
      </c>
      <c r="AH10" s="20" t="e">
        <f t="shared" si="2"/>
        <v>#VALUE!</v>
      </c>
      <c r="AI10" s="5"/>
      <c r="AJ10" s="5"/>
      <c r="AK10" s="5"/>
      <c r="AL10" s="5"/>
      <c r="AM10" s="20"/>
      <c r="AN10" s="20"/>
      <c r="AO10" s="23"/>
      <c r="AP10" s="23"/>
      <c r="AQ10" s="20"/>
      <c r="AR10" s="20"/>
      <c r="AS10" s="23"/>
      <c r="AT10" s="23"/>
      <c r="AU10" s="20"/>
      <c r="AV10" s="20"/>
      <c r="AW10" s="23"/>
      <c r="AX10" s="23"/>
      <c r="AY10" s="20"/>
      <c r="AZ10" s="20"/>
      <c r="BA10" s="23"/>
      <c r="BB10" s="23"/>
      <c r="BC10" s="20"/>
      <c r="BD10" s="20"/>
      <c r="BE10" s="23"/>
      <c r="BF10" s="23"/>
    </row>
    <row r="11" spans="2:58" ht="21" customHeight="1" x14ac:dyDescent="0.15">
      <c r="B11" s="24" t="s">
        <v>21</v>
      </c>
      <c r="C11" s="24" t="s">
        <v>22</v>
      </c>
      <c r="D11" s="25" t="s">
        <v>5</v>
      </c>
      <c r="E11" s="25" t="s">
        <v>5</v>
      </c>
      <c r="F11" s="25"/>
      <c r="G11" s="25" t="s">
        <v>8</v>
      </c>
      <c r="H11" s="25" t="s">
        <v>8</v>
      </c>
      <c r="I11" s="25"/>
      <c r="J11" s="25"/>
      <c r="K11" s="25"/>
      <c r="L11" s="25"/>
      <c r="M11" s="25"/>
      <c r="N11" s="25" t="s">
        <v>8</v>
      </c>
      <c r="O11" s="25" t="s">
        <v>8</v>
      </c>
      <c r="P11" s="25"/>
      <c r="Q11" s="25"/>
      <c r="R11" s="25"/>
      <c r="S11" s="25"/>
      <c r="T11" s="25"/>
      <c r="U11" s="25" t="s">
        <v>8</v>
      </c>
      <c r="V11" s="25" t="s">
        <v>8</v>
      </c>
      <c r="W11" s="25"/>
      <c r="X11" s="25"/>
      <c r="Y11" s="25"/>
      <c r="Z11" s="25"/>
      <c r="AA11" s="25"/>
      <c r="AB11" s="25" t="s">
        <v>8</v>
      </c>
      <c r="AC11" s="25" t="s">
        <v>8</v>
      </c>
      <c r="AD11" s="25"/>
      <c r="AE11" s="25"/>
      <c r="AF11" s="25"/>
      <c r="AG11" s="25"/>
      <c r="AH11" s="25" t="s">
        <v>5</v>
      </c>
      <c r="AI11" s="26">
        <f t="shared" ref="AI11:AI22" si="3">SUM(COUNTIF(D11:AH11,"休"),COUNTIF(D11:AH11,""))</f>
        <v>28</v>
      </c>
      <c r="AJ11" s="26">
        <f t="shared" ref="AJ11:AJ22" si="4">COUNTIF(D11:AH11,"休")</f>
        <v>8</v>
      </c>
      <c r="AK11" s="27">
        <f t="shared" ref="AK11:AK22" si="5">IFERROR(AJ11/AI11,"")</f>
        <v>0.2857142857142857</v>
      </c>
      <c r="AL11" s="1">
        <f>AVERAGE(AK11:AK22)</f>
        <v>0.28844088242584481</v>
      </c>
      <c r="AM11" s="26">
        <f t="shared" ref="AM11:AM22" si="6">COUNTIFS($D$10:$AH$10,AM$7,$D11:$AH11,"休")+COUNTIFS($D$10:$AH$10,AM$7,$D11:$AH11,"")</f>
        <v>3</v>
      </c>
      <c r="AN11" s="26">
        <f t="shared" ref="AN11:AN22" si="7">COUNTIFS($D$10:$AH$10,AM$7,$D11:$AH11,"休")</f>
        <v>2</v>
      </c>
      <c r="AO11" s="28">
        <f t="shared" ref="AO11:AO22" si="8">IFERROR(AN11/AM11,"")</f>
        <v>0.66666666666666663</v>
      </c>
      <c r="AP11" s="1">
        <f>AVERAGE(AO11:AO22)</f>
        <v>0.1111111111111111</v>
      </c>
      <c r="AQ11" s="26">
        <f t="shared" ref="AQ11:AQ18" si="9">COUNTIFS($D$10:$AH$10,AQ$7,$D11:$AH11,"休")+COUNTIFS($D$10:$AH$10,AQ$7,$D11:$AH11,"")</f>
        <v>7</v>
      </c>
      <c r="AR11" s="26">
        <f t="shared" ref="AR11:AR18" si="10">COUNTIFS($D$10:$AH$10,AQ$7,$D11:$AH11,"休")</f>
        <v>2</v>
      </c>
      <c r="AS11" s="27">
        <f t="shared" ref="AS11:AS18" si="11">IFERROR(AR11/AQ11,"")</f>
        <v>0.2857142857142857</v>
      </c>
      <c r="AT11" s="1">
        <f>AVERAGE(AS11:AS22)</f>
        <v>0.28571428571428564</v>
      </c>
      <c r="AU11" s="26">
        <f t="shared" ref="AU11:AU22" si="12">COUNTIFS($D$10:$AH$10,AU$7,$D11:$AH11,"休")+COUNTIFS($D$10:$AH$10,AU$7,$D11:$AH11,"")</f>
        <v>7</v>
      </c>
      <c r="AV11" s="26">
        <f t="shared" ref="AV11:AV22" si="13">COUNTIFS($D$10:$AH$10,AU$7,$D11:$AH11,"休")</f>
        <v>2</v>
      </c>
      <c r="AW11" s="27">
        <f t="shared" ref="AW11:AW22" si="14">IFERROR(AV11/AU11,"")</f>
        <v>0.2857142857142857</v>
      </c>
      <c r="AX11" s="1">
        <f>AVERAGE(AW11:AW22)</f>
        <v>0.28571428571428564</v>
      </c>
      <c r="AY11" s="26">
        <f t="shared" ref="AY11:AY22" si="15">COUNTIFS($D$10:$AH$10,AY$7,$D11:$AH11,"休")+COUNTIFS($D$10:$AH$10,AY$7,$D11:$AH11,"")</f>
        <v>7</v>
      </c>
      <c r="AZ11" s="26">
        <f t="shared" ref="AZ11:AZ22" si="16">COUNTIFS($D$10:$AH$10,AY$7,$D11:$AH11,"休")</f>
        <v>2</v>
      </c>
      <c r="BA11" s="27">
        <f t="shared" ref="BA11:BA22" si="17">IFERROR(AZ11/AY11,"")</f>
        <v>0.2857142857142857</v>
      </c>
      <c r="BB11" s="1">
        <f>AVERAGE(BA11:BA22)</f>
        <v>0.28571428571428564</v>
      </c>
      <c r="BC11" s="26">
        <f t="shared" ref="BC11:BC22" si="18">COUNTIFS($D$10:$AH$10,BC$7,$D11:$AH11,"休")+COUNTIFS($D$10:$AH$10,BC$7,$D11:$AH11,"")</f>
        <v>4</v>
      </c>
      <c r="BD11" s="26">
        <f t="shared" ref="BD11:BD22" si="19">COUNTIFS($D$10:$AH$10,BC$7,$D11:$AH11,"休")</f>
        <v>0</v>
      </c>
      <c r="BE11" s="27">
        <f t="shared" ref="BE11:BE22" si="20">IFERROR(BD11/BC11,"")</f>
        <v>0</v>
      </c>
      <c r="BF11" s="1">
        <f>AVERAGE(BE11:BE22)</f>
        <v>0.35714285714285715</v>
      </c>
    </row>
    <row r="12" spans="2:58" ht="21" customHeight="1" x14ac:dyDescent="0.15">
      <c r="B12" s="24"/>
      <c r="C12" s="24" t="s">
        <v>23</v>
      </c>
      <c r="D12" s="25" t="s">
        <v>5</v>
      </c>
      <c r="E12" s="25" t="s">
        <v>5</v>
      </c>
      <c r="F12" s="25"/>
      <c r="G12" s="25"/>
      <c r="H12" s="25"/>
      <c r="I12" s="25"/>
      <c r="J12" s="25"/>
      <c r="K12" s="25" t="s">
        <v>8</v>
      </c>
      <c r="L12" s="25" t="s">
        <v>8</v>
      </c>
      <c r="M12" s="25"/>
      <c r="N12" s="25"/>
      <c r="O12" s="25"/>
      <c r="P12" s="25"/>
      <c r="Q12" s="25"/>
      <c r="R12" s="25" t="s">
        <v>8</v>
      </c>
      <c r="S12" s="25" t="s">
        <v>8</v>
      </c>
      <c r="T12" s="25"/>
      <c r="U12" s="25"/>
      <c r="V12" s="25"/>
      <c r="W12" s="25"/>
      <c r="X12" s="25"/>
      <c r="Y12" s="25" t="s">
        <v>8</v>
      </c>
      <c r="Z12" s="25" t="s">
        <v>8</v>
      </c>
      <c r="AA12" s="25"/>
      <c r="AB12" s="25"/>
      <c r="AC12" s="25"/>
      <c r="AD12" s="25"/>
      <c r="AE12" s="25"/>
      <c r="AF12" s="25" t="s">
        <v>8</v>
      </c>
      <c r="AG12" s="25" t="s">
        <v>8</v>
      </c>
      <c r="AH12" s="25" t="s">
        <v>5</v>
      </c>
      <c r="AI12" s="26">
        <f t="shared" si="3"/>
        <v>28</v>
      </c>
      <c r="AJ12" s="26">
        <f t="shared" si="4"/>
        <v>8</v>
      </c>
      <c r="AK12" s="27">
        <f t="shared" si="5"/>
        <v>0.2857142857142857</v>
      </c>
      <c r="AL12" s="1"/>
      <c r="AM12" s="26">
        <f t="shared" si="6"/>
        <v>3</v>
      </c>
      <c r="AN12" s="26">
        <f t="shared" si="7"/>
        <v>0</v>
      </c>
      <c r="AO12" s="27">
        <f t="shared" si="8"/>
        <v>0</v>
      </c>
      <c r="AP12" s="1"/>
      <c r="AQ12" s="26">
        <f t="shared" si="9"/>
        <v>7</v>
      </c>
      <c r="AR12" s="26">
        <f t="shared" si="10"/>
        <v>2</v>
      </c>
      <c r="AS12" s="27">
        <f t="shared" si="11"/>
        <v>0.2857142857142857</v>
      </c>
      <c r="AT12" s="1"/>
      <c r="AU12" s="26">
        <f t="shared" si="12"/>
        <v>7</v>
      </c>
      <c r="AV12" s="26">
        <f t="shared" si="13"/>
        <v>2</v>
      </c>
      <c r="AW12" s="27">
        <f t="shared" si="14"/>
        <v>0.2857142857142857</v>
      </c>
      <c r="AX12" s="1"/>
      <c r="AY12" s="26">
        <f t="shared" si="15"/>
        <v>7</v>
      </c>
      <c r="AZ12" s="26">
        <f t="shared" si="16"/>
        <v>2</v>
      </c>
      <c r="BA12" s="27">
        <f t="shared" si="17"/>
        <v>0.2857142857142857</v>
      </c>
      <c r="BB12" s="1"/>
      <c r="BC12" s="26">
        <f t="shared" si="18"/>
        <v>4</v>
      </c>
      <c r="BD12" s="26">
        <f t="shared" si="19"/>
        <v>2</v>
      </c>
      <c r="BE12" s="27">
        <f t="shared" si="20"/>
        <v>0.5</v>
      </c>
      <c r="BF12" s="1"/>
    </row>
    <row r="13" spans="2:58" ht="21" customHeight="1" x14ac:dyDescent="0.15">
      <c r="B13" s="24"/>
      <c r="C13" s="24" t="s">
        <v>24</v>
      </c>
      <c r="D13" s="25" t="s">
        <v>5</v>
      </c>
      <c r="E13" s="25" t="s">
        <v>5</v>
      </c>
      <c r="F13" s="25"/>
      <c r="G13" s="25"/>
      <c r="H13" s="25"/>
      <c r="I13" s="25" t="s">
        <v>8</v>
      </c>
      <c r="J13" s="25" t="s">
        <v>8</v>
      </c>
      <c r="K13" s="25"/>
      <c r="L13" s="25"/>
      <c r="M13" s="25"/>
      <c r="N13" s="25"/>
      <c r="O13" s="25"/>
      <c r="P13" s="25" t="s">
        <v>8</v>
      </c>
      <c r="Q13" s="25" t="s">
        <v>8</v>
      </c>
      <c r="R13" s="25"/>
      <c r="S13" s="25"/>
      <c r="T13" s="25"/>
      <c r="U13" s="25"/>
      <c r="V13" s="25"/>
      <c r="W13" s="25" t="s">
        <v>8</v>
      </c>
      <c r="X13" s="25" t="s">
        <v>8</v>
      </c>
      <c r="Y13" s="25"/>
      <c r="Z13" s="25"/>
      <c r="AA13" s="25"/>
      <c r="AB13" s="25"/>
      <c r="AC13" s="25"/>
      <c r="AD13" s="25" t="s">
        <v>8</v>
      </c>
      <c r="AE13" s="25" t="s">
        <v>8</v>
      </c>
      <c r="AF13" s="25"/>
      <c r="AG13" s="25"/>
      <c r="AH13" s="25" t="s">
        <v>5</v>
      </c>
      <c r="AI13" s="26">
        <f t="shared" si="3"/>
        <v>28</v>
      </c>
      <c r="AJ13" s="26">
        <f t="shared" si="4"/>
        <v>8</v>
      </c>
      <c r="AK13" s="27">
        <f t="shared" si="5"/>
        <v>0.2857142857142857</v>
      </c>
      <c r="AL13" s="1"/>
      <c r="AM13" s="26">
        <f t="shared" si="6"/>
        <v>3</v>
      </c>
      <c r="AN13" s="26">
        <f t="shared" si="7"/>
        <v>0</v>
      </c>
      <c r="AO13" s="27">
        <f t="shared" si="8"/>
        <v>0</v>
      </c>
      <c r="AP13" s="1"/>
      <c r="AQ13" s="26">
        <f t="shared" si="9"/>
        <v>7</v>
      </c>
      <c r="AR13" s="26">
        <f t="shared" si="10"/>
        <v>2</v>
      </c>
      <c r="AS13" s="27">
        <f t="shared" si="11"/>
        <v>0.2857142857142857</v>
      </c>
      <c r="AT13" s="1"/>
      <c r="AU13" s="26">
        <f t="shared" si="12"/>
        <v>7</v>
      </c>
      <c r="AV13" s="26">
        <f t="shared" si="13"/>
        <v>2</v>
      </c>
      <c r="AW13" s="27">
        <f t="shared" si="14"/>
        <v>0.2857142857142857</v>
      </c>
      <c r="AX13" s="1"/>
      <c r="AY13" s="26">
        <f t="shared" si="15"/>
        <v>7</v>
      </c>
      <c r="AZ13" s="26">
        <f t="shared" si="16"/>
        <v>2</v>
      </c>
      <c r="BA13" s="27">
        <f t="shared" si="17"/>
        <v>0.2857142857142857</v>
      </c>
      <c r="BB13" s="1"/>
      <c r="BC13" s="26">
        <f t="shared" si="18"/>
        <v>4</v>
      </c>
      <c r="BD13" s="26">
        <f t="shared" si="19"/>
        <v>2</v>
      </c>
      <c r="BE13" s="27">
        <f t="shared" si="20"/>
        <v>0.5</v>
      </c>
      <c r="BF13" s="1"/>
    </row>
    <row r="14" spans="2:58" ht="21" customHeight="1" x14ac:dyDescent="0.15">
      <c r="B14" s="24"/>
      <c r="C14" s="24"/>
      <c r="D14" s="25" t="s">
        <v>5</v>
      </c>
      <c r="E14" s="25" t="s">
        <v>5</v>
      </c>
      <c r="F14" s="25" t="s">
        <v>5</v>
      </c>
      <c r="G14" s="25" t="s">
        <v>5</v>
      </c>
      <c r="H14" s="25" t="s">
        <v>5</v>
      </c>
      <c r="I14" s="25" t="s">
        <v>5</v>
      </c>
      <c r="J14" s="25" t="s">
        <v>5</v>
      </c>
      <c r="K14" s="25" t="s">
        <v>5</v>
      </c>
      <c r="L14" s="25" t="s">
        <v>5</v>
      </c>
      <c r="M14" s="25" t="s">
        <v>5</v>
      </c>
      <c r="N14" s="25" t="s">
        <v>5</v>
      </c>
      <c r="O14" s="25" t="s">
        <v>5</v>
      </c>
      <c r="P14" s="25" t="s">
        <v>5</v>
      </c>
      <c r="Q14" s="25" t="s">
        <v>5</v>
      </c>
      <c r="R14" s="25" t="s">
        <v>5</v>
      </c>
      <c r="S14" s="25" t="s">
        <v>5</v>
      </c>
      <c r="T14" s="25" t="s">
        <v>5</v>
      </c>
      <c r="U14" s="25" t="s">
        <v>5</v>
      </c>
      <c r="V14" s="25" t="s">
        <v>5</v>
      </c>
      <c r="W14" s="25" t="s">
        <v>5</v>
      </c>
      <c r="X14" s="25" t="s">
        <v>5</v>
      </c>
      <c r="Y14" s="25" t="s">
        <v>5</v>
      </c>
      <c r="Z14" s="25" t="s">
        <v>5</v>
      </c>
      <c r="AA14" s="25" t="s">
        <v>5</v>
      </c>
      <c r="AB14" s="25" t="s">
        <v>5</v>
      </c>
      <c r="AC14" s="25" t="s">
        <v>5</v>
      </c>
      <c r="AD14" s="25" t="s">
        <v>5</v>
      </c>
      <c r="AE14" s="25" t="s">
        <v>5</v>
      </c>
      <c r="AF14" s="25" t="s">
        <v>5</v>
      </c>
      <c r="AG14" s="25" t="s">
        <v>5</v>
      </c>
      <c r="AH14" s="25" t="s">
        <v>5</v>
      </c>
      <c r="AI14" s="26">
        <f t="shared" si="3"/>
        <v>0</v>
      </c>
      <c r="AJ14" s="26">
        <f t="shared" si="4"/>
        <v>0</v>
      </c>
      <c r="AK14" s="27" t="str">
        <f t="shared" si="5"/>
        <v/>
      </c>
      <c r="AL14" s="1"/>
      <c r="AM14" s="26">
        <f t="shared" si="6"/>
        <v>0</v>
      </c>
      <c r="AN14" s="26">
        <f t="shared" si="7"/>
        <v>0</v>
      </c>
      <c r="AO14" s="27" t="str">
        <f t="shared" si="8"/>
        <v/>
      </c>
      <c r="AP14" s="1"/>
      <c r="AQ14" s="26">
        <f t="shared" si="9"/>
        <v>0</v>
      </c>
      <c r="AR14" s="26">
        <f t="shared" si="10"/>
        <v>0</v>
      </c>
      <c r="AS14" s="27" t="str">
        <f t="shared" si="11"/>
        <v/>
      </c>
      <c r="AT14" s="1"/>
      <c r="AU14" s="26">
        <f t="shared" si="12"/>
        <v>0</v>
      </c>
      <c r="AV14" s="26">
        <f t="shared" si="13"/>
        <v>0</v>
      </c>
      <c r="AW14" s="27" t="str">
        <f t="shared" si="14"/>
        <v/>
      </c>
      <c r="AX14" s="1"/>
      <c r="AY14" s="26">
        <f t="shared" si="15"/>
        <v>0</v>
      </c>
      <c r="AZ14" s="26">
        <f t="shared" si="16"/>
        <v>0</v>
      </c>
      <c r="BA14" s="27" t="str">
        <f t="shared" si="17"/>
        <v/>
      </c>
      <c r="BB14" s="1"/>
      <c r="BC14" s="26">
        <f t="shared" si="18"/>
        <v>0</v>
      </c>
      <c r="BD14" s="26">
        <f t="shared" si="19"/>
        <v>0</v>
      </c>
      <c r="BE14" s="27" t="str">
        <f t="shared" si="20"/>
        <v/>
      </c>
      <c r="BF14" s="1"/>
    </row>
    <row r="15" spans="2:58" ht="21" customHeight="1" x14ac:dyDescent="0.15">
      <c r="B15" s="24" t="s">
        <v>25</v>
      </c>
      <c r="C15" s="24" t="s">
        <v>26</v>
      </c>
      <c r="D15" s="25" t="s">
        <v>5</v>
      </c>
      <c r="E15" s="25" t="s">
        <v>5</v>
      </c>
      <c r="F15" s="25" t="s">
        <v>5</v>
      </c>
      <c r="G15" s="25" t="s">
        <v>5</v>
      </c>
      <c r="H15" s="25"/>
      <c r="I15" s="25"/>
      <c r="J15" s="25"/>
      <c r="K15" s="25" t="s">
        <v>8</v>
      </c>
      <c r="L15" s="25" t="s">
        <v>8</v>
      </c>
      <c r="M15" s="25"/>
      <c r="N15" s="25"/>
      <c r="O15" s="25"/>
      <c r="P15" s="25"/>
      <c r="Q15" s="25"/>
      <c r="R15" s="25" t="s">
        <v>8</v>
      </c>
      <c r="S15" s="25" t="s">
        <v>8</v>
      </c>
      <c r="T15" s="25"/>
      <c r="U15" s="25"/>
      <c r="V15" s="25"/>
      <c r="W15" s="25"/>
      <c r="X15" s="25"/>
      <c r="Y15" s="25" t="s">
        <v>8</v>
      </c>
      <c r="Z15" s="25" t="s">
        <v>8</v>
      </c>
      <c r="AA15" s="25"/>
      <c r="AB15" s="25"/>
      <c r="AC15" s="25"/>
      <c r="AD15" s="25"/>
      <c r="AE15" s="25"/>
      <c r="AF15" s="25" t="s">
        <v>8</v>
      </c>
      <c r="AG15" s="25"/>
      <c r="AH15" s="25" t="s">
        <v>5</v>
      </c>
      <c r="AI15" s="26">
        <f t="shared" si="3"/>
        <v>26</v>
      </c>
      <c r="AJ15" s="26">
        <f t="shared" si="4"/>
        <v>7</v>
      </c>
      <c r="AK15" s="27">
        <f t="shared" si="5"/>
        <v>0.26923076923076922</v>
      </c>
      <c r="AL15" s="1"/>
      <c r="AM15" s="26">
        <f t="shared" si="6"/>
        <v>1</v>
      </c>
      <c r="AN15" s="26">
        <f t="shared" si="7"/>
        <v>0</v>
      </c>
      <c r="AO15" s="27">
        <f t="shared" si="8"/>
        <v>0</v>
      </c>
      <c r="AP15" s="1"/>
      <c r="AQ15" s="26">
        <f t="shared" si="9"/>
        <v>7</v>
      </c>
      <c r="AR15" s="26">
        <f t="shared" si="10"/>
        <v>2</v>
      </c>
      <c r="AS15" s="27">
        <f t="shared" si="11"/>
        <v>0.2857142857142857</v>
      </c>
      <c r="AT15" s="1"/>
      <c r="AU15" s="26">
        <f t="shared" si="12"/>
        <v>7</v>
      </c>
      <c r="AV15" s="26">
        <f t="shared" si="13"/>
        <v>2</v>
      </c>
      <c r="AW15" s="27">
        <f t="shared" si="14"/>
        <v>0.2857142857142857</v>
      </c>
      <c r="AX15" s="1"/>
      <c r="AY15" s="26">
        <f t="shared" si="15"/>
        <v>7</v>
      </c>
      <c r="AZ15" s="26">
        <f t="shared" si="16"/>
        <v>2</v>
      </c>
      <c r="BA15" s="27">
        <f t="shared" si="17"/>
        <v>0.2857142857142857</v>
      </c>
      <c r="BB15" s="1"/>
      <c r="BC15" s="26">
        <f t="shared" si="18"/>
        <v>4</v>
      </c>
      <c r="BD15" s="26">
        <f t="shared" si="19"/>
        <v>1</v>
      </c>
      <c r="BE15" s="27">
        <f t="shared" si="20"/>
        <v>0.25</v>
      </c>
      <c r="BF15" s="1"/>
    </row>
    <row r="16" spans="2:58" ht="21" customHeight="1" x14ac:dyDescent="0.15">
      <c r="B16" s="24"/>
      <c r="C16" s="24" t="s">
        <v>27</v>
      </c>
      <c r="D16" s="25" t="s">
        <v>5</v>
      </c>
      <c r="E16" s="25" t="s">
        <v>5</v>
      </c>
      <c r="F16" s="25" t="s">
        <v>5</v>
      </c>
      <c r="G16" s="25" t="s">
        <v>5</v>
      </c>
      <c r="H16" s="25"/>
      <c r="I16" s="25" t="s">
        <v>8</v>
      </c>
      <c r="J16" s="25" t="s">
        <v>8</v>
      </c>
      <c r="K16" s="25"/>
      <c r="L16" s="25"/>
      <c r="M16" s="25"/>
      <c r="N16" s="25"/>
      <c r="O16" s="25"/>
      <c r="P16" s="25" t="s">
        <v>8</v>
      </c>
      <c r="Q16" s="25" t="s">
        <v>8</v>
      </c>
      <c r="R16" s="25"/>
      <c r="S16" s="25"/>
      <c r="T16" s="25"/>
      <c r="U16" s="25"/>
      <c r="V16" s="25"/>
      <c r="W16" s="25" t="s">
        <v>8</v>
      </c>
      <c r="X16" s="25" t="s">
        <v>8</v>
      </c>
      <c r="Y16" s="25"/>
      <c r="Z16" s="25"/>
      <c r="AA16" s="25"/>
      <c r="AB16" s="25"/>
      <c r="AC16" s="25"/>
      <c r="AD16" s="25" t="s">
        <v>8</v>
      </c>
      <c r="AE16" s="25" t="s">
        <v>8</v>
      </c>
      <c r="AF16" s="25"/>
      <c r="AG16" s="25"/>
      <c r="AH16" s="25" t="s">
        <v>5</v>
      </c>
      <c r="AI16" s="26">
        <f t="shared" si="3"/>
        <v>26</v>
      </c>
      <c r="AJ16" s="26">
        <f t="shared" si="4"/>
        <v>8</v>
      </c>
      <c r="AK16" s="27">
        <f t="shared" si="5"/>
        <v>0.30769230769230771</v>
      </c>
      <c r="AL16" s="1"/>
      <c r="AM16" s="26">
        <f t="shared" si="6"/>
        <v>1</v>
      </c>
      <c r="AN16" s="26">
        <f t="shared" si="7"/>
        <v>0</v>
      </c>
      <c r="AO16" s="27">
        <f t="shared" si="8"/>
        <v>0</v>
      </c>
      <c r="AP16" s="1"/>
      <c r="AQ16" s="26">
        <f t="shared" si="9"/>
        <v>7</v>
      </c>
      <c r="AR16" s="26">
        <f t="shared" si="10"/>
        <v>2</v>
      </c>
      <c r="AS16" s="27">
        <f t="shared" si="11"/>
        <v>0.2857142857142857</v>
      </c>
      <c r="AT16" s="1"/>
      <c r="AU16" s="26">
        <f t="shared" si="12"/>
        <v>7</v>
      </c>
      <c r="AV16" s="26">
        <f t="shared" si="13"/>
        <v>2</v>
      </c>
      <c r="AW16" s="27">
        <f t="shared" si="14"/>
        <v>0.2857142857142857</v>
      </c>
      <c r="AX16" s="1"/>
      <c r="AY16" s="26">
        <f t="shared" si="15"/>
        <v>7</v>
      </c>
      <c r="AZ16" s="26">
        <f t="shared" si="16"/>
        <v>2</v>
      </c>
      <c r="BA16" s="27">
        <f t="shared" si="17"/>
        <v>0.2857142857142857</v>
      </c>
      <c r="BB16" s="1"/>
      <c r="BC16" s="26">
        <f t="shared" si="18"/>
        <v>4</v>
      </c>
      <c r="BD16" s="26">
        <f t="shared" si="19"/>
        <v>2</v>
      </c>
      <c r="BE16" s="27">
        <f t="shared" si="20"/>
        <v>0.5</v>
      </c>
      <c r="BF16" s="1"/>
    </row>
    <row r="17" spans="2:58" ht="21" customHeight="1" x14ac:dyDescent="0.15">
      <c r="B17" s="24"/>
      <c r="C17" s="24" t="s">
        <v>28</v>
      </c>
      <c r="D17" s="25" t="s">
        <v>5</v>
      </c>
      <c r="E17" s="25" t="s">
        <v>5</v>
      </c>
      <c r="F17" s="25" t="s">
        <v>5</v>
      </c>
      <c r="G17" s="25" t="s">
        <v>5</v>
      </c>
      <c r="H17" s="25"/>
      <c r="I17" s="25"/>
      <c r="J17" s="25"/>
      <c r="K17" s="25"/>
      <c r="L17" s="25"/>
      <c r="M17" s="25" t="s">
        <v>8</v>
      </c>
      <c r="N17" s="25" t="s">
        <v>8</v>
      </c>
      <c r="O17" s="25"/>
      <c r="P17" s="25"/>
      <c r="Q17" s="25"/>
      <c r="R17" s="25"/>
      <c r="S17" s="25"/>
      <c r="T17" s="25" t="s">
        <v>8</v>
      </c>
      <c r="U17" s="25" t="s">
        <v>8</v>
      </c>
      <c r="V17" s="25"/>
      <c r="W17" s="25"/>
      <c r="X17" s="25"/>
      <c r="Y17" s="25"/>
      <c r="Z17" s="25"/>
      <c r="AA17" s="25" t="s">
        <v>8</v>
      </c>
      <c r="AB17" s="25" t="s">
        <v>8</v>
      </c>
      <c r="AC17" s="25"/>
      <c r="AD17" s="25"/>
      <c r="AE17" s="25"/>
      <c r="AF17" s="25"/>
      <c r="AG17" s="25" t="s">
        <v>8</v>
      </c>
      <c r="AH17" s="25" t="s">
        <v>5</v>
      </c>
      <c r="AI17" s="26">
        <f t="shared" si="3"/>
        <v>26</v>
      </c>
      <c r="AJ17" s="26">
        <f t="shared" si="4"/>
        <v>7</v>
      </c>
      <c r="AK17" s="27">
        <f t="shared" si="5"/>
        <v>0.26923076923076922</v>
      </c>
      <c r="AL17" s="1"/>
      <c r="AM17" s="26">
        <f t="shared" si="6"/>
        <v>1</v>
      </c>
      <c r="AN17" s="26">
        <f t="shared" si="7"/>
        <v>0</v>
      </c>
      <c r="AO17" s="27">
        <f t="shared" si="8"/>
        <v>0</v>
      </c>
      <c r="AP17" s="1"/>
      <c r="AQ17" s="26">
        <f t="shared" si="9"/>
        <v>7</v>
      </c>
      <c r="AR17" s="26">
        <f t="shared" si="10"/>
        <v>2</v>
      </c>
      <c r="AS17" s="27">
        <f t="shared" si="11"/>
        <v>0.2857142857142857</v>
      </c>
      <c r="AT17" s="1"/>
      <c r="AU17" s="26">
        <f t="shared" si="12"/>
        <v>7</v>
      </c>
      <c r="AV17" s="26">
        <f t="shared" si="13"/>
        <v>2</v>
      </c>
      <c r="AW17" s="27">
        <f t="shared" si="14"/>
        <v>0.2857142857142857</v>
      </c>
      <c r="AX17" s="1"/>
      <c r="AY17" s="26">
        <f t="shared" si="15"/>
        <v>7</v>
      </c>
      <c r="AZ17" s="26">
        <f t="shared" si="16"/>
        <v>2</v>
      </c>
      <c r="BA17" s="27">
        <f t="shared" si="17"/>
        <v>0.2857142857142857</v>
      </c>
      <c r="BB17" s="1"/>
      <c r="BC17" s="26">
        <f t="shared" si="18"/>
        <v>4</v>
      </c>
      <c r="BD17" s="26">
        <f t="shared" si="19"/>
        <v>1</v>
      </c>
      <c r="BE17" s="27">
        <f t="shared" si="20"/>
        <v>0.25</v>
      </c>
      <c r="BF17" s="1"/>
    </row>
    <row r="18" spans="2:58" ht="21" customHeight="1" x14ac:dyDescent="0.15">
      <c r="B18" s="24"/>
      <c r="C18" s="24"/>
      <c r="D18" s="25" t="s">
        <v>5</v>
      </c>
      <c r="E18" s="25" t="s">
        <v>5</v>
      </c>
      <c r="F18" s="25" t="s">
        <v>5</v>
      </c>
      <c r="G18" s="25" t="s">
        <v>5</v>
      </c>
      <c r="H18" s="25" t="s">
        <v>5</v>
      </c>
      <c r="I18" s="25" t="s">
        <v>5</v>
      </c>
      <c r="J18" s="25" t="s">
        <v>5</v>
      </c>
      <c r="K18" s="25" t="s">
        <v>5</v>
      </c>
      <c r="L18" s="25" t="s">
        <v>5</v>
      </c>
      <c r="M18" s="25" t="s">
        <v>5</v>
      </c>
      <c r="N18" s="25" t="s">
        <v>5</v>
      </c>
      <c r="O18" s="25" t="s">
        <v>5</v>
      </c>
      <c r="P18" s="25" t="s">
        <v>5</v>
      </c>
      <c r="Q18" s="25" t="s">
        <v>5</v>
      </c>
      <c r="R18" s="25" t="s">
        <v>5</v>
      </c>
      <c r="S18" s="25" t="s">
        <v>5</v>
      </c>
      <c r="T18" s="25" t="s">
        <v>5</v>
      </c>
      <c r="U18" s="25" t="s">
        <v>5</v>
      </c>
      <c r="V18" s="25" t="s">
        <v>5</v>
      </c>
      <c r="W18" s="25" t="s">
        <v>5</v>
      </c>
      <c r="X18" s="25" t="s">
        <v>5</v>
      </c>
      <c r="Y18" s="25" t="s">
        <v>5</v>
      </c>
      <c r="Z18" s="25" t="s">
        <v>5</v>
      </c>
      <c r="AA18" s="25" t="s">
        <v>5</v>
      </c>
      <c r="AB18" s="25" t="s">
        <v>5</v>
      </c>
      <c r="AC18" s="25" t="s">
        <v>5</v>
      </c>
      <c r="AD18" s="25" t="s">
        <v>5</v>
      </c>
      <c r="AE18" s="25" t="s">
        <v>5</v>
      </c>
      <c r="AF18" s="25" t="s">
        <v>5</v>
      </c>
      <c r="AG18" s="25" t="s">
        <v>5</v>
      </c>
      <c r="AH18" s="25" t="s">
        <v>5</v>
      </c>
      <c r="AI18" s="26">
        <f t="shared" si="3"/>
        <v>0</v>
      </c>
      <c r="AJ18" s="26">
        <f t="shared" si="4"/>
        <v>0</v>
      </c>
      <c r="AK18" s="27" t="str">
        <f t="shared" si="5"/>
        <v/>
      </c>
      <c r="AL18" s="1"/>
      <c r="AM18" s="26">
        <f t="shared" si="6"/>
        <v>0</v>
      </c>
      <c r="AN18" s="26">
        <f t="shared" si="7"/>
        <v>0</v>
      </c>
      <c r="AO18" s="27" t="str">
        <f t="shared" si="8"/>
        <v/>
      </c>
      <c r="AP18" s="1"/>
      <c r="AQ18" s="26">
        <f t="shared" si="9"/>
        <v>0</v>
      </c>
      <c r="AR18" s="26">
        <f t="shared" si="10"/>
        <v>0</v>
      </c>
      <c r="AS18" s="27" t="str">
        <f t="shared" si="11"/>
        <v/>
      </c>
      <c r="AT18" s="1"/>
      <c r="AU18" s="26">
        <f t="shared" si="12"/>
        <v>0</v>
      </c>
      <c r="AV18" s="26">
        <f t="shared" si="13"/>
        <v>0</v>
      </c>
      <c r="AW18" s="27" t="str">
        <f t="shared" si="14"/>
        <v/>
      </c>
      <c r="AX18" s="1"/>
      <c r="AY18" s="26">
        <f t="shared" si="15"/>
        <v>0</v>
      </c>
      <c r="AZ18" s="26">
        <f t="shared" si="16"/>
        <v>0</v>
      </c>
      <c r="BA18" s="27" t="str">
        <f t="shared" si="17"/>
        <v/>
      </c>
      <c r="BB18" s="1"/>
      <c r="BC18" s="26">
        <f t="shared" si="18"/>
        <v>0</v>
      </c>
      <c r="BD18" s="26">
        <f t="shared" si="19"/>
        <v>0</v>
      </c>
      <c r="BE18" s="27" t="str">
        <f t="shared" si="20"/>
        <v/>
      </c>
      <c r="BF18" s="1"/>
    </row>
    <row r="19" spans="2:58" ht="21" customHeight="1" x14ac:dyDescent="0.15">
      <c r="B19" s="24" t="s">
        <v>29</v>
      </c>
      <c r="C19" s="24" t="s">
        <v>30</v>
      </c>
      <c r="D19" s="25" t="s">
        <v>5</v>
      </c>
      <c r="E19" s="25" t="s">
        <v>5</v>
      </c>
      <c r="F19" s="25" t="s">
        <v>5</v>
      </c>
      <c r="G19" s="25" t="s">
        <v>5</v>
      </c>
      <c r="H19" s="25" t="s">
        <v>5</v>
      </c>
      <c r="I19" s="25" t="s">
        <v>5</v>
      </c>
      <c r="J19" s="25" t="s">
        <v>5</v>
      </c>
      <c r="K19" s="25" t="s">
        <v>5</v>
      </c>
      <c r="L19" s="25" t="s">
        <v>5</v>
      </c>
      <c r="M19" s="25" t="s">
        <v>5</v>
      </c>
      <c r="N19" s="25" t="s">
        <v>5</v>
      </c>
      <c r="O19" s="25"/>
      <c r="P19" s="25"/>
      <c r="Q19" s="25"/>
      <c r="R19" s="25" t="s">
        <v>8</v>
      </c>
      <c r="S19" s="25" t="s">
        <v>8</v>
      </c>
      <c r="T19" s="25"/>
      <c r="U19" s="25"/>
      <c r="V19" s="25"/>
      <c r="W19" s="25"/>
      <c r="X19" s="25"/>
      <c r="Y19" s="25" t="s">
        <v>8</v>
      </c>
      <c r="Z19" s="25" t="s">
        <v>8</v>
      </c>
      <c r="AA19" s="25"/>
      <c r="AB19" s="25"/>
      <c r="AC19" s="25"/>
      <c r="AD19" s="25" t="s">
        <v>8</v>
      </c>
      <c r="AE19" s="25" t="s">
        <v>8</v>
      </c>
      <c r="AF19" s="25"/>
      <c r="AG19" s="25"/>
      <c r="AH19" s="25" t="s">
        <v>5</v>
      </c>
      <c r="AI19" s="26">
        <f t="shared" si="3"/>
        <v>19</v>
      </c>
      <c r="AJ19" s="26">
        <f t="shared" si="4"/>
        <v>6</v>
      </c>
      <c r="AK19" s="27">
        <f t="shared" si="5"/>
        <v>0.31578947368421051</v>
      </c>
      <c r="AL19" s="1"/>
      <c r="AM19" s="26">
        <f t="shared" si="6"/>
        <v>0</v>
      </c>
      <c r="AN19" s="26">
        <f t="shared" si="7"/>
        <v>0</v>
      </c>
      <c r="AO19" s="27" t="str">
        <f t="shared" si="8"/>
        <v/>
      </c>
      <c r="AP19" s="1"/>
      <c r="AQ19" s="20" t="s">
        <v>31</v>
      </c>
      <c r="AR19" s="20" t="s">
        <v>31</v>
      </c>
      <c r="AS19" s="20" t="s">
        <v>31</v>
      </c>
      <c r="AT19" s="1"/>
      <c r="AU19" s="26">
        <f t="shared" si="12"/>
        <v>7</v>
      </c>
      <c r="AV19" s="26">
        <f t="shared" si="13"/>
        <v>2</v>
      </c>
      <c r="AW19" s="27">
        <f t="shared" si="14"/>
        <v>0.2857142857142857</v>
      </c>
      <c r="AX19" s="1"/>
      <c r="AY19" s="26">
        <f t="shared" si="15"/>
        <v>7</v>
      </c>
      <c r="AZ19" s="26">
        <f t="shared" si="16"/>
        <v>2</v>
      </c>
      <c r="BA19" s="27">
        <f t="shared" si="17"/>
        <v>0.2857142857142857</v>
      </c>
      <c r="BB19" s="1"/>
      <c r="BC19" s="26">
        <f t="shared" si="18"/>
        <v>4</v>
      </c>
      <c r="BD19" s="26">
        <f t="shared" si="19"/>
        <v>2</v>
      </c>
      <c r="BE19" s="27">
        <f t="shared" si="20"/>
        <v>0.5</v>
      </c>
      <c r="BF19" s="1"/>
    </row>
    <row r="20" spans="2:58" ht="21" customHeight="1" x14ac:dyDescent="0.15">
      <c r="B20" s="24"/>
      <c r="C20" s="24"/>
      <c r="D20" s="25" t="s">
        <v>5</v>
      </c>
      <c r="E20" s="25" t="s">
        <v>5</v>
      </c>
      <c r="F20" s="25" t="s">
        <v>5</v>
      </c>
      <c r="G20" s="25" t="s">
        <v>5</v>
      </c>
      <c r="H20" s="25" t="s">
        <v>5</v>
      </c>
      <c r="I20" s="25" t="s">
        <v>5</v>
      </c>
      <c r="J20" s="25" t="s">
        <v>5</v>
      </c>
      <c r="K20" s="25" t="s">
        <v>5</v>
      </c>
      <c r="L20" s="25" t="s">
        <v>5</v>
      </c>
      <c r="M20" s="25" t="s">
        <v>5</v>
      </c>
      <c r="N20" s="25" t="s">
        <v>5</v>
      </c>
      <c r="O20" s="25" t="s">
        <v>5</v>
      </c>
      <c r="P20" s="25" t="s">
        <v>5</v>
      </c>
      <c r="Q20" s="25" t="s">
        <v>5</v>
      </c>
      <c r="R20" s="25" t="s">
        <v>5</v>
      </c>
      <c r="S20" s="25" t="s">
        <v>5</v>
      </c>
      <c r="T20" s="25" t="s">
        <v>5</v>
      </c>
      <c r="U20" s="25" t="s">
        <v>5</v>
      </c>
      <c r="V20" s="25" t="s">
        <v>5</v>
      </c>
      <c r="W20" s="25" t="s">
        <v>5</v>
      </c>
      <c r="X20" s="25" t="s">
        <v>5</v>
      </c>
      <c r="Y20" s="25" t="s">
        <v>5</v>
      </c>
      <c r="Z20" s="25" t="s">
        <v>5</v>
      </c>
      <c r="AA20" s="25" t="s">
        <v>5</v>
      </c>
      <c r="AB20" s="25" t="s">
        <v>5</v>
      </c>
      <c r="AC20" s="25" t="s">
        <v>5</v>
      </c>
      <c r="AD20" s="25" t="s">
        <v>5</v>
      </c>
      <c r="AE20" s="25" t="s">
        <v>5</v>
      </c>
      <c r="AF20" s="25" t="s">
        <v>5</v>
      </c>
      <c r="AG20" s="25" t="s">
        <v>5</v>
      </c>
      <c r="AH20" s="25" t="s">
        <v>5</v>
      </c>
      <c r="AI20" s="26">
        <f t="shared" si="3"/>
        <v>0</v>
      </c>
      <c r="AJ20" s="26">
        <f t="shared" si="4"/>
        <v>0</v>
      </c>
      <c r="AK20" s="27" t="str">
        <f t="shared" si="5"/>
        <v/>
      </c>
      <c r="AL20" s="1"/>
      <c r="AM20" s="26">
        <f t="shared" si="6"/>
        <v>0</v>
      </c>
      <c r="AN20" s="26">
        <f t="shared" si="7"/>
        <v>0</v>
      </c>
      <c r="AO20" s="27" t="str">
        <f t="shared" si="8"/>
        <v/>
      </c>
      <c r="AP20" s="1"/>
      <c r="AQ20" s="26">
        <f>COUNTIFS($D$10:$AH$10,AQ$7,$D20:$AH20,"休")+COUNTIFS($D$10:$AH$10,AQ$7,$D20:$AH20,"")</f>
        <v>0</v>
      </c>
      <c r="AR20" s="26">
        <f>COUNTIFS($D$10:$AH$10,AQ$7,$D20:$AH20,"休")</f>
        <v>0</v>
      </c>
      <c r="AS20" s="27" t="str">
        <f>IFERROR(AR20/AQ20,"")</f>
        <v/>
      </c>
      <c r="AT20" s="1"/>
      <c r="AU20" s="26">
        <f t="shared" si="12"/>
        <v>0</v>
      </c>
      <c r="AV20" s="26">
        <f t="shared" si="13"/>
        <v>0</v>
      </c>
      <c r="AW20" s="27" t="str">
        <f t="shared" si="14"/>
        <v/>
      </c>
      <c r="AX20" s="1"/>
      <c r="AY20" s="26">
        <f t="shared" si="15"/>
        <v>0</v>
      </c>
      <c r="AZ20" s="26">
        <f t="shared" si="16"/>
        <v>0</v>
      </c>
      <c r="BA20" s="27" t="str">
        <f t="shared" si="17"/>
        <v/>
      </c>
      <c r="BB20" s="1"/>
      <c r="BC20" s="26">
        <f t="shared" si="18"/>
        <v>0</v>
      </c>
      <c r="BD20" s="26">
        <f t="shared" si="19"/>
        <v>0</v>
      </c>
      <c r="BE20" s="27" t="str">
        <f t="shared" si="20"/>
        <v/>
      </c>
      <c r="BF20" s="1"/>
    </row>
    <row r="21" spans="2:58" ht="21" customHeight="1" x14ac:dyDescent="0.15">
      <c r="B21" s="24"/>
      <c r="C21" s="24"/>
      <c r="D21" s="25" t="s">
        <v>5</v>
      </c>
      <c r="E21" s="25" t="s">
        <v>5</v>
      </c>
      <c r="F21" s="25" t="s">
        <v>5</v>
      </c>
      <c r="G21" s="25" t="s">
        <v>5</v>
      </c>
      <c r="H21" s="25" t="s">
        <v>5</v>
      </c>
      <c r="I21" s="25" t="s">
        <v>5</v>
      </c>
      <c r="J21" s="25" t="s">
        <v>5</v>
      </c>
      <c r="K21" s="25" t="s">
        <v>5</v>
      </c>
      <c r="L21" s="25" t="s">
        <v>5</v>
      </c>
      <c r="M21" s="25" t="s">
        <v>5</v>
      </c>
      <c r="N21" s="25" t="s">
        <v>5</v>
      </c>
      <c r="O21" s="25" t="s">
        <v>5</v>
      </c>
      <c r="P21" s="25" t="s">
        <v>5</v>
      </c>
      <c r="Q21" s="25" t="s">
        <v>5</v>
      </c>
      <c r="R21" s="25" t="s">
        <v>5</v>
      </c>
      <c r="S21" s="25" t="s">
        <v>5</v>
      </c>
      <c r="T21" s="25" t="s">
        <v>5</v>
      </c>
      <c r="U21" s="25" t="s">
        <v>5</v>
      </c>
      <c r="V21" s="25" t="s">
        <v>5</v>
      </c>
      <c r="W21" s="25" t="s">
        <v>5</v>
      </c>
      <c r="X21" s="25" t="s">
        <v>5</v>
      </c>
      <c r="Y21" s="25" t="s">
        <v>5</v>
      </c>
      <c r="Z21" s="25" t="s">
        <v>5</v>
      </c>
      <c r="AA21" s="25" t="s">
        <v>5</v>
      </c>
      <c r="AB21" s="25" t="s">
        <v>5</v>
      </c>
      <c r="AC21" s="25" t="s">
        <v>5</v>
      </c>
      <c r="AD21" s="25" t="s">
        <v>5</v>
      </c>
      <c r="AE21" s="25" t="s">
        <v>5</v>
      </c>
      <c r="AF21" s="25" t="s">
        <v>5</v>
      </c>
      <c r="AG21" s="25" t="s">
        <v>5</v>
      </c>
      <c r="AH21" s="25" t="s">
        <v>5</v>
      </c>
      <c r="AI21" s="26">
        <f t="shared" si="3"/>
        <v>0</v>
      </c>
      <c r="AJ21" s="26">
        <f t="shared" si="4"/>
        <v>0</v>
      </c>
      <c r="AK21" s="27" t="str">
        <f t="shared" si="5"/>
        <v/>
      </c>
      <c r="AL21" s="1"/>
      <c r="AM21" s="26">
        <f t="shared" si="6"/>
        <v>0</v>
      </c>
      <c r="AN21" s="26">
        <f t="shared" si="7"/>
        <v>0</v>
      </c>
      <c r="AO21" s="27" t="str">
        <f t="shared" si="8"/>
        <v/>
      </c>
      <c r="AP21" s="1"/>
      <c r="AQ21" s="26">
        <f>COUNTIFS($D$10:$AH$10,AQ$7,$D21:$AH21,"休")+COUNTIFS($D$10:$AH$10,AQ$7,$D21:$AH21,"")</f>
        <v>0</v>
      </c>
      <c r="AR21" s="26">
        <f>COUNTIFS($D$10:$AH$10,AQ$7,$D21:$AH21,"休")</f>
        <v>0</v>
      </c>
      <c r="AS21" s="27" t="str">
        <f>IFERROR(AR21/AQ21,"")</f>
        <v/>
      </c>
      <c r="AT21" s="1"/>
      <c r="AU21" s="26">
        <f t="shared" si="12"/>
        <v>0</v>
      </c>
      <c r="AV21" s="26">
        <f t="shared" si="13"/>
        <v>0</v>
      </c>
      <c r="AW21" s="27" t="str">
        <f t="shared" si="14"/>
        <v/>
      </c>
      <c r="AX21" s="1"/>
      <c r="AY21" s="26">
        <f t="shared" si="15"/>
        <v>0</v>
      </c>
      <c r="AZ21" s="26">
        <f t="shared" si="16"/>
        <v>0</v>
      </c>
      <c r="BA21" s="27" t="str">
        <f t="shared" si="17"/>
        <v/>
      </c>
      <c r="BB21" s="1"/>
      <c r="BC21" s="26">
        <f t="shared" si="18"/>
        <v>0</v>
      </c>
      <c r="BD21" s="26">
        <f t="shared" si="19"/>
        <v>0</v>
      </c>
      <c r="BE21" s="27" t="str">
        <f t="shared" si="20"/>
        <v/>
      </c>
      <c r="BF21" s="1"/>
    </row>
    <row r="22" spans="2:58" ht="21" customHeight="1" x14ac:dyDescent="0.15">
      <c r="B22" s="24"/>
      <c r="C22" s="24"/>
      <c r="D22" s="25" t="s">
        <v>5</v>
      </c>
      <c r="E22" s="25" t="s">
        <v>5</v>
      </c>
      <c r="F22" s="25" t="s">
        <v>5</v>
      </c>
      <c r="G22" s="25" t="s">
        <v>5</v>
      </c>
      <c r="H22" s="25" t="s">
        <v>5</v>
      </c>
      <c r="I22" s="25" t="s">
        <v>5</v>
      </c>
      <c r="J22" s="25" t="s">
        <v>5</v>
      </c>
      <c r="K22" s="25" t="s">
        <v>5</v>
      </c>
      <c r="L22" s="25" t="s">
        <v>5</v>
      </c>
      <c r="M22" s="25" t="s">
        <v>5</v>
      </c>
      <c r="N22" s="25" t="s">
        <v>5</v>
      </c>
      <c r="O22" s="25" t="s">
        <v>5</v>
      </c>
      <c r="P22" s="25" t="s">
        <v>5</v>
      </c>
      <c r="Q22" s="25" t="s">
        <v>5</v>
      </c>
      <c r="R22" s="25" t="s">
        <v>5</v>
      </c>
      <c r="S22" s="25" t="s">
        <v>5</v>
      </c>
      <c r="T22" s="25" t="s">
        <v>5</v>
      </c>
      <c r="U22" s="25" t="s">
        <v>5</v>
      </c>
      <c r="V22" s="25" t="s">
        <v>5</v>
      </c>
      <c r="W22" s="25" t="s">
        <v>5</v>
      </c>
      <c r="X22" s="25" t="s">
        <v>5</v>
      </c>
      <c r="Y22" s="25" t="s">
        <v>5</v>
      </c>
      <c r="Z22" s="25" t="s">
        <v>5</v>
      </c>
      <c r="AA22" s="25" t="s">
        <v>5</v>
      </c>
      <c r="AB22" s="25" t="s">
        <v>5</v>
      </c>
      <c r="AC22" s="25" t="s">
        <v>5</v>
      </c>
      <c r="AD22" s="25" t="s">
        <v>5</v>
      </c>
      <c r="AE22" s="25" t="s">
        <v>5</v>
      </c>
      <c r="AF22" s="25" t="s">
        <v>5</v>
      </c>
      <c r="AG22" s="25" t="s">
        <v>5</v>
      </c>
      <c r="AH22" s="25" t="s">
        <v>5</v>
      </c>
      <c r="AI22" s="26">
        <f t="shared" si="3"/>
        <v>0</v>
      </c>
      <c r="AJ22" s="26">
        <f t="shared" si="4"/>
        <v>0</v>
      </c>
      <c r="AK22" s="27" t="str">
        <f t="shared" si="5"/>
        <v/>
      </c>
      <c r="AL22" s="1"/>
      <c r="AM22" s="26">
        <f t="shared" si="6"/>
        <v>0</v>
      </c>
      <c r="AN22" s="26">
        <f t="shared" si="7"/>
        <v>0</v>
      </c>
      <c r="AO22" s="27" t="str">
        <f t="shared" si="8"/>
        <v/>
      </c>
      <c r="AP22" s="1"/>
      <c r="AQ22" s="26">
        <f>COUNTIFS($D$10:$AH$10,AQ$7,$D22:$AH22,"休")+COUNTIFS($D$10:$AH$10,AQ$7,$D22:$AH22,"")</f>
        <v>0</v>
      </c>
      <c r="AR22" s="26">
        <f>COUNTIFS($D$10:$AH$10,AQ$7,$D22:$AH22,"休")</f>
        <v>0</v>
      </c>
      <c r="AS22" s="27" t="str">
        <f>IFERROR(AR22/AQ22,"")</f>
        <v/>
      </c>
      <c r="AT22" s="1"/>
      <c r="AU22" s="26">
        <f t="shared" si="12"/>
        <v>0</v>
      </c>
      <c r="AV22" s="26">
        <f t="shared" si="13"/>
        <v>0</v>
      </c>
      <c r="AW22" s="27" t="str">
        <f t="shared" si="14"/>
        <v/>
      </c>
      <c r="AX22" s="1"/>
      <c r="AY22" s="26">
        <f t="shared" si="15"/>
        <v>0</v>
      </c>
      <c r="AZ22" s="26">
        <f t="shared" si="16"/>
        <v>0</v>
      </c>
      <c r="BA22" s="27" t="str">
        <f t="shared" si="17"/>
        <v/>
      </c>
      <c r="BB22" s="1"/>
      <c r="BC22" s="26">
        <f t="shared" si="18"/>
        <v>0</v>
      </c>
      <c r="BD22" s="26">
        <f t="shared" si="19"/>
        <v>0</v>
      </c>
      <c r="BE22" s="27" t="str">
        <f t="shared" si="20"/>
        <v/>
      </c>
      <c r="BF22" s="1"/>
    </row>
    <row r="23" spans="2:58" ht="21" customHeight="1" x14ac:dyDescent="0.15">
      <c r="B23" s="15"/>
      <c r="C23" s="15"/>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15"/>
      <c r="AJ23" s="15"/>
      <c r="AK23" s="30"/>
      <c r="AL23" s="31"/>
    </row>
    <row r="24" spans="2:58" ht="21" customHeight="1" x14ac:dyDescent="0.15">
      <c r="B24" s="15" t="s">
        <v>32</v>
      </c>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t="s">
        <v>33</v>
      </c>
    </row>
    <row r="25" spans="2:58" ht="21" customHeight="1" x14ac:dyDescent="0.15">
      <c r="B25" s="15" t="s">
        <v>34</v>
      </c>
      <c r="C25" s="32"/>
      <c r="D25" s="32"/>
      <c r="E25" s="32"/>
      <c r="F25" s="32"/>
      <c r="G25" s="32"/>
      <c r="H25" s="32"/>
      <c r="I25" s="32"/>
      <c r="J25" s="32"/>
      <c r="K25" s="32"/>
      <c r="L25" s="32"/>
      <c r="M25" s="32"/>
      <c r="N25" s="32"/>
      <c r="O25" s="32"/>
      <c r="P25" s="32"/>
      <c r="Q25" s="32"/>
      <c r="R25" s="32"/>
      <c r="S25" s="32"/>
      <c r="T25" s="32"/>
      <c r="U25" s="32"/>
      <c r="V25" s="32"/>
      <c r="W25" s="15"/>
      <c r="X25" s="15"/>
      <c r="Y25" s="15"/>
      <c r="Z25" s="15"/>
      <c r="AA25" s="15"/>
      <c r="AB25" s="15"/>
      <c r="AC25" s="15"/>
      <c r="AD25" s="15"/>
      <c r="AE25" s="15"/>
      <c r="AF25" s="15"/>
      <c r="AG25" s="15"/>
      <c r="AH25" s="15"/>
      <c r="AI25" s="15"/>
      <c r="AJ25" s="15"/>
      <c r="AK25" s="15"/>
      <c r="AL25" s="15"/>
      <c r="AM25" t="s">
        <v>35</v>
      </c>
    </row>
    <row r="26" spans="2:58" ht="21" customHeight="1" x14ac:dyDescent="0.15">
      <c r="B26" s="15" t="s">
        <v>36</v>
      </c>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row>
    <row r="27" spans="2:58" ht="21" customHeight="1" x14ac:dyDescent="0.15">
      <c r="B27" s="15" t="s">
        <v>37</v>
      </c>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row>
  </sheetData>
  <mergeCells count="47">
    <mergeCell ref="AX11:AX22"/>
    <mergeCell ref="BB11:BB22"/>
    <mergeCell ref="BF11:BF22"/>
    <mergeCell ref="B10:C10"/>
    <mergeCell ref="AI10:AL10"/>
    <mergeCell ref="AL11:AL22"/>
    <mergeCell ref="AP11:AP22"/>
    <mergeCell ref="AT11:AT22"/>
    <mergeCell ref="BB8:BB9"/>
    <mergeCell ref="BC8:BC9"/>
    <mergeCell ref="BD8:BD9"/>
    <mergeCell ref="BE8:BE9"/>
    <mergeCell ref="BF8:BF9"/>
    <mergeCell ref="AW8:AW9"/>
    <mergeCell ref="AX8:AX9"/>
    <mergeCell ref="AY8:AY9"/>
    <mergeCell ref="AZ8:AZ9"/>
    <mergeCell ref="BA8:BA9"/>
    <mergeCell ref="AR8:AR9"/>
    <mergeCell ref="AS8:AS9"/>
    <mergeCell ref="AT8:AT9"/>
    <mergeCell ref="AU8:AU9"/>
    <mergeCell ref="AV8:AV9"/>
    <mergeCell ref="AM8:AM9"/>
    <mergeCell ref="AN8:AN9"/>
    <mergeCell ref="AO8:AO9"/>
    <mergeCell ref="AP8:AP9"/>
    <mergeCell ref="AQ8:AQ9"/>
    <mergeCell ref="AM7:AP7"/>
    <mergeCell ref="AQ7:AT7"/>
    <mergeCell ref="AU7:AX7"/>
    <mergeCell ref="AY7:BB7"/>
    <mergeCell ref="BC7:BF7"/>
    <mergeCell ref="B7:B9"/>
    <mergeCell ref="C7:C9"/>
    <mergeCell ref="D7:AH7"/>
    <mergeCell ref="AI7:AK7"/>
    <mergeCell ref="AL7:AL9"/>
    <mergeCell ref="AI8:AI9"/>
    <mergeCell ref="AJ8:AJ9"/>
    <mergeCell ref="AK8:AK9"/>
    <mergeCell ref="AE1:AH1"/>
    <mergeCell ref="AJ1:AK1"/>
    <mergeCell ref="AJ2:AK2"/>
    <mergeCell ref="AJ3:AK3"/>
    <mergeCell ref="AE5:AH5"/>
    <mergeCell ref="AI5:AK5"/>
  </mergeCells>
  <phoneticPr fontId="7"/>
  <conditionalFormatting sqref="D9:AH10">
    <cfRule type="containsText" dxfId="0" priority="2" operator="containsText" text="土">
      <formula>NOT(ISERROR(SEARCH("土",D9)))</formula>
    </cfRule>
  </conditionalFormatting>
  <dataValidations count="1">
    <dataValidation type="list" allowBlank="1" showInputMessage="1" showErrorMessage="1" sqref="D11:AH23" xr:uid="{00000000-0002-0000-0000-000000000000}">
      <formula1>$AI$2:$AI$4</formula1>
      <formula2>0</formula2>
    </dataValidation>
  </dataValidations>
  <pageMargins left="0.25" right="0.25" top="0.75" bottom="0.75" header="0.511811023622047" footer="0.511811023622047"/>
  <pageSetup paperSize="9" scale="7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 (記入例)</vt:lpstr>
      <vt:lpstr>'様式２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佐々木　淳</cp:lastModifiedBy>
  <dcterms:modified xsi:type="dcterms:W3CDTF">2025-11-25T07:47:26Z</dcterms:modified>
</cp:coreProperties>
</file>