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updateLinks="never" defaultThemeVersion="124226"/>
  <mc:AlternateContent xmlns:mc="http://schemas.openxmlformats.org/markup-compatibility/2006">
    <mc:Choice Requires="x15">
      <x15ac:absPath xmlns:x15ac="http://schemas.microsoft.com/office/spreadsheetml/2010/11/ac" url="C:\Users\114200\Desktop\"/>
    </mc:Choice>
  </mc:AlternateContent>
  <xr:revisionPtr revIDLastSave="0" documentId="8_{8B787E16-7B05-4DA3-A63C-8063039FEBF6}" xr6:coauthVersionLast="36" xr6:coauthVersionMax="36" xr10:uidLastSave="{00000000-0000-0000-0000-000000000000}"/>
  <bookViews>
    <workbookView xWindow="26190" yWindow="-16320" windowWidth="29040" windowHeight="15840" firstSheet="1"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S30" i="15"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<sst xmlns="http://schemas.openxmlformats.org/spreadsheetml/2006/main" count="429" uniqueCount="363">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</sst>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mhlw.go.jp/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topLeftCell="A4"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3"/>
      <c r="D11" s="424"/>
      <c r="E11" s="424"/>
      <c r="F11" s="424"/>
      <c r="G11" s="424"/>
      <c r="H11" s="424"/>
      <c r="I11" s="424"/>
      <c r="J11" s="424"/>
      <c r="K11" s="424"/>
      <c r="L11" s="42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74"/>
      <c r="Z15" s="74"/>
      <c r="AA15" s="74"/>
    </row>
    <row r="16" spans="1:29" ht="20.100000000000001" customHeight="1" thickBot="1">
      <c r="A16" s="74"/>
      <c r="B16" s="77"/>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74"/>
      <c r="Z16" s="74"/>
      <c r="AA16" s="74"/>
      <c r="AC16" t="s">
        <v>59</v>
      </c>
    </row>
    <row r="17" spans="1:29" ht="20.100000000000001" customHeight="1" thickBot="1">
      <c r="A17" s="74"/>
      <c r="B17" s="381" t="s">
        <v>60</v>
      </c>
      <c r="C17" s="414" t="s">
        <v>61</v>
      </c>
      <c r="D17" s="414"/>
      <c r="E17" s="414"/>
      <c r="F17" s="414"/>
      <c r="G17" s="414"/>
      <c r="H17" s="414"/>
      <c r="I17" s="414"/>
      <c r="J17" s="414"/>
      <c r="K17" s="414"/>
      <c r="L17" s="41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74"/>
      <c r="Z18" s="74"/>
      <c r="AA18" s="74"/>
    </row>
    <row r="19" spans="1:29" ht="20.100000000000001" customHeight="1">
      <c r="A19" s="74"/>
      <c r="B19" s="77"/>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74"/>
      <c r="Z19" s="74"/>
      <c r="AA19" s="74"/>
    </row>
    <row r="20" spans="1:29" ht="20.100000000000001" customHeight="1">
      <c r="A20" s="74"/>
      <c r="B20" s="381"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74"/>
      <c r="Z20" s="74"/>
      <c r="AA20" s="74"/>
    </row>
    <row r="21" spans="1:29" ht="20.100000000000001" customHeight="1">
      <c r="A21" s="74"/>
      <c r="B21" s="77"/>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74"/>
      <c r="Z21" s="74"/>
      <c r="AA21" s="74"/>
    </row>
    <row r="22" spans="1:29" ht="20.100000000000001" customHeight="1">
      <c r="A22" s="74"/>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74"/>
      <c r="Z22" s="74"/>
      <c r="AA22" s="74"/>
    </row>
    <row r="23" spans="1:29" ht="20.100000000000001" customHeight="1">
      <c r="A23" s="74"/>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74"/>
      <c r="Z23" s="74"/>
      <c r="AA23" s="74"/>
    </row>
    <row r="24" spans="1:29" ht="20.100000000000001" customHeight="1">
      <c r="A24" s="74"/>
      <c r="B24" s="381"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74"/>
      <c r="Z24" s="74"/>
      <c r="AA24" s="74"/>
    </row>
    <row r="25" spans="1:29" ht="20.100000000000001" customHeight="1">
      <c r="A25" s="74"/>
      <c r="B25" s="84"/>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74"/>
      <c r="Z25" s="74"/>
      <c r="AA25" s="74"/>
    </row>
    <row r="26" spans="1:29" ht="20.100000000000001" customHeight="1" thickBot="1">
      <c r="A26" s="74"/>
      <c r="B26" s="85"/>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9" ht="28.5" customHeight="1">
      <c r="A31" s="74"/>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88"/>
      <c r="AA31" s="88"/>
    </row>
    <row r="32" spans="1:29" ht="28.5" customHeight="1" thickBot="1">
      <c r="A32" s="74"/>
      <c r="B32" s="455"/>
      <c r="C32" s="445"/>
      <c r="D32" s="445"/>
      <c r="E32" s="445"/>
      <c r="F32" s="445"/>
      <c r="G32" s="445"/>
      <c r="H32" s="445"/>
      <c r="I32" s="445"/>
      <c r="J32" s="445"/>
      <c r="K32" s="445"/>
      <c r="L32" s="445"/>
      <c r="M32" s="445"/>
      <c r="N32" s="445"/>
      <c r="O32" s="445"/>
      <c r="P32" s="445"/>
      <c r="Q32" s="445"/>
      <c r="R32" s="444" t="s">
        <v>96</v>
      </c>
      <c r="S32" s="445"/>
      <c r="T32" s="445"/>
      <c r="U32" s="445"/>
      <c r="V32" s="445"/>
      <c r="W32" s="381" t="s">
        <v>97</v>
      </c>
      <c r="X32" s="445"/>
      <c r="Y32" s="445"/>
      <c r="Z32" s="14"/>
      <c r="AA32" s="14"/>
    </row>
    <row r="33" spans="1:27" ht="38.25" customHeight="1">
      <c r="A33" s="74"/>
      <c r="B33" s="89">
        <v>1</v>
      </c>
      <c r="C33" s="386"/>
      <c r="D33" s="387"/>
      <c r="E33" s="387"/>
      <c r="F33" s="387"/>
      <c r="G33" s="387"/>
      <c r="H33" s="387"/>
      <c r="I33" s="387"/>
      <c r="J33" s="387"/>
      <c r="K33" s="387"/>
      <c r="L33" s="388"/>
      <c r="M33" s="446"/>
      <c r="N33" s="446"/>
      <c r="O33" s="446"/>
      <c r="P33" s="446"/>
      <c r="Q33" s="446"/>
      <c r="R33" s="446"/>
      <c r="S33" s="446"/>
      <c r="T33" s="446"/>
      <c r="U33" s="446"/>
      <c r="V33" s="446"/>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50"/>
      <c r="N40" s="451"/>
      <c r="O40" s="451"/>
      <c r="P40" s="451"/>
      <c r="Q40" s="452"/>
      <c r="R40" s="450"/>
      <c r="S40" s="451"/>
      <c r="T40" s="451"/>
      <c r="U40" s="451"/>
      <c r="V40" s="452"/>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4"/>
      <c r="N132" s="454"/>
      <c r="O132" s="454"/>
      <c r="P132" s="454"/>
      <c r="Q132" s="454"/>
      <c r="R132" s="454"/>
      <c r="S132" s="454"/>
      <c r="T132" s="454"/>
      <c r="U132" s="454"/>
      <c r="V132" s="454"/>
      <c r="W132" s="397"/>
      <c r="X132" s="398"/>
      <c r="Y132" s="399"/>
      <c r="Z132" s="385"/>
      <c r="AA132" s="90"/>
    </row>
    <row r="133" spans="1:27" ht="4.5" customHeight="1">
      <c r="A133" s="7"/>
    </row>
    <row r="134" spans="1:27" ht="28.5" customHeight="1">
      <c r="B134" s="9"/>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tabSelected="1" view="pageBreakPreview" topLeftCell="A16" zoomScale="105" zoomScaleNormal="120" zoomScaleSheetLayoutView="87" workbookViewId="0">
      <selection activeCell="S31" sqref="S31:Y31"/>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5" t="s">
        <v>43</v>
      </c>
      <c r="Z1" s="495"/>
      <c r="AA1" s="495"/>
      <c r="AB1" s="495"/>
      <c r="AC1" s="495" t="str">
        <f>IF(基本情報入力シート!C11="","",基本情報入力シート!C11)</f>
        <v/>
      </c>
      <c r="AD1" s="495"/>
      <c r="AE1" s="495"/>
      <c r="AF1" s="495"/>
      <c r="AG1" s="495"/>
      <c r="AH1" s="495"/>
      <c r="AI1" s="495"/>
      <c r="AJ1" s="4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8" t="s">
        <v>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4"/>
      <c r="AG3" s="504"/>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row>
    <row r="9" spans="1:47" s="42" customFormat="1" ht="22.5" customHeight="1">
      <c r="A9" s="478" t="s">
        <v>52</v>
      </c>
      <c r="B9" s="515"/>
      <c r="C9" s="515"/>
      <c r="D9" s="515"/>
      <c r="E9" s="515"/>
      <c r="F9" s="515"/>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row>
    <row r="10" spans="1:47" s="42" customFormat="1" ht="12.75" customHeight="1">
      <c r="A10" s="509" t="s">
        <v>48</v>
      </c>
      <c r="B10" s="510"/>
      <c r="C10" s="510"/>
      <c r="D10" s="510"/>
      <c r="E10" s="510"/>
      <c r="F10" s="510"/>
      <c r="G10" s="100" t="s">
        <v>1</v>
      </c>
      <c r="H10" s="516" t="str">
        <f>IF(基本情報入力シート!AC17="","",基本情報入力シート!AC17)</f>
        <v>－</v>
      </c>
      <c r="I10" s="516"/>
      <c r="J10" s="516"/>
      <c r="K10" s="516"/>
      <c r="L10" s="51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1"/>
      <c r="B11" s="512"/>
      <c r="C11" s="512"/>
      <c r="D11" s="512"/>
      <c r="E11" s="512"/>
      <c r="F11" s="512"/>
      <c r="G11" s="557" t="str">
        <f>IF(基本情報入力シート!M18="","",基本情報入力シート!M18)</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3"/>
      <c r="B12" s="514"/>
      <c r="C12" s="514"/>
      <c r="D12" s="514"/>
      <c r="E12" s="514"/>
      <c r="F12" s="514"/>
      <c r="G12" s="572" t="str">
        <f>IF(基本情報入力シート!M19="","",基本情報入力シート!M19)</f>
        <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3" t="s">
        <v>0</v>
      </c>
      <c r="B13" s="464"/>
      <c r="C13" s="464"/>
      <c r="D13" s="464"/>
      <c r="E13" s="464"/>
      <c r="F13" s="464"/>
      <c r="G13" s="473" t="str">
        <f>IF(基本情報入力シート!M22="","",基本情報入力シート!M22)</f>
        <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c r="AU13" s="43"/>
    </row>
    <row r="14" spans="1:47" s="42" customFormat="1" ht="22.5" customHeight="1">
      <c r="A14" s="511" t="s">
        <v>49</v>
      </c>
      <c r="B14" s="512"/>
      <c r="C14" s="512"/>
      <c r="D14" s="512"/>
      <c r="E14" s="512"/>
      <c r="F14" s="512"/>
      <c r="G14" s="505" t="str">
        <f>IF(基本情報入力シート!M23="","",基本情報入力シート!M23)</f>
        <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7"/>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1" t="s">
        <v>356</v>
      </c>
      <c r="T24" s="492"/>
      <c r="U24" s="492"/>
      <c r="V24" s="492"/>
      <c r="W24" s="492"/>
      <c r="X24" s="492"/>
      <c r="Y24" s="492"/>
      <c r="Z24" s="492"/>
      <c r="AA24" s="493"/>
      <c r="AB24" s="492" t="s">
        <v>203</v>
      </c>
      <c r="AC24" s="492"/>
      <c r="AD24" s="492"/>
      <c r="AE24" s="492"/>
      <c r="AF24" s="492"/>
      <c r="AG24" s="492"/>
      <c r="AH24" s="492"/>
      <c r="AI24" s="492"/>
      <c r="AJ24" s="493"/>
      <c r="AL24" s="456" t="s">
        <v>211</v>
      </c>
      <c r="AM24" s="460"/>
      <c r="AU24" s="43"/>
    </row>
    <row r="25" spans="1:50" s="42" customFormat="1" ht="15" customHeight="1" thickBot="1">
      <c r="A25" s="136" t="s">
        <v>29</v>
      </c>
      <c r="B25" s="137" t="s">
        <v>25</v>
      </c>
      <c r="C25" s="138"/>
      <c r="D25" s="486" t="str">
        <f>IF($AF$3=0,"",AF3)</f>
        <v/>
      </c>
      <c r="E25" s="486"/>
      <c r="F25" s="138" t="s">
        <v>132</v>
      </c>
      <c r="G25" s="138"/>
      <c r="H25" s="138"/>
      <c r="I25" s="138"/>
      <c r="J25" s="138"/>
      <c r="K25" s="139"/>
      <c r="L25" s="139"/>
      <c r="M25" s="139"/>
      <c r="N25" s="139"/>
      <c r="O25" s="139"/>
      <c r="P25" s="139"/>
      <c r="Q25" s="139"/>
      <c r="R25" s="139"/>
      <c r="S25" s="556" t="str">
        <f>IF('別紙様式3-2'!Q7=0,"",'別紙様式3-2'!Q7)</f>
        <v/>
      </c>
      <c r="T25" s="488"/>
      <c r="U25" s="488"/>
      <c r="V25" s="488"/>
      <c r="W25" s="488"/>
      <c r="X25" s="488"/>
      <c r="Y25" s="488"/>
      <c r="Z25" s="486" t="s">
        <v>4</v>
      </c>
      <c r="AA25" s="501"/>
      <c r="AB25" s="487" t="str">
        <f>IF('別紙様式3-2'!Q8=0,"",'別紙様式3-2'!Q8)</f>
        <v/>
      </c>
      <c r="AC25" s="488"/>
      <c r="AD25" s="488"/>
      <c r="AE25" s="488"/>
      <c r="AF25" s="488"/>
      <c r="AG25" s="488"/>
      <c r="AH25" s="488"/>
      <c r="AI25" s="486" t="s">
        <v>4</v>
      </c>
      <c r="AJ25" s="50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2" t="str">
        <f>IF(S27="","",(S27-S32))</f>
        <v/>
      </c>
      <c r="T26" s="503"/>
      <c r="U26" s="503"/>
      <c r="V26" s="503"/>
      <c r="W26" s="503"/>
      <c r="X26" s="503"/>
      <c r="Y26" s="503"/>
      <c r="Z26" s="466" t="s">
        <v>4</v>
      </c>
      <c r="AA26" s="517"/>
      <c r="AB26" s="502" t="str">
        <f>IF(AB27="","",(AB27-AB32))</f>
        <v/>
      </c>
      <c r="AC26" s="503"/>
      <c r="AD26" s="503"/>
      <c r="AE26" s="503"/>
      <c r="AF26" s="503"/>
      <c r="AG26" s="503"/>
      <c r="AH26" s="503"/>
      <c r="AI26" s="466" t="s">
        <v>4</v>
      </c>
      <c r="AJ26" s="517"/>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t="str">
        <f>IF('別紙様式3-2'!Q7=0,"",'別紙様式3-2'!Q7)</f>
        <v/>
      </c>
      <c r="AC29" s="483"/>
      <c r="AD29" s="483"/>
      <c r="AE29" s="483"/>
      <c r="AF29" s="483"/>
      <c r="AG29" s="483"/>
      <c r="AH29" s="483"/>
      <c r="AI29" s="484" t="s">
        <v>4</v>
      </c>
      <c r="AJ29" s="485"/>
      <c r="AU29" s="43"/>
    </row>
    <row r="30" spans="1:50" s="42" customFormat="1" ht="21.75" customHeight="1">
      <c r="A30" s="145"/>
      <c r="B30" s="150"/>
      <c r="C30" s="479" t="s">
        <v>361</v>
      </c>
      <c r="D30" s="480"/>
      <c r="E30" s="480"/>
      <c r="F30" s="480"/>
      <c r="G30" s="480"/>
      <c r="H30" s="480"/>
      <c r="I30" s="480"/>
      <c r="J30" s="480"/>
      <c r="K30" s="480"/>
      <c r="L30" s="480"/>
      <c r="M30" s="480"/>
      <c r="N30" s="480"/>
      <c r="O30" s="480"/>
      <c r="P30" s="480"/>
      <c r="Q30" s="480"/>
      <c r="R30" s="481"/>
      <c r="S30" s="518">
        <f>'別紙様式3-2'!Q8-'別紙様式3-2'!T8</f>
        <v>0</v>
      </c>
      <c r="T30" s="519"/>
      <c r="U30" s="519"/>
      <c r="V30" s="519"/>
      <c r="W30" s="519"/>
      <c r="X30" s="519"/>
      <c r="Y30" s="519"/>
      <c r="Z30" s="484" t="s">
        <v>4</v>
      </c>
      <c r="AA30" s="485"/>
      <c r="AB30" s="499"/>
      <c r="AC30" s="500"/>
      <c r="AD30" s="500"/>
      <c r="AE30" s="500"/>
      <c r="AF30" s="500"/>
      <c r="AG30" s="500"/>
      <c r="AH30" s="500"/>
      <c r="AI30" s="497"/>
      <c r="AJ30" s="498"/>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c r="T32" s="618"/>
      <c r="U32" s="618"/>
      <c r="V32" s="618"/>
      <c r="W32" s="618"/>
      <c r="X32" s="618"/>
      <c r="Y32" s="619"/>
      <c r="Z32" s="615" t="s">
        <v>223</v>
      </c>
      <c r="AA32" s="615"/>
      <c r="AB32" s="620"/>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05"/>
      <c r="AU34" s="43"/>
    </row>
    <row r="35" spans="1:61" s="42" customFormat="1" ht="22.5" customHeight="1">
      <c r="A35" s="157"/>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61" t="s">
        <v>212</v>
      </c>
      <c r="AM39" s="462"/>
      <c r="AU39" s="43"/>
    </row>
    <row r="40" spans="1:61" s="42" customFormat="1" ht="15.75" customHeight="1" thickBot="1">
      <c r="A40" s="159" t="s">
        <v>45</v>
      </c>
      <c r="B40" s="142"/>
      <c r="C40" s="142"/>
      <c r="D40" s="142"/>
      <c r="E40" s="142"/>
      <c r="F40" s="142"/>
      <c r="G40" s="142"/>
      <c r="H40" s="142"/>
      <c r="I40" s="142"/>
      <c r="J40" s="142"/>
      <c r="K40" s="553"/>
      <c r="L40" s="554" t="b">
        <v>0</v>
      </c>
      <c r="M40" s="555"/>
      <c r="N40" s="560"/>
      <c r="O40" s="561"/>
      <c r="P40" s="561"/>
      <c r="Q40" s="562"/>
      <c r="R40" s="160" t="s">
        <v>121</v>
      </c>
      <c r="S40" s="563" t="str">
        <f>IF(L40,('別紙様式3-2'!Y8-'別紙様式3-2'!R7-'別紙様式3-2'!R10)/'別紙様式3-2'!AB8,"（対象外）")</f>
        <v>（対象外）</v>
      </c>
      <c r="T40" s="564"/>
      <c r="U40" s="564"/>
      <c r="V40" s="564"/>
      <c r="W40" s="161" t="str">
        <f>IF($L40,"円","")</f>
        <v/>
      </c>
      <c r="X40" s="579" t="str">
        <f>IF(L40,S40-N40,"（対象外）")</f>
        <v>（対象外）</v>
      </c>
      <c r="Y40" s="580"/>
      <c r="Z40" s="580"/>
      <c r="AA40" s="580"/>
      <c r="AB40" s="162" t="str">
        <f t="shared" ref="AB40:AB42" si="0">IF($L40,"円","")</f>
        <v/>
      </c>
      <c r="AC40" s="581" t="str">
        <f>IF(AND(L40,L41),X40/X41,IF(AND(L40,L42),X40/X42,"-"))</f>
        <v>-</v>
      </c>
      <c r="AD40" s="581"/>
      <c r="AE40" s="582"/>
      <c r="AF40" s="634"/>
      <c r="AG40" s="635"/>
      <c r="AH40" s="635"/>
      <c r="AI40" s="635"/>
      <c r="AJ40" s="63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0</v>
      </c>
      <c r="M41" s="593"/>
      <c r="N41" s="604"/>
      <c r="O41" s="605"/>
      <c r="P41" s="605"/>
      <c r="Q41" s="606"/>
      <c r="R41" s="165" t="s">
        <v>121</v>
      </c>
      <c r="S41" s="607" t="str">
        <f>IF(L41,('別紙様式3-2'!Z8-'別紙様式3-2'!S7-'別紙様式3-2'!S10)/'別紙様式3-2'!AC8,"（対象外）")</f>
        <v>（対象外）</v>
      </c>
      <c r="T41" s="608"/>
      <c r="U41" s="608"/>
      <c r="V41" s="608"/>
      <c r="W41" s="166" t="str">
        <f>IF($L41,"円","")</f>
        <v/>
      </c>
      <c r="X41" s="612" t="str">
        <f>IF(L41,S41-N41,"（対象外）")</f>
        <v>（対象外）</v>
      </c>
      <c r="Y41" s="613"/>
      <c r="Z41" s="613"/>
      <c r="AA41" s="613"/>
      <c r="AB41" s="167" t="str">
        <f t="shared" si="0"/>
        <v/>
      </c>
      <c r="AC41" s="585" t="str">
        <f>IF(AND(L41,OR(L40,L42)),1,"-")</f>
        <v>-</v>
      </c>
      <c r="AD41" s="585"/>
      <c r="AE41" s="586"/>
      <c r="AF41" s="637"/>
      <c r="AG41" s="638"/>
      <c r="AH41" s="638"/>
      <c r="AI41" s="638"/>
      <c r="AJ41" s="63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0</v>
      </c>
      <c r="M42" s="596"/>
      <c r="N42" s="565"/>
      <c r="O42" s="566"/>
      <c r="P42" s="566"/>
      <c r="Q42" s="567"/>
      <c r="R42" s="170" t="s">
        <v>121</v>
      </c>
      <c r="S42" s="568" t="str">
        <f>IF(L42,('別紙様式3-2'!AA8-'別紙様式3-2'!T10)/'別紙様式3-2'!AD8,"（対象外）")</f>
        <v>（対象外）</v>
      </c>
      <c r="T42" s="569"/>
      <c r="U42" s="569"/>
      <c r="V42" s="569"/>
      <c r="W42" s="170" t="str">
        <f>IF($L42,"円","")</f>
        <v/>
      </c>
      <c r="X42" s="570" t="str">
        <f>IF(L42,S42-N42,"（対象外）")</f>
        <v>（対象外）</v>
      </c>
      <c r="Y42" s="571"/>
      <c r="Z42" s="571"/>
      <c r="AA42" s="571"/>
      <c r="AB42" s="171" t="str">
        <f t="shared" si="0"/>
        <v/>
      </c>
      <c r="AC42" s="589" t="str">
        <f>IF(AND(L41,L42),X42/X41,IF(AND(L40,L42),1,"-"))</f>
        <v>-</v>
      </c>
      <c r="AD42" s="589"/>
      <c r="AE42" s="590"/>
      <c r="AF42" s="609"/>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6" t="s">
        <v>216</v>
      </c>
      <c r="AM44" s="457"/>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t="str">
        <f>IF('別紙様式3-2'!AE8=0,"",'別紙様式3-2'!AE8)</f>
        <v/>
      </c>
      <c r="AG45" s="588"/>
      <c r="AH45" s="588"/>
      <c r="AI45" s="486" t="s">
        <v>5</v>
      </c>
      <c r="AJ45" s="50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0"/>
      <c r="F93" s="521"/>
      <c r="G93" s="202" t="s">
        <v>2</v>
      </c>
      <c r="H93" s="520"/>
      <c r="I93" s="521"/>
      <c r="J93" s="202" t="s">
        <v>3</v>
      </c>
      <c r="K93" s="520"/>
      <c r="L93" s="521"/>
      <c r="M93" s="202" t="s">
        <v>6</v>
      </c>
      <c r="N93" s="203"/>
      <c r="O93" s="203"/>
      <c r="P93" s="203"/>
      <c r="Q93" s="204"/>
      <c r="R93" s="522" t="s">
        <v>26</v>
      </c>
      <c r="S93" s="522"/>
      <c r="T93" s="522"/>
      <c r="U93" s="522"/>
      <c r="V93" s="522"/>
      <c r="W93" s="523"/>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8" t="s">
        <v>200</v>
      </c>
      <c r="W7" s="669"/>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0" t="s">
        <v>201</v>
      </c>
      <c r="W8" s="681"/>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4.25" thickBot="1">
      <c r="A10" s="210"/>
      <c r="B10" s="692" t="s">
        <v>351</v>
      </c>
      <c r="C10" s="693"/>
      <c r="D10" s="693"/>
      <c r="E10" s="693"/>
      <c r="F10" s="693"/>
      <c r="G10" s="693"/>
      <c r="H10" s="693"/>
      <c r="I10" s="693"/>
      <c r="J10" s="693"/>
      <c r="K10" s="693"/>
      <c r="L10" s="693"/>
      <c r="M10" s="693"/>
      <c r="N10" s="693"/>
      <c r="O10" s="693"/>
      <c r="P10" s="693"/>
      <c r="Q10" s="326">
        <f>R10+S10+T10</f>
        <v>0</v>
      </c>
      <c r="R10" s="371">
        <f>SUM(AI19:AI118)</f>
        <v>0</v>
      </c>
      <c r="S10" s="372">
        <f>SUM(AJ19:AJ118)</f>
        <v>0</v>
      </c>
      <c r="T10" s="325">
        <f>SUM(AK19:AK118)</f>
        <v>0</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埼玉県</cp:lastModifiedBy>
  <cp:lastPrinted>2022-05-13T02:07:21Z</cp:lastPrinted>
  <dcterms:created xsi:type="dcterms:W3CDTF">2018-06-19T01:27:02Z</dcterms:created>
  <dcterms:modified xsi:type="dcterms:W3CDTF">2022-06-07T07:05:09Z</dcterms:modified>
</cp:coreProperties>
</file>