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財務部\財政課\Ｈ３０\02財政担当\03決算\24財政状況資料集[20、21、22をH22年度分より集約]\R03年度決算\230302\03 回答\"/>
    </mc:Choice>
  </mc:AlternateContent>
  <bookViews>
    <workbookView xWindow="0" yWindow="0" windowWidth="1437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<sst xmlns="http://schemas.openxmlformats.org/spreadsheetml/2006/main" count="1081" uniqueCount="613">
  <si>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</si>
  <si>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</si>
  <si>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</si>
  <si>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</si>
  <si>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</si>
  <si>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</si>
  <si>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</si>
  <si>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</si>
  <si>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</si>
  <si>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</si>
  <si>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</si>
  <si>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</si>
  <si>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</si>
  <si>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</si>
  <si>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</si>
  <si>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</si>
  <si>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</si>
  <si>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</si>
  <si>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</si>
  <si>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</si>
  <si>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</si>
  <si>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</si>
  <si>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</si>
  <si>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</si>
  <si>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</si>
  <si>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</si>
  <si>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</si>
  <si>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</si>
  <si>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</si>
  <si>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</si>
  <si>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</si>
  <si>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</si>
  <si>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</si>
  <si>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</si>
  <si>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</si>
  <si>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</si>
  <si>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</si>
  <si>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</si>
  <si>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</si>
  <si>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</si>
  <si>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</si>
  <si>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</si>
  <si>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</si>
  <si>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</si>
  <si>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</si>
  <si>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</si>
  <si>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</si>
  <si>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</si>
  <si>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</si>
  <si>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</si>
  <si>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</si>
  <si>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</si>
  <si>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</si>
  <si>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</si>
  <si>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</si>
  <si>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</si>
  <si>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</si>
  <si>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</si>
  <si>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</si>
  <si>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</si>
  <si>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</si>
  <si>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</si>
  <si>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</si>
  <si>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</si>
  <si>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</si>
  <si>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</si>
  <si>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</si>
  <si>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</si>
  <si>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</si>
  <si>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</si>
  <si>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</si>
  <si>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</si>
  <si>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</si>
  <si>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</si>
  <si>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</si>
  <si>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</si>
  <si>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</si>
  <si>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</si>
  <si>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</si>
  <si>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</si>
  <si>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</si>
  <si>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</si>
  <si>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</si>
  <si>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</si>
  <si>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</si>
  <si>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</si>
  <si>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</si>
  <si>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</si>
  <si>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</si>
  <si>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</si>
  <si>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</si>
  <si>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</si>
  <si>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</si>
  <si>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</si>
  <si>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</si>
  <si>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</si>
  <si>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</si>
  <si>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</si>
  <si>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</si>
  <si>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</si>
  <si>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</si>
  <si>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</si>
  <si>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</si>
  <si>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</si>
  <si>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</si>
  <si>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</si>
  <si>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</si>
  <si>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</si>
  <si>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</si>
  <si>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</si>
  <si>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</si>
  <si>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</si>
  <si>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</si>
  <si>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</si>
  <si>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</si>
  <si>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</si>
  <si>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</si>
  <si>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</si>
  <si>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</si>
  <si>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</si>
  <si>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</si>
  <si>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</si>
  <si>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</si>
  <si>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</si>
  <si>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</si>
  <si>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</si>
  <si>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</si>
  <si>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</si>
  <si>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</si>
  <si>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</si>
  <si>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</si>
  <si>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</si>
  <si>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</si>
  <si>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</si>
  <si>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</si>
  <si>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</si>
  <si>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</si>
  <si>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</si>
  <si>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</si>
  <si>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</si>
  <si>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</si>
  <si>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</si>
  <si>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</si>
  <si>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</si>
  <si>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</si>
  <si>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</si>
  <si>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</si>
  <si>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</si>
  <si>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</si>
  <si>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</si>
  <si>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</si>
  <si>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</si>
  <si>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</si>
  <si>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</si>
  <si>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</si>
  <si>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</si>
  <si>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</si>
  <si>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</si>
  <si>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</si>
  <si>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</si>
  <si>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</si>
  <si>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</si>
  <si>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</si>
  <si>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</si>
  <si>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</si>
  <si>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</si>
  <si>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</si>
  <si>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</si>
  <si>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</si>
  <si>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</si>
  <si>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</si>
  <si>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</si>
  <si>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</si>
  <si>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</si>
  <si>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</si>
  <si>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</si>
  <si>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</si>
  <si>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</si>
  <si>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</si>
  <si>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</si>
  <si>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</si>
  <si>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</si>
  <si>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</si>
  <si>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</si>
  <si>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</si>
  <si>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</si>
  <si>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</si>
  <si>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</si>
  <si>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</si>
  <si>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</si>
  <si>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</si>
  <si>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</si>
  <si>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</si>
  <si>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</si>
  <si>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</si>
  <si>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</si>
  <si>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</si>
  <si>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</si>
  <si>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</si>
  <si>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</si>
  <si>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</si>
  <si>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</si>
  <si>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</si>
  <si>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</si>
  <si>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</si>
  <si>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</si>
  <si>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</si>
  <si>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</si>
  <si>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</si>
  <si>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</si>
  <si>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</si>
  <si>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</si>
  <si>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埼玉県鴻巣市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</si>
  <si>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</si>
  <si>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</si>
  <si>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</si>
  <si>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</si>
  <si>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</si>
  <si>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</si>
  <si>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</si>
  <si>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</si>
  <si>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</si>
  <si>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</si>
  <si>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</si>
  <si>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</si>
  <si>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</si>
  <si>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</si>
  <si>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</si>
  <si>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</si>
  <si>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</si>
  <si>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</si>
  <si>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</si>
  <si>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</si>
  <si>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</si>
  <si>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</si>
  <si>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</si>
  <si>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</si>
  <si>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</si>
  <si>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</si>
  <si>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</si>
  <si>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</si>
  <si>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</si>
  <si>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</si>
  <si>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</si>
  <si>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</si>
  <si>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</si>
  <si>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</si>
  <si>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</si>
  <si>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</si>
  <si>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</si>
  <si>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</si>
  <si>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</si>
  <si>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</si>
  <si>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</si>
  <si>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</si>
  <si>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</si>
  <si>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</si>
  <si>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</si>
  <si>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</si>
  <si>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</si>
  <si>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</si>
  <si>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</si>
  <si>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</si>
  <si>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</si>
  <si>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</si>
  <si>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</si>
  <si>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</si>
  <si>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</si>
  <si>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</si>
  <si>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</si>
  <si>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</si>
  <si>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</si>
  <si>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</si>
  <si>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</si>
  <si>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</si>
  <si>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</si>
  <si>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</si>
  <si>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</si>
  <si>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</si>
  <si>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</si>
  <si>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</si>
  <si>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</si>
  <si>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</si>
  <si>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</si>
  <si>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</si>
  <si>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</si>
  <si>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</si>
  <si>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</si>
  <si>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</si>
  <si>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</si>
  <si>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</si>
  <si>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</si>
  <si>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</si>
  <si>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</si>
  <si>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</si>
  <si>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</si>
  <si>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</si>
  <si>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</si>
  <si>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</si>
  <si>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</si>
  <si>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</si>
  <si>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</si>
  <si>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</si>
  <si>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</si>
  <si>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</si>
  <si>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</si>
  <si>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</si>
  <si>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</si>
  <si>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</si>
  <si>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</si>
  <si>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</si>
  <si>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</si>
  <si>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</si>
  <si>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</si>
  <si>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</si>
  <si>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</si>
  <si>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</si>
  <si>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</si>
  <si>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</si>
  <si>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</si>
  <si>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</si>
  <si>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</si>
  <si>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</si>
  <si>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</si>
  <si>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</si>
  <si>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</si>
  <si>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</si>
  <si>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</si>
  <si>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</si>
  <si>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</si>
  <si>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</si>
  <si>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</si>
  <si>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</si>
  <si>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</si>
  <si>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</si>
  <si>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</si>
  <si>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</si>
  <si>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</si>
  <si>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</si>
  <si>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</si>
  <si>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</si>
  <si>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</si>
  <si>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</si>
  <si>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</si>
  <si>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</si>
  <si>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</si>
  <si>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</si>
  <si>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</si>
  <si>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</si>
  <si>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</si>
  <si>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</si>
  <si>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</si>
  <si>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</si>
  <si>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</si>
  <si>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</si>
  <si>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</si>
  <si>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</si>
  <si>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</si>
  <si>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</si>
  <si>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</si>
  <si>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</si>
  <si>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</si>
  <si>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</si>
  <si>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</si>
  <si>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</si>
  <si>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</si>
  <si>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</si>
  <si>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埼玉県鴻巣市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</si>
  <si>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</si>
  <si>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</si>
  <si>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</si>
  <si>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</si>
  <si>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</si>
  <si>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</si>
  <si>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</si>
  <si>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</si>
  <si>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</si>
  <si>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</si>
  <si>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</si>
  <si>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</si>
  <si>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</si>
  <si>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</si>
  <si>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</si>
  <si>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</si>
  <si>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</si>
  <si>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</si>
  <si>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</si>
  <si>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</si>
  <si>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</si>
  <si>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</si>
  <si>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</si>
  <si>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</si>
  <si>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</si>
  <si>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</si>
  <si>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</si>
  <si>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</si>
  <si>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</si>
  <si>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</si>
  <si>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</si>
  <si>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</si>
  <si>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</si>
  <si>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</si>
  <si>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</si>
  <si>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</si>
  <si>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</si>
  <si>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</si>
  <si>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</si>
  <si>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</si>
  <si>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</si>
  <si>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</si>
  <si>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</si>
  <si>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</si>
  <si>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</si>
  <si>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</si>
  <si>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</si>
  <si>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</si>
  <si>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</si>
  <si>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</si>
  <si>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</si>
  <si>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</si>
  <si>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</si>
  <si>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</si>
  <si>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</si>
  <si>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</si>
  <si>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</si>
  <si>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</si>
  <si>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</si>
  <si>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</si>
  <si>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</si>
  <si>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</si>
  <si>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</si>
  <si>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</si>
  <si>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</si>
  <si>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</si>
  <si>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</si>
  <si>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</si>
  <si>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</si>
  <si>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</si>
  <si>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</si>
  <si>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</si>
  <si>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</si>
  <si>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</si>
  <si>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</si>
  <si>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</si>
  <si>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</si>
  <si>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</si>
  <si>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</si>
  <si>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</si>
  <si>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</si>
  <si>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</si>
  <si>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</si>
  <si>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</si>
  <si>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</si>
  <si>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</si>
  <si>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</si>
  <si>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</si>
  <si>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</si>
  <si>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</si>
  <si>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</si>
  <si>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</si>
  <si>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</si>
  <si>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</si>
  <si>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</si>
  <si>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</si>
  <si>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</si>
  <si>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</si>
  <si>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</si>
  <si>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</si>
  <si>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</si>
  <si>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</si>
  <si>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</si>
  <si>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</si>
  <si>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</si>
  <si>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</si>
  <si>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</si>
  <si>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</si>
  <si>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</si>
  <si>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</si>
  <si>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</si>
  <si>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</si>
  <si>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</si>
  <si>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</si>
  <si>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</si>
  <si>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</si>
  <si>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</si>
  <si>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</si>
  <si>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</si>
  <si>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</si>
  <si>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</si>
  <si>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</si>
  <si>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</si>
  <si>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</si>
  <si>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</si>
  <si>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</si>
  <si>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</si>
  <si>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</si>
  <si>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</si>
  <si>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</si>
  <si>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</si>
  <si>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</si>
  <si>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</si>
  <si>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</si>
  <si>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</si>
  <si>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</si>
  <si>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</si>
  <si>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</si>
  <si>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</si>
  <si>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</si>
  <si>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</si>
  <si>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</si>
  <si>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</si>
  <si>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</si>
  <si>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</si>
  <si>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</si>
  <si>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</si>
  <si>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</si>
  <si>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</si>
  <si>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</si>
  <si>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</si>
  <si>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</si>
  <si>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</si>
  <si>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</si>
  <si>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</si>
  <si>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</si>
  <si>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</si>
  <si>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</si>
  <si>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</si>
  <si>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</si>
  <si>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</si>
  <si>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</si>
  <si>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</si>
  <si>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</si>
  <si>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</si>
  <si>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</si>
  <si>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</si>
  <si>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</si>
  <si>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</si>
  <si>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</si>
  <si>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</si>
  <si>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</si>
  <si>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</si>
  <si>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</si>
  <si>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</si>
  <si>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</si>
  <si>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</si>
  <si>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</si>
  <si>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</si>
  <si>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</si>
  <si>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</si>
  <si>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</si>
  <si>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</si>
  <si>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</si>
  <si>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</si>
  <si>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</si>
  <si>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</si>
  <si>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</si>
  <si>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</si>
  <si>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</si>
  <si>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</si>
  <si>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</si>
  <si>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</si>
  <si>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</si>
  <si>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</si>
  <si>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</si>
  <si>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</si>
  <si>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</si>
  <si>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</si>
  <si>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</si>
  <si>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</si>
  <si>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</si>
  <si>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1.11</t>
  </si>
  <si>
    <t>一般会計</t>
  </si>
  <si>
    <t>下水道事業会計</t>
  </si>
  <si>
    <t>水道事業会計</t>
  </si>
  <si>
    <t>国民健康保険事業特別会計</t>
  </si>
  <si>
    <t>介護保険特別会計</t>
  </si>
  <si>
    <t>北新宿第二土地区画整理事業特別会計</t>
  </si>
  <si>
    <t>広田中央特定土地区画整理事業特別会計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</si>
  <si>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</si>
  <si>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</si>
  <si>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</si>
  <si>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</si>
  <si>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</si>
  <si>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</si>
  <si>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</si>
  <si>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</si>
  <si>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</si>
  <si>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鴻巣市土地開発公社</t>
    <rPh sb="0" eb="3">
      <t>コウノスシ</t>
    </rPh>
    <rPh sb="3" eb="9">
      <t>トチカイハツコウシャ</t>
    </rPh>
    <phoneticPr fontId="18"/>
  </si>
  <si>
    <t>鴻巣フラワーセンター</t>
    <rPh sb="0" eb="2">
      <t>コウノス</t>
    </rPh>
    <phoneticPr fontId="18"/>
  </si>
  <si>
    <t>鴻巣市施設管理公社</t>
    <rPh sb="0" eb="3">
      <t>コウノスシ</t>
    </rPh>
    <rPh sb="3" eb="5">
      <t>シセツ</t>
    </rPh>
    <rPh sb="5" eb="7">
      <t>カンリ</t>
    </rPh>
    <rPh sb="7" eb="9">
      <t>コウシャ</t>
    </rPh>
    <phoneticPr fontId="18"/>
  </si>
  <si>
    <t>吹上スポーツプラザ</t>
    <rPh sb="0" eb="2">
      <t>フキアゲ</t>
    </rPh>
    <phoneticPr fontId="18"/>
  </si>
  <si>
    <t>エルミ鴻巣</t>
    <rPh sb="3" eb="5">
      <t>コウノス</t>
    </rPh>
    <phoneticPr fontId="18"/>
  </si>
  <si>
    <t>鴻巣市観光協会</t>
    <rPh sb="0" eb="3">
      <t>コウノスシ</t>
    </rPh>
    <rPh sb="3" eb="5">
      <t>カンコウ</t>
    </rPh>
    <rPh sb="5" eb="7">
      <t>キョウカイ</t>
    </rPh>
    <phoneticPr fontId="18"/>
  </si>
  <si>
    <t>公共施設等整備基金</t>
    <rPh sb="0" eb="2">
      <t>コウキョウ</t>
    </rPh>
    <rPh sb="2" eb="4">
      <t>シセツ</t>
    </rPh>
    <rPh sb="4" eb="5">
      <t>トウ</t>
    </rPh>
    <rPh sb="5" eb="7">
      <t>セイビ</t>
    </rPh>
    <rPh sb="7" eb="9">
      <t>キキン</t>
    </rPh>
    <phoneticPr fontId="2"/>
  </si>
  <si>
    <t>地域医療体制整備基金</t>
    <phoneticPr fontId="2"/>
  </si>
  <si>
    <t>ごみ処理施設等整備基金</t>
    <phoneticPr fontId="2"/>
  </si>
  <si>
    <t>合併振興基金</t>
    <rPh sb="0" eb="2">
      <t>ガッペイ</t>
    </rPh>
    <rPh sb="2" eb="4">
      <t>シンコウ</t>
    </rPh>
    <rPh sb="4" eb="6">
      <t>キキン</t>
    </rPh>
    <phoneticPr fontId="2"/>
  </si>
  <si>
    <t>新型コロナウイルス感染症対策基金</t>
    <phoneticPr fontId="2"/>
  </si>
  <si>
    <t>埼玉県央広域事務組合</t>
    <rPh sb="0" eb="2">
      <t>サイタマ</t>
    </rPh>
    <rPh sb="2" eb="4">
      <t>ケンオウ</t>
    </rPh>
    <rPh sb="4" eb="10">
      <t>コウイキジムクミアイ</t>
    </rPh>
    <phoneticPr fontId="18"/>
  </si>
  <si>
    <t>埼玉中部環境保全組合</t>
    <rPh sb="0" eb="2">
      <t>サイタマ</t>
    </rPh>
    <rPh sb="2" eb="4">
      <t>チュウブ</t>
    </rPh>
    <rPh sb="4" eb="6">
      <t>カンキョウ</t>
    </rPh>
    <rPh sb="6" eb="8">
      <t>ホゼン</t>
    </rPh>
    <rPh sb="8" eb="10">
      <t>クミアイ</t>
    </rPh>
    <phoneticPr fontId="18"/>
  </si>
  <si>
    <t>北本地区衛生組合</t>
    <rPh sb="0" eb="2">
      <t>キタモト</t>
    </rPh>
    <rPh sb="2" eb="4">
      <t>チク</t>
    </rPh>
    <rPh sb="4" eb="8">
      <t>エイセイクミアイ</t>
    </rPh>
    <phoneticPr fontId="18"/>
  </si>
  <si>
    <t>彩北広域清掃組合</t>
    <rPh sb="0" eb="1">
      <t>イロドリ</t>
    </rPh>
    <rPh sb="1" eb="2">
      <t>キタ</t>
    </rPh>
    <rPh sb="2" eb="4">
      <t>コウイキ</t>
    </rPh>
    <rPh sb="4" eb="6">
      <t>セイソウ</t>
    </rPh>
    <rPh sb="6" eb="8">
      <t>クミアイ</t>
    </rPh>
    <phoneticPr fontId="18"/>
  </si>
  <si>
    <t>荒川北縁水防事務組合</t>
    <rPh sb="0" eb="2">
      <t>アラカワ</t>
    </rPh>
    <rPh sb="2" eb="3">
      <t>キタ</t>
    </rPh>
    <rPh sb="3" eb="4">
      <t>ヘリ</t>
    </rPh>
    <rPh sb="4" eb="6">
      <t>スイボウ</t>
    </rPh>
    <rPh sb="6" eb="8">
      <t>ジム</t>
    </rPh>
    <rPh sb="8" eb="10">
      <t>クミアイ</t>
    </rPh>
    <phoneticPr fontId="18"/>
  </si>
  <si>
    <t>埼玉県都市競艇組合</t>
    <rPh sb="0" eb="3">
      <t>サイタマケン</t>
    </rPh>
    <rPh sb="3" eb="5">
      <t>トシ</t>
    </rPh>
    <rPh sb="5" eb="7">
      <t>キョウテイ</t>
    </rPh>
    <rPh sb="7" eb="9">
      <t>クミアイ</t>
    </rPh>
    <phoneticPr fontId="18"/>
  </si>
  <si>
    <t>埼玉県市町村総合事務組合</t>
    <rPh sb="0" eb="3">
      <t>サイタマケン</t>
    </rPh>
    <rPh sb="3" eb="6">
      <t>シチョウソン</t>
    </rPh>
    <rPh sb="6" eb="8">
      <t>ソウゴウ</t>
    </rPh>
    <rPh sb="8" eb="10">
      <t>ジム</t>
    </rPh>
    <rPh sb="10" eb="12">
      <t>クミアイ</t>
    </rPh>
    <phoneticPr fontId="18"/>
  </si>
  <si>
    <t>彩の国さいたま人づくり広域連合</t>
    <rPh sb="0" eb="1">
      <t>サイ</t>
    </rPh>
    <rPh sb="2" eb="3">
      <t>クニ</t>
    </rPh>
    <rPh sb="7" eb="8">
      <t>ヒト</t>
    </rPh>
    <rPh sb="11" eb="13">
      <t>コウイキ</t>
    </rPh>
    <rPh sb="13" eb="15">
      <t>レンゴウ</t>
    </rPh>
    <phoneticPr fontId="18"/>
  </si>
  <si>
    <t>埼玉県後期高齢者医療広域連合</t>
    <rPh sb="0" eb="3">
      <t>サイタマケン</t>
    </rPh>
    <rPh sb="3" eb="5">
      <t>コウキ</t>
    </rPh>
    <rPh sb="5" eb="8">
      <t>コウレイシャ</t>
    </rPh>
    <rPh sb="8" eb="10">
      <t>イリョウ</t>
    </rPh>
    <rPh sb="10" eb="12">
      <t>コウイキ</t>
    </rPh>
    <rPh sb="12" eb="14">
      <t>レンゴウ</t>
    </rPh>
    <phoneticPr fontId="18"/>
  </si>
  <si>
    <t>一般会計</t>
    <rPh sb="0" eb="2">
      <t>イッパン</t>
    </rPh>
    <rPh sb="2" eb="4">
      <t>カイケイ</t>
    </rPh>
    <phoneticPr fontId="2"/>
  </si>
  <si>
    <t>斎場特別会計</t>
  </si>
  <si>
    <t>一般会計</t>
    <rPh sb="0" eb="2">
      <t>イッパン</t>
    </rPh>
    <rPh sb="2" eb="4">
      <t>カイケイ</t>
    </rPh>
    <phoneticPr fontId="9"/>
  </si>
  <si>
    <t>特別会計</t>
    <rPh sb="0" eb="4">
      <t>トクベツカイケイ</t>
    </rPh>
    <phoneticPr fontId="9"/>
  </si>
  <si>
    <t>交通災害特別会計</t>
    <rPh sb="0" eb="2">
      <t>コウツウ</t>
    </rPh>
    <rPh sb="2" eb="4">
      <t>サイガイ</t>
    </rPh>
    <rPh sb="4" eb="6">
      <t>トクベツ</t>
    </rPh>
    <rPh sb="6" eb="8">
      <t>カイケイ</t>
    </rPh>
    <phoneticPr fontId="9"/>
  </si>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</sst>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B344-472B-B4B3-3601CCD3A1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19204</c:v>
                </c:pt>
                <c:pt idx="1">
                  <c:v>28209</c:v>
                </c:pt>
                <c:pt idx="2">
                  <c:v>27982</c:v>
                </c:pt>
                <c:pt idx="3">
                  <c:v>40700</c:v>
                </c:pt>
                <c:pt idx="4">
                  <c:v>34809</c:v>
                </c:pt>
              </c:numCache>
            </c:numRef>
          </c:val>
          <c:smooth val="0"/>
          <c:extLst>
            <c:ext xmlns:c16="http://schemas.microsoft.com/office/drawing/2014/chart" uri="{C3380CC4-5D6E-409C-BE32-E72D297353CC}">
              <c16:uniqueId val="{00000001-B344-472B-B4B3-3601CCD3A1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8.34</c:v>
                </c:pt>
                <c:pt idx="1">
                  <c:v>8.8699999999999992</c:v>
                </c:pt>
                <c:pt idx="2">
                  <c:v>7.46</c:v>
                </c:pt>
                <c:pt idx="3">
                  <c:v>7.43</c:v>
                </c:pt>
                <c:pt idx="4">
                  <c:v>9.57</c:v>
                </c:pt>
              </c:numCache>
            </c:numRef>
          </c:val>
          <c:extLst>
            <c:ext xmlns:c16="http://schemas.microsoft.com/office/drawing/2014/chart" uri="{C3380CC4-5D6E-409C-BE32-E72D297353CC}">
              <c16:uniqueId val="{00000000-96F5-4820-B456-DAD198AF95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10.34</c:v>
                </c:pt>
                <c:pt idx="1">
                  <c:v>10.6</c:v>
                </c:pt>
                <c:pt idx="2">
                  <c:v>10.89</c:v>
                </c:pt>
                <c:pt idx="3">
                  <c:v>10.65</c:v>
                </c:pt>
                <c:pt idx="4">
                  <c:v>11.96</c:v>
                </c:pt>
              </c:numCache>
            </c:numRef>
          </c:val>
          <c:extLst>
            <c:ext xmlns:c16="http://schemas.microsoft.com/office/drawing/2014/chart" uri="{C3380CC4-5D6E-409C-BE32-E72D297353CC}">
              <c16:uniqueId val="{00000001-96F5-4820-B456-DAD198AF95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0.81</c:v>
                </c:pt>
                <c:pt idx="2">
                  <c:v>-1.1100000000000001</c:v>
                </c:pt>
                <c:pt idx="3">
                  <c:v>0.11</c:v>
                </c:pt>
                <c:pt idx="4">
                  <c:v>4.22</c:v>
                </c:pt>
              </c:numCache>
            </c:numRef>
          </c:val>
          <c:smooth val="0"/>
          <c:extLst>
            <c:ext xmlns:c16="http://schemas.microsoft.com/office/drawing/2014/chart" uri="{C3380CC4-5D6E-409C-BE32-E72D297353CC}">
              <c16:uniqueId val="{00000002-96F5-4820-B456-DAD198AF95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0.02</c:v>
                </c:pt>
                <c:pt idx="8">
                  <c:v>#N/A</c:v>
                </c:pt>
                <c:pt idx="9">
                  <c:v>0.02</c:v>
                </c:pt>
              </c:numCache>
            </c:numRef>
          </c:val>
          <c:extLst>
            <c:ext xmlns:c16="http://schemas.microsoft.com/office/drawing/2014/chart" uri="{C3380CC4-5D6E-409C-BE32-E72D297353CC}">
              <c16:uniqueId val="{00000000-893E-43D6-ACCE-98EB484FBE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3E-43D6-ACCE-98EB484FBEE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0.09</c:v>
                </c:pt>
                <c:pt idx="4">
                  <c:v>#N/A</c:v>
                </c:pt>
                <c:pt idx="5">
                  <c:v>0.13</c:v>
                </c:pt>
                <c:pt idx="6">
                  <c:v>#N/A</c:v>
                </c:pt>
                <c:pt idx="7">
                  <c:v>0.16</c:v>
                </c:pt>
                <c:pt idx="8">
                  <c:v>#N/A</c:v>
                </c:pt>
                <c:pt idx="9">
                  <c:v>0.05</c:v>
                </c:pt>
              </c:numCache>
            </c:numRef>
          </c:val>
          <c:extLst>
            <c:ext xmlns:c16="http://schemas.microsoft.com/office/drawing/2014/chart" uri="{C3380CC4-5D6E-409C-BE32-E72D297353CC}">
              <c16:uniqueId val="{00000002-893E-43D6-ACCE-98EB484FBEE7}"/>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0.17</c:v>
                </c:pt>
                <c:pt idx="4">
                  <c:v>#N/A</c:v>
                </c:pt>
                <c:pt idx="5">
                  <c:v>0.12</c:v>
                </c:pt>
                <c:pt idx="6">
                  <c:v>#N/A</c:v>
                </c:pt>
                <c:pt idx="7">
                  <c:v>0.13</c:v>
                </c:pt>
                <c:pt idx="8">
                  <c:v>#N/A</c:v>
                </c:pt>
                <c:pt idx="9">
                  <c:v>0.28999999999999998</c:v>
                </c:pt>
              </c:numCache>
            </c:numRef>
          </c:val>
          <c:extLst>
            <c:ext xmlns:c16="http://schemas.microsoft.com/office/drawing/2014/chart" uri="{C3380CC4-5D6E-409C-BE32-E72D297353CC}">
              <c16:uniqueId val="{00000003-893E-43D6-ACCE-98EB484FBEE7}"/>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0.62</c:v>
                </c:pt>
                <c:pt idx="2">
                  <c:v>#N/A</c:v>
                </c:pt>
                <c:pt idx="3">
                  <c:v>0.41</c:v>
                </c:pt>
                <c:pt idx="4">
                  <c:v>#N/A</c:v>
                </c:pt>
                <c:pt idx="5">
                  <c:v>0.4</c:v>
                </c:pt>
                <c:pt idx="6">
                  <c:v>#N/A</c:v>
                </c:pt>
                <c:pt idx="7">
                  <c:v>0.18</c:v>
                </c:pt>
                <c:pt idx="8">
                  <c:v>#N/A</c:v>
                </c:pt>
                <c:pt idx="9">
                  <c:v>0.46</c:v>
                </c:pt>
              </c:numCache>
            </c:numRef>
          </c:val>
          <c:extLst>
            <c:ext xmlns:c16="http://schemas.microsoft.com/office/drawing/2014/chart" uri="{C3380CC4-5D6E-409C-BE32-E72D297353CC}">
              <c16:uniqueId val="{00000004-893E-43D6-ACCE-98EB484FBEE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c:v>
                </c:pt>
                <c:pt idx="2">
                  <c:v>#N/A</c:v>
                </c:pt>
                <c:pt idx="3">
                  <c:v>0.79</c:v>
                </c:pt>
                <c:pt idx="4">
                  <c:v>#N/A</c:v>
                </c:pt>
                <c:pt idx="5">
                  <c:v>0.67</c:v>
                </c:pt>
                <c:pt idx="6">
                  <c:v>#N/A</c:v>
                </c:pt>
                <c:pt idx="7">
                  <c:v>1.21</c:v>
                </c:pt>
                <c:pt idx="8">
                  <c:v>#N/A</c:v>
                </c:pt>
                <c:pt idx="9">
                  <c:v>0.71</c:v>
                </c:pt>
              </c:numCache>
            </c:numRef>
          </c:val>
          <c:extLst>
            <c:ext xmlns:c16="http://schemas.microsoft.com/office/drawing/2014/chart" uri="{C3380CC4-5D6E-409C-BE32-E72D297353CC}">
              <c16:uniqueId val="{00000005-893E-43D6-ACCE-98EB484FBEE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2.83</c:v>
                </c:pt>
                <c:pt idx="2">
                  <c:v>#N/A</c:v>
                </c:pt>
                <c:pt idx="3">
                  <c:v>1.47</c:v>
                </c:pt>
                <c:pt idx="4">
                  <c:v>#N/A</c:v>
                </c:pt>
                <c:pt idx="5">
                  <c:v>1.45</c:v>
                </c:pt>
                <c:pt idx="6">
                  <c:v>#N/A</c:v>
                </c:pt>
                <c:pt idx="7">
                  <c:v>1.35</c:v>
                </c:pt>
                <c:pt idx="8">
                  <c:v>#N/A</c:v>
                </c:pt>
                <c:pt idx="9">
                  <c:v>1.39</c:v>
                </c:pt>
              </c:numCache>
            </c:numRef>
          </c:val>
          <c:extLst>
            <c:ext xmlns:c16="http://schemas.microsoft.com/office/drawing/2014/chart" uri="{C3380CC4-5D6E-409C-BE32-E72D297353CC}">
              <c16:uniqueId val="{00000006-893E-43D6-ACCE-98EB484FBEE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2.75</c:v>
                </c:pt>
                <c:pt idx="2">
                  <c:v>#N/A</c:v>
                </c:pt>
                <c:pt idx="3">
                  <c:v>5.0599999999999996</c:v>
                </c:pt>
                <c:pt idx="4">
                  <c:v>#N/A</c:v>
                </c:pt>
                <c:pt idx="5">
                  <c:v>5.37</c:v>
                </c:pt>
                <c:pt idx="6">
                  <c:v>#N/A</c:v>
                </c:pt>
                <c:pt idx="7">
                  <c:v>4.6500000000000004</c:v>
                </c:pt>
                <c:pt idx="8">
                  <c:v>#N/A</c:v>
                </c:pt>
                <c:pt idx="9">
                  <c:v>5.0999999999999996</c:v>
                </c:pt>
              </c:numCache>
            </c:numRef>
          </c:val>
          <c:extLst>
            <c:ext xmlns:c16="http://schemas.microsoft.com/office/drawing/2014/chart" uri="{C3380CC4-5D6E-409C-BE32-E72D297353CC}">
              <c16:uniqueId val="{00000007-893E-43D6-ACCE-98EB484FBEE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4.3600000000000003</c:v>
                </c:pt>
                <c:pt idx="2">
                  <c:v>#N/A</c:v>
                </c:pt>
                <c:pt idx="3">
                  <c:v>5.08</c:v>
                </c:pt>
                <c:pt idx="4">
                  <c:v>#N/A</c:v>
                </c:pt>
                <c:pt idx="5">
                  <c:v>5.78</c:v>
                </c:pt>
                <c:pt idx="6">
                  <c:v>#N/A</c:v>
                </c:pt>
                <c:pt idx="7">
                  <c:v>6.31</c:v>
                </c:pt>
                <c:pt idx="8">
                  <c:v>#N/A</c:v>
                </c:pt>
                <c:pt idx="9">
                  <c:v>6.48</c:v>
                </c:pt>
              </c:numCache>
            </c:numRef>
          </c:val>
          <c:extLst>
            <c:ext xmlns:c16="http://schemas.microsoft.com/office/drawing/2014/chart" uri="{C3380CC4-5D6E-409C-BE32-E72D297353CC}">
              <c16:uniqueId val="{00000008-893E-43D6-ACCE-98EB484FBE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7.62</c:v>
                </c:pt>
                <c:pt idx="2">
                  <c:v>#N/A</c:v>
                </c:pt>
                <c:pt idx="3">
                  <c:v>8.2799999999999994</c:v>
                </c:pt>
                <c:pt idx="4">
                  <c:v>#N/A</c:v>
                </c:pt>
                <c:pt idx="5">
                  <c:v>6.92</c:v>
                </c:pt>
                <c:pt idx="6">
                  <c:v>#N/A</c:v>
                </c:pt>
                <c:pt idx="7">
                  <c:v>7.1</c:v>
                </c:pt>
                <c:pt idx="8">
                  <c:v>#N/A</c:v>
                </c:pt>
                <c:pt idx="9">
                  <c:v>8.81</c:v>
                </c:pt>
              </c:numCache>
            </c:numRef>
          </c:val>
          <c:extLst>
            <c:ext xmlns:c16="http://schemas.microsoft.com/office/drawing/2014/chart" uri="{C3380CC4-5D6E-409C-BE32-E72D297353CC}">
              <c16:uniqueId val="{00000009-893E-43D6-ACCE-98EB484FBE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4867</c:v>
                </c:pt>
                <c:pt idx="5">
                  <c:v>4938</c:v>
                </c:pt>
                <c:pt idx="8">
                  <c:v>4958</c:v>
                </c:pt>
                <c:pt idx="11">
                  <c:v>4865</c:v>
                </c:pt>
                <c:pt idx="14">
                  <c:v>4824</c:v>
                </c:pt>
              </c:numCache>
            </c:numRef>
          </c:val>
          <c:extLst>
            <c:ext xmlns:c16="http://schemas.microsoft.com/office/drawing/2014/chart" uri="{C3380CC4-5D6E-409C-BE32-E72D297353CC}">
              <c16:uniqueId val="{00000000-0FBB-431D-8335-0AD7600D69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BB-431D-8335-0AD7600D69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BB-431D-8335-0AD7600D69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189</c:v>
                </c:pt>
                <c:pt idx="3">
                  <c:v>135</c:v>
                </c:pt>
                <c:pt idx="6">
                  <c:v>79</c:v>
                </c:pt>
                <c:pt idx="9">
                  <c:v>65</c:v>
                </c:pt>
                <c:pt idx="12">
                  <c:v>56</c:v>
                </c:pt>
              </c:numCache>
            </c:numRef>
          </c:val>
          <c:extLst>
            <c:ext xmlns:c16="http://schemas.microsoft.com/office/drawing/2014/chart" uri="{C3380CC4-5D6E-409C-BE32-E72D297353CC}">
              <c16:uniqueId val="{00000003-0FBB-431D-8335-0AD7600D69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923</c:v>
                </c:pt>
                <c:pt idx="3">
                  <c:v>907</c:v>
                </c:pt>
                <c:pt idx="6">
                  <c:v>844</c:v>
                </c:pt>
                <c:pt idx="9">
                  <c:v>818</c:v>
                </c:pt>
                <c:pt idx="12">
                  <c:v>775</c:v>
                </c:pt>
              </c:numCache>
            </c:numRef>
          </c:val>
          <c:extLst>
            <c:ext xmlns:c16="http://schemas.microsoft.com/office/drawing/2014/chart" uri="{C3380CC4-5D6E-409C-BE32-E72D297353CC}">
              <c16:uniqueId val="{00000004-0FBB-431D-8335-0AD7600D69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BB-431D-8335-0AD7600D69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BB-431D-8335-0AD7600D69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4629</c:v>
                </c:pt>
                <c:pt idx="3">
                  <c:v>4859</c:v>
                </c:pt>
                <c:pt idx="6">
                  <c:v>4862</c:v>
                </c:pt>
                <c:pt idx="9">
                  <c:v>4816</c:v>
                </c:pt>
                <c:pt idx="12">
                  <c:v>4891</c:v>
                </c:pt>
              </c:numCache>
            </c:numRef>
          </c:val>
          <c:extLst>
            <c:ext xmlns:c16="http://schemas.microsoft.com/office/drawing/2014/chart" uri="{C3380CC4-5D6E-409C-BE32-E72D297353CC}">
              <c16:uniqueId val="{00000007-0FBB-431D-8335-0AD7600D69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874</c:v>
                </c:pt>
                <c:pt idx="2">
                  <c:v>#N/A</c:v>
                </c:pt>
                <c:pt idx="3">
                  <c:v>#N/A</c:v>
                </c:pt>
                <c:pt idx="4">
                  <c:v>963</c:v>
                </c:pt>
                <c:pt idx="5">
                  <c:v>#N/A</c:v>
                </c:pt>
                <c:pt idx="6">
                  <c:v>#N/A</c:v>
                </c:pt>
                <c:pt idx="7">
                  <c:v>827</c:v>
                </c:pt>
                <c:pt idx="8">
                  <c:v>#N/A</c:v>
                </c:pt>
                <c:pt idx="9">
                  <c:v>#N/A</c:v>
                </c:pt>
                <c:pt idx="10">
                  <c:v>834</c:v>
                </c:pt>
                <c:pt idx="11">
                  <c:v>#N/A</c:v>
                </c:pt>
                <c:pt idx="12">
                  <c:v>#N/A</c:v>
                </c:pt>
                <c:pt idx="13">
                  <c:v>898</c:v>
                </c:pt>
                <c:pt idx="14">
                  <c:v>#N/A</c:v>
                </c:pt>
              </c:numCache>
            </c:numRef>
          </c:val>
          <c:smooth val="0"/>
          <c:extLst>
            <c:ext xmlns:c16="http://schemas.microsoft.com/office/drawing/2014/chart" uri="{C3380CC4-5D6E-409C-BE32-E72D297353CC}">
              <c16:uniqueId val="{00000008-0FBB-431D-8335-0AD7600D69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48185</c:v>
                </c:pt>
                <c:pt idx="5">
                  <c:v>46555</c:v>
                </c:pt>
                <c:pt idx="8">
                  <c:v>45436</c:v>
                </c:pt>
                <c:pt idx="11">
                  <c:v>45215</c:v>
                </c:pt>
                <c:pt idx="14">
                  <c:v>43565</c:v>
                </c:pt>
              </c:numCache>
            </c:numRef>
          </c:val>
          <c:extLst>
            <c:ext xmlns:c16="http://schemas.microsoft.com/office/drawing/2014/chart" uri="{C3380CC4-5D6E-409C-BE32-E72D297353CC}">
              <c16:uniqueId val="{00000000-291F-4970-ADB6-9489EE409D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7033</c:v>
                </c:pt>
                <c:pt idx="5">
                  <c:v>6570</c:v>
                </c:pt>
                <c:pt idx="8">
                  <c:v>6357</c:v>
                </c:pt>
                <c:pt idx="11">
                  <c:v>5985</c:v>
                </c:pt>
                <c:pt idx="14">
                  <c:v>5814</c:v>
                </c:pt>
              </c:numCache>
            </c:numRef>
          </c:val>
          <c:extLst>
            <c:ext xmlns:c16="http://schemas.microsoft.com/office/drawing/2014/chart" uri="{C3380CC4-5D6E-409C-BE32-E72D297353CC}">
              <c16:uniqueId val="{00000001-291F-4970-ADB6-9489EE409D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7288</c:v>
                </c:pt>
                <c:pt idx="5">
                  <c:v>7618</c:v>
                </c:pt>
                <c:pt idx="8">
                  <c:v>7661</c:v>
                </c:pt>
                <c:pt idx="11">
                  <c:v>7814</c:v>
                </c:pt>
                <c:pt idx="14">
                  <c:v>8640</c:v>
                </c:pt>
              </c:numCache>
            </c:numRef>
          </c:val>
          <c:extLst>
            <c:ext xmlns:c16="http://schemas.microsoft.com/office/drawing/2014/chart" uri="{C3380CC4-5D6E-409C-BE32-E72D297353CC}">
              <c16:uniqueId val="{00000002-291F-4970-ADB6-9489EE409D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1F-4970-ADB6-9489EE409D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1F-4970-ADB6-9489EE409D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1F-4970-ADB6-9489EE409D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5918</c:v>
                </c:pt>
                <c:pt idx="3">
                  <c:v>5773</c:v>
                </c:pt>
                <c:pt idx="6">
                  <c:v>5689</c:v>
                </c:pt>
                <c:pt idx="9">
                  <c:v>5882</c:v>
                </c:pt>
                <c:pt idx="12">
                  <c:v>5585</c:v>
                </c:pt>
              </c:numCache>
            </c:numRef>
          </c:val>
          <c:extLst>
            <c:ext xmlns:c16="http://schemas.microsoft.com/office/drawing/2014/chart" uri="{C3380CC4-5D6E-409C-BE32-E72D297353CC}">
              <c16:uniqueId val="{00000006-291F-4970-ADB6-9489EE409D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783</c:v>
                </c:pt>
                <c:pt idx="3">
                  <c:v>503</c:v>
                </c:pt>
                <c:pt idx="6">
                  <c:v>477</c:v>
                </c:pt>
                <c:pt idx="9">
                  <c:v>541</c:v>
                </c:pt>
                <c:pt idx="12">
                  <c:v>467</c:v>
                </c:pt>
              </c:numCache>
            </c:numRef>
          </c:val>
          <c:extLst>
            <c:ext xmlns:c16="http://schemas.microsoft.com/office/drawing/2014/chart" uri="{C3380CC4-5D6E-409C-BE32-E72D297353CC}">
              <c16:uniqueId val="{00000007-291F-4970-ADB6-9489EE409D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9371</c:v>
                </c:pt>
                <c:pt idx="3">
                  <c:v>9258</c:v>
                </c:pt>
                <c:pt idx="6">
                  <c:v>8962</c:v>
                </c:pt>
                <c:pt idx="9">
                  <c:v>8549</c:v>
                </c:pt>
                <c:pt idx="12">
                  <c:v>8381</c:v>
                </c:pt>
              </c:numCache>
            </c:numRef>
          </c:val>
          <c:extLst>
            <c:ext xmlns:c16="http://schemas.microsoft.com/office/drawing/2014/chart" uri="{C3380CC4-5D6E-409C-BE32-E72D297353CC}">
              <c16:uniqueId val="{00000008-291F-4970-ADB6-9489EE409D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382</c:v>
                </c:pt>
                <c:pt idx="3">
                  <c:v>383</c:v>
                </c:pt>
                <c:pt idx="6">
                  <c:v>384</c:v>
                </c:pt>
                <c:pt idx="9">
                  <c:v>386</c:v>
                </c:pt>
                <c:pt idx="12">
                  <c:v>387</c:v>
                </c:pt>
              </c:numCache>
            </c:numRef>
          </c:val>
          <c:extLst>
            <c:ext xmlns:c16="http://schemas.microsoft.com/office/drawing/2014/chart" uri="{C3380CC4-5D6E-409C-BE32-E72D297353CC}">
              <c16:uniqueId val="{00000009-291F-4970-ADB6-9489EE409D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49247</c:v>
                </c:pt>
                <c:pt idx="3">
                  <c:v>47195</c:v>
                </c:pt>
                <c:pt idx="6">
                  <c:v>45745</c:v>
                </c:pt>
                <c:pt idx="9">
                  <c:v>45489</c:v>
                </c:pt>
                <c:pt idx="12">
                  <c:v>44942</c:v>
                </c:pt>
              </c:numCache>
            </c:numRef>
          </c:val>
          <c:extLst>
            <c:ext xmlns:c16="http://schemas.microsoft.com/office/drawing/2014/chart" uri="{C3380CC4-5D6E-409C-BE32-E72D297353CC}">
              <c16:uniqueId val="{0000000A-291F-4970-ADB6-9489EE409D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3194</c:v>
                </c:pt>
                <c:pt idx="2">
                  <c:v>#N/A</c:v>
                </c:pt>
                <c:pt idx="3">
                  <c:v>#N/A</c:v>
                </c:pt>
                <c:pt idx="4">
                  <c:v>2369</c:v>
                </c:pt>
                <c:pt idx="5">
                  <c:v>#N/A</c:v>
                </c:pt>
                <c:pt idx="6">
                  <c:v>#N/A</c:v>
                </c:pt>
                <c:pt idx="7">
                  <c:v>1804</c:v>
                </c:pt>
                <c:pt idx="8">
                  <c:v>#N/A</c:v>
                </c:pt>
                <c:pt idx="9">
                  <c:v>#N/A</c:v>
                </c:pt>
                <c:pt idx="10">
                  <c:v>1834</c:v>
                </c:pt>
                <c:pt idx="11">
                  <c:v>#N/A</c:v>
                </c:pt>
                <c:pt idx="12">
                  <c:v>#N/A</c:v>
                </c:pt>
                <c:pt idx="13">
                  <c:v>1742</c:v>
                </c:pt>
                <c:pt idx="14">
                  <c:v>#N/A</c:v>
                </c:pt>
              </c:numCache>
            </c:numRef>
          </c:val>
          <c:smooth val="0"/>
          <c:extLst>
            <c:ext xmlns:c16="http://schemas.microsoft.com/office/drawing/2014/chart" uri="{C3380CC4-5D6E-409C-BE32-E72D297353CC}">
              <c16:uniqueId val="{0000000B-291F-4970-ADB6-9489EE409D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2647</c:v>
                </c:pt>
                <c:pt idx="1">
                  <c:v>2643</c:v>
                </c:pt>
                <c:pt idx="2">
                  <c:v>3099</c:v>
                </c:pt>
              </c:numCache>
            </c:numRef>
          </c:val>
          <c:extLst>
            <c:ext xmlns:c16="http://schemas.microsoft.com/office/drawing/2014/chart" uri="{C3380CC4-5D6E-409C-BE32-E72D297353CC}">
              <c16:uniqueId val="{00000000-EE12-4980-A58C-FA10E385EF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1130</c:v>
                </c:pt>
                <c:pt idx="1">
                  <c:v>833</c:v>
                </c:pt>
                <c:pt idx="2">
                  <c:v>1078</c:v>
                </c:pt>
              </c:numCache>
            </c:numRef>
          </c:val>
          <c:extLst>
            <c:ext xmlns:c16="http://schemas.microsoft.com/office/drawing/2014/chart" uri="{C3380CC4-5D6E-409C-BE32-E72D297353CC}">
              <c16:uniqueId val="{00000001-EE12-4980-A58C-FA10E385EF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5624</c:v>
                </c:pt>
                <c:pt idx="1">
                  <c:v>6073</c:v>
                </c:pt>
                <c:pt idx="2">
                  <c:v>6116</c:v>
                </c:pt>
              </c:numCache>
            </c:numRef>
          </c:val>
          <c:extLst>
            <c:ext xmlns:c16="http://schemas.microsoft.com/office/drawing/2014/chart" uri="{C3380CC4-5D6E-409C-BE32-E72D297353CC}">
              <c16:uniqueId val="{00000002-EE12-4980-A58C-FA10E385EF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年度決算においては、分子の要素である元利償還の増加し（主に平成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年借入・据置３年の地方債）、交付税算入額も増加しているため、分子が増加した。</a:t>
          </a:r>
          <a:endParaRPr lang="ja-JP" altLang="ja-JP">
            <a:effectLst/>
          </a:endParaRPr>
        </a:p>
        <a:p>
          <a:r>
            <a:rPr kumimoji="1" lang="ja-JP" altLang="ja-JP" sz="1100">
              <a:solidFill>
                <a:schemeClr val="dk1"/>
              </a:solidFill>
              <a:effectLst/>
              <a:latin typeface="+mn-lt"/>
              <a:ea typeface="+mn-ea"/>
              <a:cs typeface="+mn-cs"/>
            </a:rPr>
            <a:t>元利償還金の額は令和３年度から４年度がピークであると予測され、その後は実質公債費比率については緩やかに減少していく見込みである。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満期一括償還に係る積立なし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地方債償還額が発行額を大幅に上回っており、将来負担額の根幹である地方債現在高が減少している。また、充当可能財源等のうち、地方債現在高の減少により基準財政需要額算入見込額が減少しているが、充当可能基金の増加により、分子は減少した。交付税措置の厚い合併特例事業債が令和２年度をもって終了したため、交付税措置率の高い地方債を活用するなど、慎重な事業精査と財源の活用計画を念頭に、将来負担額の上昇について注視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埼玉県鴻巣市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合併振興基金を前年度比</a:t>
          </a:r>
          <a:r>
            <a:rPr kumimoji="1" lang="en-US" altLang="ja-JP" sz="1100">
              <a:solidFill>
                <a:sysClr val="windowText" lastClr="000000"/>
              </a:solidFill>
              <a:effectLst/>
              <a:latin typeface="+mn-lt"/>
              <a:ea typeface="+mn-ea"/>
              <a:cs typeface="+mn-cs"/>
            </a:rPr>
            <a:t>202,898</a:t>
          </a:r>
          <a:r>
            <a:rPr kumimoji="1" lang="ja-JP" altLang="en-US"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250,898</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新型コロナウイルス感染症対策基金を</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55,160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71,540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、コウノトリの里づくり</a:t>
          </a:r>
          <a:r>
            <a:rPr kumimoji="1" lang="ja-JP" altLang="ja-JP" sz="1100">
              <a:solidFill>
                <a:schemeClr val="dk1"/>
              </a:solidFill>
              <a:effectLst/>
              <a:latin typeface="+mn-lt"/>
              <a:ea typeface="+mn-ea"/>
              <a:cs typeface="+mn-cs"/>
            </a:rPr>
            <a:t>基金を前年度比</a:t>
          </a:r>
          <a:r>
            <a:rPr kumimoji="1" lang="en-US" altLang="ja-JP" sz="1100">
              <a:solidFill>
                <a:schemeClr val="dk1"/>
              </a:solidFill>
              <a:effectLst/>
              <a:latin typeface="+mn-lt"/>
              <a:ea typeface="+mn-ea"/>
              <a:cs typeface="+mn-cs"/>
            </a:rPr>
            <a:t>42,890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48,044</a:t>
          </a:r>
          <a:r>
            <a:rPr kumimoji="1" lang="ja-JP" altLang="ja-JP" sz="1100">
              <a:solidFill>
                <a:schemeClr val="dk1"/>
              </a:solidFill>
              <a:effectLst/>
              <a:latin typeface="+mn-lt"/>
              <a:ea typeface="+mn-ea"/>
              <a:cs typeface="+mn-cs"/>
            </a:rPr>
            <a:t>千円</a:t>
          </a:r>
          <a:r>
            <a:rPr kumimoji="1" lang="ja-JP" altLang="ja-JP" sz="1100">
              <a:solidFill>
                <a:sysClr val="windowText" lastClr="000000"/>
              </a:solidFill>
              <a:effectLst/>
              <a:latin typeface="+mn-lt"/>
              <a:ea typeface="+mn-ea"/>
              <a:cs typeface="+mn-cs"/>
            </a:rPr>
            <a:t>取り崩したことなどから、</a:t>
          </a:r>
          <a:r>
            <a:rPr kumimoji="1" lang="ja-JP" altLang="ja-JP" sz="1100">
              <a:solidFill>
                <a:schemeClr val="dk1"/>
              </a:solidFill>
              <a:effectLst/>
              <a:latin typeface="+mn-lt"/>
              <a:ea typeface="+mn-ea"/>
              <a:cs typeface="+mn-cs"/>
            </a:rPr>
            <a:t>全体での取り崩し額は前年度から</a:t>
          </a:r>
          <a:r>
            <a:rPr kumimoji="1" lang="en-US" altLang="ja-JP" sz="1100">
              <a:solidFill>
                <a:schemeClr val="dk1"/>
              </a:solidFill>
              <a:effectLst/>
              <a:latin typeface="+mn-lt"/>
              <a:ea typeface="+mn-ea"/>
              <a:cs typeface="+mn-cs"/>
            </a:rPr>
            <a:t>317,178</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en-US" sz="1100">
              <a:solidFill>
                <a:sysClr val="windowText" lastClr="000000"/>
              </a:solidFill>
              <a:effectLst/>
              <a:latin typeface="+mn-lt"/>
              <a:ea typeface="+mn-ea"/>
              <a:cs typeface="+mn-cs"/>
            </a:rPr>
            <a:t>公共施設等整備</a:t>
          </a:r>
          <a:r>
            <a:rPr kumimoji="1" lang="ja-JP" altLang="ja-JP" sz="1100">
              <a:solidFill>
                <a:sysClr val="windowText" lastClr="000000"/>
              </a:solidFill>
              <a:effectLst/>
              <a:latin typeface="+mn-lt"/>
              <a:ea typeface="+mn-ea"/>
              <a:cs typeface="+mn-cs"/>
            </a:rPr>
            <a:t>基金を前年度比</a:t>
          </a:r>
          <a:r>
            <a:rPr kumimoji="1" lang="en-US" altLang="ja-JP" sz="1100">
              <a:solidFill>
                <a:sysClr val="windowText" lastClr="000000"/>
              </a:solidFill>
              <a:effectLst/>
              <a:latin typeface="+mn-lt"/>
              <a:ea typeface="+mn-ea"/>
              <a:cs typeface="+mn-cs"/>
            </a:rPr>
            <a:t>22,248</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149,243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教育環境整備</a:t>
          </a:r>
          <a:r>
            <a:rPr kumimoji="1" lang="ja-JP" altLang="ja-JP" sz="1100">
              <a:solidFill>
                <a:sysClr val="windowText" lastClr="000000"/>
              </a:solidFill>
              <a:effectLst/>
              <a:latin typeface="+mn-lt"/>
              <a:ea typeface="+mn-ea"/>
              <a:cs typeface="+mn-cs"/>
            </a:rPr>
            <a:t>基金を前年度比</a:t>
          </a:r>
          <a:r>
            <a:rPr kumimoji="1" lang="en-US" altLang="ja-JP" sz="1100">
              <a:solidFill>
                <a:sysClr val="windowText" lastClr="000000"/>
              </a:solidFill>
              <a:effectLst/>
              <a:latin typeface="+mn-lt"/>
              <a:ea typeface="+mn-ea"/>
              <a:cs typeface="+mn-cs"/>
            </a:rPr>
            <a:t>4,157</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12,393</a:t>
          </a:r>
          <a:r>
            <a:rPr kumimoji="1" lang="ja-JP" altLang="ja-JP" sz="1100">
              <a:solidFill>
                <a:sysClr val="windowText" lastClr="000000"/>
              </a:solidFill>
              <a:effectLst/>
              <a:latin typeface="+mn-lt"/>
              <a:ea typeface="+mn-ea"/>
              <a:cs typeface="+mn-cs"/>
            </a:rPr>
            <a:t>千円積み立てたことなどから、全体での積立額は</a:t>
          </a:r>
          <a:r>
            <a:rPr kumimoji="1" lang="en-US" altLang="ja-JP" sz="1100">
              <a:solidFill>
                <a:sysClr val="windowText" lastClr="000000"/>
              </a:solidFill>
              <a:effectLst/>
              <a:latin typeface="+mn-lt"/>
              <a:ea typeface="+mn-ea"/>
              <a:cs typeface="+mn-cs"/>
            </a:rPr>
            <a:t>912,692</a:t>
          </a:r>
          <a:r>
            <a:rPr kumimoji="1" lang="ja-JP" altLang="ja-JP" sz="1100">
              <a:solidFill>
                <a:sysClr val="windowText" lastClr="000000"/>
              </a:solidFill>
              <a:effectLst/>
              <a:latin typeface="+mn-lt"/>
              <a:ea typeface="+mn-ea"/>
              <a:cs typeface="+mn-cs"/>
            </a:rPr>
            <a:t>千円増加した。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以上のことから、全体での基金残高は</a:t>
          </a:r>
          <a:r>
            <a:rPr kumimoji="1" lang="en-US" altLang="ja-JP" sz="1100">
              <a:solidFill>
                <a:schemeClr val="dk1"/>
              </a:solidFill>
              <a:effectLst/>
              <a:latin typeface="+mn-lt"/>
              <a:ea typeface="+mn-ea"/>
              <a:cs typeface="+mn-cs"/>
            </a:rPr>
            <a:t>10,293,508</a:t>
          </a:r>
          <a:r>
            <a:rPr kumimoji="1" lang="ja-JP" altLang="ja-JP" sz="1100">
              <a:solidFill>
                <a:schemeClr val="dk1"/>
              </a:solidFill>
              <a:effectLst/>
              <a:latin typeface="+mn-lt"/>
              <a:ea typeface="+mn-ea"/>
              <a:cs typeface="+mn-cs"/>
            </a:rPr>
            <a:t>千円で、前年度から</a:t>
          </a:r>
          <a:r>
            <a:rPr kumimoji="1" lang="en-US" altLang="ja-JP" sz="1100">
              <a:solidFill>
                <a:schemeClr val="dk1"/>
              </a:solidFill>
              <a:effectLst/>
              <a:latin typeface="+mn-lt"/>
              <a:ea typeface="+mn-ea"/>
              <a:cs typeface="+mn-cs"/>
            </a:rPr>
            <a:t>743,732</a:t>
          </a:r>
          <a:r>
            <a:rPr kumimoji="1" lang="ja-JP" altLang="ja-JP" sz="1100">
              <a:solidFill>
                <a:schemeClr val="dk1"/>
              </a:solidFill>
              <a:effectLst/>
              <a:latin typeface="+mn-lt"/>
              <a:ea typeface="+mn-ea"/>
              <a:cs typeface="+mn-cs"/>
            </a:rPr>
            <a:t>千円増加した。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年度までが地方債償還額のピークであり、減債基金を償還財源として活用する。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合併振興基金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合併後の市が地域住民の連携の強化又合併市町の区域における地域振興に資する事業の推進（平成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日施行）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公共施設等の整備に要する経費の財源への充当（令和元年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日施行）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森林環境整備基基金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森林整備事業の推進に要する経費の財源への充当（令和元年</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日施行）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新型コロナウイルス感染症対策基金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新型コロナウイルス感染症に係る予防対策、市民生活の支援、地域経済対策等に要する経費の財源への充当（令和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日施行）</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合併振興基金は</a:t>
          </a:r>
          <a:r>
            <a:rPr kumimoji="1" lang="en-US" altLang="ja-JP" sz="1100">
              <a:solidFill>
                <a:sysClr val="windowText" lastClr="000000"/>
              </a:solidFill>
              <a:effectLst/>
              <a:latin typeface="+mn-lt"/>
              <a:ea typeface="+mn-ea"/>
              <a:cs typeface="+mn-cs"/>
            </a:rPr>
            <a:t>6,849</a:t>
          </a:r>
          <a:r>
            <a:rPr kumimoji="1" lang="ja-JP" altLang="ja-JP" sz="1100">
              <a:solidFill>
                <a:sysClr val="windowText" lastClr="000000"/>
              </a:solidFill>
              <a:effectLst/>
              <a:latin typeface="+mn-lt"/>
              <a:ea typeface="+mn-ea"/>
              <a:cs typeface="+mn-cs"/>
            </a:rPr>
            <a:t>千円を積み立て、</a:t>
          </a:r>
          <a:r>
            <a:rPr kumimoji="1" lang="ja-JP" altLang="en-US" sz="1100">
              <a:solidFill>
                <a:sysClr val="windowText" lastClr="000000"/>
              </a:solidFill>
              <a:effectLst/>
              <a:latin typeface="+mn-lt"/>
              <a:ea typeface="+mn-ea"/>
              <a:cs typeface="+mn-cs"/>
            </a:rPr>
            <a:t>道の駅整備事業への充当等により</a:t>
          </a:r>
          <a:r>
            <a:rPr kumimoji="1" lang="en-US" altLang="ja-JP" sz="1100">
              <a:solidFill>
                <a:sysClr val="windowText" lastClr="000000"/>
              </a:solidFill>
              <a:effectLst/>
              <a:latin typeface="+mn-lt"/>
              <a:ea typeface="+mn-ea"/>
              <a:cs typeface="+mn-cs"/>
            </a:rPr>
            <a:t>204,507</a:t>
          </a:r>
          <a:r>
            <a:rPr kumimoji="1" lang="ja-JP" altLang="ja-JP" sz="1100">
              <a:solidFill>
                <a:sysClr val="windowText" lastClr="000000"/>
              </a:solidFill>
              <a:effectLst/>
              <a:latin typeface="+mn-lt"/>
              <a:ea typeface="+mn-ea"/>
              <a:cs typeface="+mn-cs"/>
            </a:rPr>
            <a:t>千円の取り崩しを行った。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公共施設等整備基金は</a:t>
          </a:r>
          <a:r>
            <a:rPr kumimoji="1" lang="en-US" altLang="ja-JP" sz="1100">
              <a:solidFill>
                <a:sysClr val="windowText" lastClr="000000"/>
              </a:solidFill>
              <a:effectLst/>
              <a:latin typeface="+mn-lt"/>
              <a:ea typeface="+mn-ea"/>
              <a:cs typeface="+mn-cs"/>
            </a:rPr>
            <a:t>149,243</a:t>
          </a:r>
          <a:r>
            <a:rPr kumimoji="1" lang="ja-JP" altLang="ja-JP" sz="1100">
              <a:solidFill>
                <a:sysClr val="windowText" lastClr="000000"/>
              </a:solidFill>
              <a:effectLst/>
              <a:latin typeface="+mn-lt"/>
              <a:ea typeface="+mn-ea"/>
              <a:cs typeface="+mn-cs"/>
            </a:rPr>
            <a:t>千円を積み立て、</a:t>
          </a:r>
          <a:r>
            <a:rPr kumimoji="1" lang="en-US" altLang="ja-JP" sz="1100">
              <a:solidFill>
                <a:sysClr val="windowText" lastClr="000000"/>
              </a:solidFill>
              <a:effectLst/>
              <a:latin typeface="+mn-lt"/>
              <a:ea typeface="+mn-ea"/>
              <a:cs typeface="+mn-cs"/>
            </a:rPr>
            <a:t>93,143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の取り崩しを行った。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新型コロナウイルス感染症対策基金は</a:t>
          </a:r>
          <a:r>
            <a:rPr kumimoji="1" lang="en-US" altLang="ja-JP" sz="1100">
              <a:solidFill>
                <a:sysClr val="windowText" lastClr="000000"/>
              </a:solidFill>
              <a:effectLst/>
              <a:latin typeface="+mn-lt"/>
              <a:ea typeface="+mn-ea"/>
              <a:cs typeface="+mn-cs"/>
            </a:rPr>
            <a:t>127,085</a:t>
          </a:r>
          <a:r>
            <a:rPr kumimoji="1" lang="ja-JP" altLang="ja-JP" sz="1100">
              <a:solidFill>
                <a:sysClr val="windowText" lastClr="000000"/>
              </a:solidFill>
              <a:effectLst/>
              <a:latin typeface="+mn-lt"/>
              <a:ea typeface="+mn-ea"/>
              <a:cs typeface="+mn-cs"/>
            </a:rPr>
            <a:t>千円を積み立て、</a:t>
          </a:r>
          <a:r>
            <a:rPr kumimoji="1" lang="en-US" altLang="ja-JP" sz="1100">
              <a:solidFill>
                <a:sysClr val="windowText" lastClr="000000"/>
              </a:solidFill>
              <a:effectLst/>
              <a:latin typeface="+mn-lt"/>
              <a:ea typeface="+mn-ea"/>
              <a:cs typeface="+mn-cs"/>
            </a:rPr>
            <a:t>71,540</a:t>
          </a:r>
          <a:r>
            <a:rPr kumimoji="1" lang="ja-JP" altLang="ja-JP" sz="1100">
              <a:solidFill>
                <a:sysClr val="windowText" lastClr="000000"/>
              </a:solidFill>
              <a:effectLst/>
              <a:latin typeface="+mn-lt"/>
              <a:ea typeface="+mn-ea"/>
              <a:cs typeface="+mn-cs"/>
            </a:rPr>
            <a:t>千円の取り崩しを行った。</a:t>
          </a:r>
          <a:endParaRPr kumimoji="1" lang="en-US" altLang="ja-JP" sz="1100">
            <a:solidFill>
              <a:sysClr val="windowText" lastClr="000000"/>
            </a:solidFill>
            <a:effectLst/>
            <a:latin typeface="+mn-lt"/>
            <a:ea typeface="+mn-ea"/>
            <a:cs typeface="+mn-cs"/>
          </a:endParaRPr>
        </a:p>
        <a:p>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振興基金は、引き続きデマンド交通関連事業等へ、公共施設等整備基金は、今後増加する老朽化した施設の更新・修繕等の事業等へ、新型コロナウイルス感染症対策基金は、感染予防対策のための備品購入や地域経済対策としての事業者支援事業等へ活用する方針である。</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456,180</a:t>
          </a:r>
          <a:r>
            <a:rPr kumimoji="1" lang="ja-JP" altLang="ja-JP" sz="1100">
              <a:solidFill>
                <a:schemeClr val="dk1"/>
              </a:solidFill>
              <a:effectLst/>
              <a:latin typeface="+mn-lt"/>
              <a:ea typeface="+mn-ea"/>
              <a:cs typeface="+mn-cs"/>
            </a:rPr>
            <a:t>千円を積み立て</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取り崩しは行わなかった</a:t>
          </a:r>
          <a:r>
            <a:rPr kumimoji="1" lang="ja-JP" altLang="ja-JP" sz="1100">
              <a:solidFill>
                <a:schemeClr val="dk1"/>
              </a:solidFill>
              <a:effectLst/>
              <a:latin typeface="+mn-lt"/>
              <a:ea typeface="+mn-ea"/>
              <a:cs typeface="+mn-cs"/>
            </a:rPr>
            <a:t>ことで、</a:t>
          </a:r>
          <a:r>
            <a:rPr kumimoji="1" lang="en-US" altLang="ja-JP" sz="1100">
              <a:solidFill>
                <a:schemeClr val="dk1"/>
              </a:solidFill>
              <a:effectLst/>
              <a:latin typeface="+mn-lt"/>
              <a:ea typeface="+mn-ea"/>
              <a:cs typeface="+mn-cs"/>
            </a:rPr>
            <a:t>456,180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財政調整基金については、景気・経済の影響による市税収入の減少や災害等、予期しない財政需要への対応等の備え、長期的視野に立った計画的な財政運営を行うため、標準財政規模の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利子</a:t>
          </a:r>
          <a:r>
            <a:rPr kumimoji="1" lang="en-US" altLang="ja-JP" sz="1100">
              <a:solidFill>
                <a:schemeClr val="dk1"/>
              </a:solidFill>
              <a:effectLst/>
              <a:latin typeface="+mn-lt"/>
              <a:ea typeface="+mn-ea"/>
              <a:cs typeface="+mn-cs"/>
            </a:rPr>
            <a:t>1,931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普通交付税（臨時財政対策債償基金分）</a:t>
          </a:r>
          <a:r>
            <a:rPr kumimoji="1" lang="en-US" altLang="ja-JP" sz="1100">
              <a:solidFill>
                <a:schemeClr val="dk1"/>
              </a:solidFill>
              <a:effectLst/>
              <a:latin typeface="+mn-lt"/>
              <a:ea typeface="+mn-ea"/>
              <a:cs typeface="+mn-cs"/>
            </a:rPr>
            <a:t>543,203</a:t>
          </a:r>
          <a:r>
            <a:rPr kumimoji="1" lang="ja-JP" altLang="en-US" sz="1100">
              <a:solidFill>
                <a:schemeClr val="dk1"/>
              </a:solidFill>
              <a:effectLst/>
              <a:latin typeface="+mn-lt"/>
              <a:ea typeface="+mn-ea"/>
              <a:cs typeface="+mn-cs"/>
            </a:rPr>
            <a:t>千円を積み立て、</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千円取り崩したことで、</a:t>
          </a:r>
          <a:r>
            <a:rPr kumimoji="1" lang="en-US" altLang="ja-JP" sz="1100">
              <a:solidFill>
                <a:schemeClr val="dk1"/>
              </a:solidFill>
              <a:effectLst/>
              <a:latin typeface="+mn-lt"/>
              <a:ea typeface="+mn-ea"/>
              <a:cs typeface="+mn-cs"/>
            </a:rPr>
            <a:t>245,134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年度より地方債償還額が増加し、令和４年度がピークとなる見込みであり、償還財源として活用するため残高は減少する。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13608</xdr:rowOff>
    </xdr:from>
    <xdr:ext cx="11024508" cy="521425"/>
    <xdr:sp macro="" textlink="">
      <xdr:nvSpPr>
        <xdr:cNvPr id="35" name="テキスト ボックス 34"/>
        <xdr:cNvSpPr txBox="1"/>
      </xdr:nvSpPr>
      <xdr:spPr>
        <a:xfrm>
          <a:off x="745671" y="4612822"/>
          <a:ext cx="11024508"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b="0" i="0">
              <a:solidFill>
                <a:schemeClr val="tx1"/>
              </a:solidFill>
              <a:effectLst/>
              <a:latin typeface="+mn-lt"/>
              <a:ea typeface="+mn-ea"/>
              <a:cs typeface="+mn-cs"/>
            </a:rPr>
            <a:t>※</a:t>
          </a:r>
          <a:r>
            <a:rPr lang="ja-JP" altLang="en-US" sz="1000" b="0" i="0">
              <a:solidFill>
                <a:schemeClr val="tx1"/>
              </a:solidFill>
              <a:effectLst/>
              <a:latin typeface="+mn-lt"/>
              <a:ea typeface="+mn-ea"/>
              <a:cs typeface="+mn-cs"/>
            </a:rPr>
            <a:t>「定員管理の状況」の「人口</a:t>
          </a:r>
          <a:r>
            <a:rPr lang="en-US" altLang="ja-JP" sz="1000" b="0" i="0">
              <a:solidFill>
                <a:schemeClr val="tx1"/>
              </a:solidFill>
              <a:effectLst/>
              <a:latin typeface="+mn-lt"/>
              <a:ea typeface="+mn-ea"/>
              <a:cs typeface="+mn-cs"/>
            </a:rPr>
            <a:t>1,000</a:t>
          </a:r>
          <a:r>
            <a:rPr lang="ja-JP" altLang="en-US" sz="1000" b="0" i="0">
              <a:solidFill>
                <a:schemeClr val="tx1"/>
              </a:solidFill>
              <a:effectLst/>
              <a:latin typeface="+mn-lt"/>
              <a:ea typeface="+mn-ea"/>
              <a:cs typeface="+mn-cs"/>
            </a:rPr>
            <a:t>人当たり職員数」の算出に用いる職員数及び「給与水準（国との比較）」の「ラスパイレス指数」については、各調査対象年度の翌年の地方公務員給与実態調査に基づいているが、令和</a:t>
          </a:r>
          <a:r>
            <a:rPr lang="en-US" altLang="ja-JP" sz="1000" b="0" i="0">
              <a:solidFill>
                <a:schemeClr val="tx1"/>
              </a:solidFill>
              <a:effectLst/>
              <a:latin typeface="+mn-lt"/>
              <a:ea typeface="+mn-ea"/>
              <a:cs typeface="+mn-cs"/>
            </a:rPr>
            <a:t>3</a:t>
          </a:r>
          <a:r>
            <a:rPr lang="ja-JP" altLang="en-US" sz="1000" b="0" i="0">
              <a:solidFill>
                <a:schemeClr val="tx1"/>
              </a:solidFill>
              <a:effectLst/>
              <a:latin typeface="+mn-lt"/>
              <a:ea typeface="+mn-ea"/>
              <a:cs typeface="+mn-cs"/>
            </a:rPr>
            <a:t>年度は令和</a:t>
          </a:r>
          <a:r>
            <a:rPr lang="en-US" altLang="ja-JP" sz="1000" b="0" i="0">
              <a:solidFill>
                <a:schemeClr val="tx1"/>
              </a:solidFill>
              <a:effectLst/>
              <a:latin typeface="+mn-lt"/>
              <a:ea typeface="+mn-ea"/>
              <a:cs typeface="+mn-cs"/>
            </a:rPr>
            <a:t>3</a:t>
          </a:r>
          <a:r>
            <a:rPr lang="ja-JP" altLang="en-US" sz="1000" b="0" i="0">
              <a:solidFill>
                <a:schemeClr val="tx1"/>
              </a:solidFill>
              <a:effectLst/>
              <a:latin typeface="+mn-lt"/>
              <a:ea typeface="+mn-ea"/>
              <a:cs typeface="+mn-cs"/>
            </a:rPr>
            <a:t>年調査の数値を引用している。</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類似団体平均と同様に前年度から</a:t>
          </a:r>
          <a:r>
            <a:rPr kumimoji="1" lang="ja-JP" altLang="en-US" sz="1100">
              <a:solidFill>
                <a:sysClr val="windowText" lastClr="000000"/>
              </a:solidFill>
              <a:effectLst/>
              <a:latin typeface="+mn-lt"/>
              <a:ea typeface="+mn-ea"/>
              <a:cs typeface="+mn-cs"/>
            </a:rPr>
            <a:t>０．２ポイントの減少</a:t>
          </a:r>
          <a:r>
            <a:rPr kumimoji="1" lang="ja-JP" altLang="ja-JP" sz="1100">
              <a:solidFill>
                <a:sysClr val="windowText" lastClr="000000"/>
              </a:solidFill>
              <a:effectLst/>
              <a:latin typeface="+mn-lt"/>
              <a:ea typeface="+mn-ea"/>
              <a:cs typeface="+mn-cs"/>
            </a:rPr>
            <a:t>となった。基準財政収入額</a:t>
          </a:r>
          <a:r>
            <a:rPr kumimoji="1" lang="ja-JP" altLang="en-US" sz="1100">
              <a:solidFill>
                <a:sysClr val="windowText" lastClr="000000"/>
              </a:solidFill>
              <a:effectLst/>
              <a:latin typeface="+mn-lt"/>
              <a:ea typeface="+mn-ea"/>
              <a:cs typeface="+mn-cs"/>
            </a:rPr>
            <a:t>は新型コロナウイルス感染症等の影響</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３．５％の減少</a:t>
          </a:r>
          <a:r>
            <a:rPr kumimoji="1" lang="ja-JP" altLang="ja-JP" sz="1100">
              <a:solidFill>
                <a:sysClr val="windowText" lastClr="000000"/>
              </a:solidFill>
              <a:effectLst/>
              <a:latin typeface="+mn-lt"/>
              <a:ea typeface="+mn-ea"/>
              <a:cs typeface="+mn-cs"/>
            </a:rPr>
            <a:t>となった一方、基準財政需要額が高齢者保健福祉費及び合併特例債償還費の算定額の増加等により、</a:t>
          </a: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％の増加</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平成２７年度から類似団体内平均値を下回り続けている。引き続き、給与の適正化、委託料の削減及び市税滞納額の圧縮等を行うとともに、過去に借入を行った高利の地方債についての利率見直しに取り組み、公債費の伸びを抑え、健全財政の維持に一層、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146050</xdr:rowOff>
    </xdr:to>
    <xdr:cxnSp macro="">
      <xdr:nvCxnSpPr>
        <xdr:cNvPr id="71" name="直線コネクタ 70"/>
        <xdr:cNvCxnSpPr/>
      </xdr:nvCxnSpPr>
      <xdr:spPr>
        <a:xfrm>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前年度から３．４ポイントの減少となった</a:t>
          </a:r>
          <a:r>
            <a:rPr kumimoji="1" lang="ja-JP" altLang="en-US" sz="1100">
              <a:solidFill>
                <a:schemeClr val="dk1"/>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県市町村平均</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全国平均を上回る結果となった。</a:t>
          </a:r>
          <a:r>
            <a:rPr kumimoji="1" lang="ja-JP" altLang="en-US" sz="1100">
              <a:solidFill>
                <a:sysClr val="windowText" lastClr="000000"/>
              </a:solidFill>
              <a:effectLst/>
              <a:latin typeface="+mn-lt"/>
              <a:ea typeface="+mn-ea"/>
              <a:cs typeface="+mn-cs"/>
            </a:rPr>
            <a:t>これは</a:t>
          </a:r>
          <a:r>
            <a:rPr kumimoji="1" lang="ja-JP" altLang="ja-JP" sz="1100">
              <a:solidFill>
                <a:schemeClr val="dk1"/>
              </a:solidFill>
              <a:effectLst/>
              <a:latin typeface="+mn-lt"/>
              <a:ea typeface="+mn-ea"/>
              <a:cs typeface="+mn-cs"/>
            </a:rPr>
            <a:t>経常経費充当一般財源が、</a:t>
          </a:r>
          <a:r>
            <a:rPr kumimoji="1" lang="ja-JP" altLang="en-US" sz="1100">
              <a:solidFill>
                <a:schemeClr val="dk1"/>
              </a:solidFill>
              <a:effectLst/>
              <a:latin typeface="+mn-lt"/>
              <a:ea typeface="+mn-ea"/>
              <a:cs typeface="+mn-cs"/>
            </a:rPr>
            <a:t>扶助費、公債費等の増加により３．２２％の増加となった一方、</a:t>
          </a:r>
          <a:r>
            <a:rPr kumimoji="1" lang="ja-JP" altLang="ja-JP" sz="1100">
              <a:solidFill>
                <a:sysClr val="windowText" lastClr="000000"/>
              </a:solidFill>
              <a:effectLst/>
              <a:latin typeface="+mn-lt"/>
              <a:ea typeface="+mn-ea"/>
              <a:cs typeface="+mn-cs"/>
            </a:rPr>
            <a:t>臨時財政対策債</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が増加したことで、分母が</a:t>
          </a:r>
          <a:r>
            <a:rPr kumimoji="1" lang="ja-JP" altLang="en-US" sz="1100">
              <a:solidFill>
                <a:sysClr val="windowText" lastClr="000000"/>
              </a:solidFill>
              <a:effectLst/>
              <a:latin typeface="+mn-lt"/>
              <a:ea typeface="+mn-ea"/>
              <a:cs typeface="+mn-cs"/>
            </a:rPr>
            <a:t>７．０９</a:t>
          </a:r>
          <a:r>
            <a:rPr kumimoji="1" lang="ja-JP" altLang="ja-JP" sz="1100">
              <a:solidFill>
                <a:sysClr val="windowText" lastClr="000000"/>
              </a:solidFill>
              <a:effectLst/>
              <a:latin typeface="+mn-lt"/>
              <a:ea typeface="+mn-ea"/>
              <a:cs typeface="+mn-cs"/>
            </a:rPr>
            <a:t>％増加したことによるものである。一層の市税収入の確保や財政運用の効率化に努める。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111760</xdr:rowOff>
    </xdr:to>
    <xdr:cxnSp macro="">
      <xdr:nvCxnSpPr>
        <xdr:cNvPr id="134" name="直線コネクタ 133"/>
        <xdr:cNvCxnSpPr/>
      </xdr:nvCxnSpPr>
      <xdr:spPr>
        <a:xfrm flipV="1">
          <a:off x="4114800" y="1081108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111760</xdr:rowOff>
    </xdr:to>
    <xdr:cxnSp macro="">
      <xdr:nvCxnSpPr>
        <xdr:cNvPr id="137" name="直線コネクタ 136"/>
        <xdr:cNvCxnSpPr/>
      </xdr:nvCxnSpPr>
      <xdr:spPr>
        <a:xfrm>
          <a:off x="3225800" y="1106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95673</xdr:rowOff>
    </xdr:to>
    <xdr:cxnSp macro="">
      <xdr:nvCxnSpPr>
        <xdr:cNvPr id="140" name="直線コネクタ 139"/>
        <xdr:cNvCxnSpPr/>
      </xdr:nvCxnSpPr>
      <xdr:spPr>
        <a:xfrm>
          <a:off x="2336800" y="1101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39370</xdr:rowOff>
    </xdr:to>
    <xdr:cxnSp macro="">
      <xdr:nvCxnSpPr>
        <xdr:cNvPr id="143" name="直線コネクタ 142"/>
        <xdr:cNvCxnSpPr/>
      </xdr:nvCxnSpPr>
      <xdr:spPr>
        <a:xfrm>
          <a:off x="1447800" y="1100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4"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5" name="楕円 154"/>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6" name="テキスト ボックス 155"/>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58" name="テキスト ボックス 157"/>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60" name="テキスト ボックス 159"/>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2" name="テキスト ボックス 161"/>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類似団体内平均値に比べ低い数値で推移しており、良好な状態を維持しているものの、前年度から</a:t>
          </a:r>
          <a:r>
            <a:rPr kumimoji="1" lang="ja-JP" altLang="en-US" sz="1100">
              <a:solidFill>
                <a:sysClr val="windowText" lastClr="000000"/>
              </a:solidFill>
              <a:effectLst/>
              <a:latin typeface="+mn-lt"/>
              <a:ea typeface="+mn-ea"/>
              <a:cs typeface="+mn-cs"/>
            </a:rPr>
            <a:t>３．４</a:t>
          </a:r>
          <a:r>
            <a:rPr kumimoji="1" lang="ja-JP" altLang="ja-JP"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となった。人件費は前年度比</a:t>
          </a: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、物件費は</a:t>
          </a:r>
          <a:r>
            <a:rPr kumimoji="1" lang="ja-JP" altLang="en-US" sz="1100">
              <a:solidFill>
                <a:sysClr val="windowText" lastClr="000000"/>
              </a:solidFill>
              <a:effectLst/>
              <a:latin typeface="+mn-lt"/>
              <a:ea typeface="+mn-ea"/>
              <a:cs typeface="+mn-cs"/>
            </a:rPr>
            <a:t>５．２</a:t>
          </a:r>
          <a:r>
            <a:rPr kumimoji="1" lang="ja-JP" altLang="ja-JP" sz="1100">
              <a:solidFill>
                <a:sysClr val="windowText" lastClr="000000"/>
              </a:solidFill>
              <a:effectLst/>
              <a:latin typeface="+mn-lt"/>
              <a:ea typeface="+mn-ea"/>
              <a:cs typeface="+mn-cs"/>
            </a:rPr>
            <a:t>％の増、維持補修費は</a:t>
          </a:r>
          <a:r>
            <a:rPr kumimoji="1" lang="ja-JP" altLang="en-US" sz="1100">
              <a:solidFill>
                <a:sysClr val="windowText" lastClr="000000"/>
              </a:solidFill>
              <a:effectLst/>
              <a:latin typeface="+mn-lt"/>
              <a:ea typeface="+mn-ea"/>
              <a:cs typeface="+mn-cs"/>
            </a:rPr>
            <a:t>０．３</a:t>
          </a:r>
          <a:r>
            <a:rPr kumimoji="1" lang="ja-JP" altLang="ja-JP"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となっている。今後さらに増加が見込まれる維持補修費の動向に注視しながら、職員数７００人体制の維持や委託業務の見直しを徹底し、財政負担を減らすよう努める。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74611</xdr:rowOff>
    </xdr:from>
    <xdr:to>
      <xdr:col>23</xdr:col>
      <xdr:colOff>133350</xdr:colOff>
      <xdr:row>83</xdr:row>
      <xdr:rowOff>140830</xdr:rowOff>
    </xdr:to>
    <xdr:cxnSp macro="">
      <xdr:nvCxnSpPr>
        <xdr:cNvPr id="199" name="直線コネクタ 198"/>
        <xdr:cNvCxnSpPr/>
      </xdr:nvCxnSpPr>
      <xdr:spPr>
        <a:xfrm>
          <a:off x="4114800" y="14304961"/>
          <a:ext cx="8382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7122</xdr:rowOff>
    </xdr:from>
    <xdr:to>
      <xdr:col>19</xdr:col>
      <xdr:colOff>133350</xdr:colOff>
      <xdr:row>83</xdr:row>
      <xdr:rowOff>74611</xdr:rowOff>
    </xdr:to>
    <xdr:cxnSp macro="">
      <xdr:nvCxnSpPr>
        <xdr:cNvPr id="202" name="直線コネクタ 201"/>
        <xdr:cNvCxnSpPr/>
      </xdr:nvCxnSpPr>
      <xdr:spPr>
        <a:xfrm>
          <a:off x="3225800" y="14066022"/>
          <a:ext cx="889000" cy="2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111663</xdr:rowOff>
    </xdr:from>
    <xdr:to>
      <xdr:col>15</xdr:col>
      <xdr:colOff>82550</xdr:colOff>
      <xdr:row>82</xdr:row>
      <xdr:rowOff>7122</xdr:rowOff>
    </xdr:to>
    <xdr:cxnSp macro="">
      <xdr:nvCxnSpPr>
        <xdr:cNvPr id="205" name="直線コネクタ 204"/>
        <xdr:cNvCxnSpPr/>
      </xdr:nvCxnSpPr>
      <xdr:spPr>
        <a:xfrm>
          <a:off x="2336800" y="13999113"/>
          <a:ext cx="889000" cy="6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111663</xdr:rowOff>
    </xdr:from>
    <xdr:to>
      <xdr:col>11</xdr:col>
      <xdr:colOff>31750</xdr:colOff>
      <xdr:row>81</xdr:row>
      <xdr:rowOff>124882</xdr:rowOff>
    </xdr:to>
    <xdr:cxnSp macro="">
      <xdr:nvCxnSpPr>
        <xdr:cNvPr id="208" name="直線コネクタ 207"/>
        <xdr:cNvCxnSpPr/>
      </xdr:nvCxnSpPr>
      <xdr:spPr>
        <a:xfrm flipV="1">
          <a:off x="1447800" y="13999113"/>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90030</xdr:rowOff>
    </xdr:from>
    <xdr:to>
      <xdr:col>23</xdr:col>
      <xdr:colOff>184150</xdr:colOff>
      <xdr:row>84</xdr:row>
      <xdr:rowOff>20180</xdr:rowOff>
    </xdr:to>
    <xdr:sp macro="" textlink="">
      <xdr:nvSpPr>
        <xdr:cNvPr id="218" name="楕円 217"/>
        <xdr:cNvSpPr/>
      </xdr:nvSpPr>
      <xdr:spPr>
        <a:xfrm>
          <a:off x="4902200" y="1432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106557</xdr:rowOff>
    </xdr:from>
    <xdr:ext cx="762000" cy="259045"/>
    <xdr:sp macro="" textlink="">
      <xdr:nvSpPr>
        <xdr:cNvPr id="219" name="人件費・物件費等の状況該当値テキスト"/>
        <xdr:cNvSpPr txBox="1"/>
      </xdr:nvSpPr>
      <xdr:spPr>
        <a:xfrm>
          <a:off x="5041900" y="141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23811</xdr:rowOff>
    </xdr:from>
    <xdr:to>
      <xdr:col>19</xdr:col>
      <xdr:colOff>184150</xdr:colOff>
      <xdr:row>83</xdr:row>
      <xdr:rowOff>125411</xdr:rowOff>
    </xdr:to>
    <xdr:sp macro="" textlink="">
      <xdr:nvSpPr>
        <xdr:cNvPr id="220" name="楕円 219"/>
        <xdr:cNvSpPr/>
      </xdr:nvSpPr>
      <xdr:spPr>
        <a:xfrm>
          <a:off x="4064000" y="142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135588</xdr:rowOff>
    </xdr:from>
    <xdr:ext cx="736600" cy="259045"/>
    <xdr:sp macro="" textlink="">
      <xdr:nvSpPr>
        <xdr:cNvPr id="221" name="テキスト ボックス 220"/>
        <xdr:cNvSpPr txBox="1"/>
      </xdr:nvSpPr>
      <xdr:spPr>
        <a:xfrm>
          <a:off x="3733800" y="1402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127772</xdr:rowOff>
    </xdr:from>
    <xdr:to>
      <xdr:col>15</xdr:col>
      <xdr:colOff>133350</xdr:colOff>
      <xdr:row>82</xdr:row>
      <xdr:rowOff>57922</xdr:rowOff>
    </xdr:to>
    <xdr:sp macro="" textlink="">
      <xdr:nvSpPr>
        <xdr:cNvPr id="222" name="楕円 221"/>
        <xdr:cNvSpPr/>
      </xdr:nvSpPr>
      <xdr:spPr>
        <a:xfrm>
          <a:off x="3175000" y="140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68099</xdr:rowOff>
    </xdr:from>
    <xdr:ext cx="762000" cy="259045"/>
    <xdr:sp macro="" textlink="">
      <xdr:nvSpPr>
        <xdr:cNvPr id="223" name="テキスト ボックス 222"/>
        <xdr:cNvSpPr txBox="1"/>
      </xdr:nvSpPr>
      <xdr:spPr>
        <a:xfrm>
          <a:off x="2844800" y="137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60863</xdr:rowOff>
    </xdr:from>
    <xdr:to>
      <xdr:col>11</xdr:col>
      <xdr:colOff>82550</xdr:colOff>
      <xdr:row>81</xdr:row>
      <xdr:rowOff>162463</xdr:rowOff>
    </xdr:to>
    <xdr:sp macro="" textlink="">
      <xdr:nvSpPr>
        <xdr:cNvPr id="224" name="楕円 223"/>
        <xdr:cNvSpPr/>
      </xdr:nvSpPr>
      <xdr:spPr>
        <a:xfrm>
          <a:off x="2286000" y="139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1190</xdr:rowOff>
    </xdr:from>
    <xdr:ext cx="762000" cy="259045"/>
    <xdr:sp macro="" textlink="">
      <xdr:nvSpPr>
        <xdr:cNvPr id="225" name="テキスト ボックス 224"/>
        <xdr:cNvSpPr txBox="1"/>
      </xdr:nvSpPr>
      <xdr:spPr>
        <a:xfrm>
          <a:off x="1955800" y="137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74082</xdr:rowOff>
    </xdr:from>
    <xdr:to>
      <xdr:col>7</xdr:col>
      <xdr:colOff>31750</xdr:colOff>
      <xdr:row>82</xdr:row>
      <xdr:rowOff>4232</xdr:rowOff>
    </xdr:to>
    <xdr:sp macro="" textlink="">
      <xdr:nvSpPr>
        <xdr:cNvPr id="226" name="楕円 225"/>
        <xdr:cNvSpPr/>
      </xdr:nvSpPr>
      <xdr:spPr>
        <a:xfrm>
          <a:off x="1397000" y="139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14409</xdr:rowOff>
    </xdr:from>
    <xdr:ext cx="762000" cy="259045"/>
    <xdr:sp macro="" textlink="">
      <xdr:nvSpPr>
        <xdr:cNvPr id="227" name="テキスト ボックス 226"/>
        <xdr:cNvSpPr txBox="1"/>
      </xdr:nvSpPr>
      <xdr:spPr>
        <a:xfrm>
          <a:off x="1066800" y="137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４月に給与制度の総合的見直しを行い、給料表の水準平均を引き下げるとともに、地域手当を６％に引き上げた。指数は類似団体平均より上回っているが、今後においても、人事院勧告、埼玉県人事委員会勧告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3" name="直線コネクタ 262"/>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6" name="直線コネクタ 265"/>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9" name="直線コネクタ 268"/>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136071</xdr:rowOff>
    </xdr:to>
    <xdr:cxnSp macro="">
      <xdr:nvCxnSpPr>
        <xdr:cNvPr id="272" name="直線コネクタ 271"/>
        <xdr:cNvCxnSpPr/>
      </xdr:nvCxnSpPr>
      <xdr:spPr>
        <a:xfrm>
          <a:off x="13512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2" name="楕円 281"/>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3"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4" name="楕円 283"/>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5" name="テキスト ボックス 28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6" name="楕円 285"/>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7" name="テキスト ボックス 286"/>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8" name="楕円 287"/>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9" name="テキスト ボックス 288"/>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90" name="楕円 289"/>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91" name="テキスト ボックス 290"/>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類似団体内平均値に比べ低くなっており、職員数は少ない状態である。引き続き、職員数７００人体制を維持し、適正な定員管理を徹底する。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10266</xdr:rowOff>
    </xdr:to>
    <xdr:cxnSp macro="">
      <xdr:nvCxnSpPr>
        <xdr:cNvPr id="326" name="直線コネクタ 325"/>
        <xdr:cNvCxnSpPr/>
      </xdr:nvCxnSpPr>
      <xdr:spPr>
        <a:xfrm>
          <a:off x="16179800" y="1063614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6244</xdr:rowOff>
    </xdr:from>
    <xdr:to>
      <xdr:col>77</xdr:col>
      <xdr:colOff>44450</xdr:colOff>
      <xdr:row>62</xdr:row>
      <xdr:rowOff>12277</xdr:rowOff>
    </xdr:to>
    <xdr:cxnSp macro="">
      <xdr:nvCxnSpPr>
        <xdr:cNvPr id="329" name="直線コネクタ 328"/>
        <xdr:cNvCxnSpPr/>
      </xdr:nvCxnSpPr>
      <xdr:spPr>
        <a:xfrm flipV="1">
          <a:off x="15290800" y="1063614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169651</xdr:rowOff>
    </xdr:from>
    <xdr:to>
      <xdr:col>72</xdr:col>
      <xdr:colOff>203200</xdr:colOff>
      <xdr:row>62</xdr:row>
      <xdr:rowOff>12277</xdr:rowOff>
    </xdr:to>
    <xdr:cxnSp macro="">
      <xdr:nvCxnSpPr>
        <xdr:cNvPr id="332" name="直線コネクタ 331"/>
        <xdr:cNvCxnSpPr/>
      </xdr:nvCxnSpPr>
      <xdr:spPr>
        <a:xfrm>
          <a:off x="14401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169651</xdr:rowOff>
    </xdr:from>
    <xdr:to>
      <xdr:col>68</xdr:col>
      <xdr:colOff>152400</xdr:colOff>
      <xdr:row>62</xdr:row>
      <xdr:rowOff>6244</xdr:rowOff>
    </xdr:to>
    <xdr:cxnSp macro="">
      <xdr:nvCxnSpPr>
        <xdr:cNvPr id="335" name="直線コネクタ 334"/>
        <xdr:cNvCxnSpPr/>
      </xdr:nvCxnSpPr>
      <xdr:spPr>
        <a:xfrm flipV="1">
          <a:off x="13512800" y="106281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45" name="楕円 344"/>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147443</xdr:rowOff>
    </xdr:from>
    <xdr:ext cx="762000" cy="259045"/>
    <xdr:sp macro="" textlink="">
      <xdr:nvSpPr>
        <xdr:cNvPr id="346" name="定員管理の状況該当値テキスト"/>
        <xdr:cNvSpPr txBox="1"/>
      </xdr:nvSpPr>
      <xdr:spPr>
        <a:xfrm>
          <a:off x="17106900" y="1043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47" name="楕円 346"/>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67221</xdr:rowOff>
    </xdr:from>
    <xdr:ext cx="736600" cy="259045"/>
    <xdr:sp macro="" textlink="">
      <xdr:nvSpPr>
        <xdr:cNvPr id="348" name="テキスト ボックス 347"/>
        <xdr:cNvSpPr txBox="1"/>
      </xdr:nvSpPr>
      <xdr:spPr>
        <a:xfrm>
          <a:off x="15798800" y="1035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9" name="楕円 348"/>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50" name="テキスト ボックス 349"/>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118851</xdr:rowOff>
    </xdr:from>
    <xdr:to>
      <xdr:col>68</xdr:col>
      <xdr:colOff>203200</xdr:colOff>
      <xdr:row>62</xdr:row>
      <xdr:rowOff>49001</xdr:rowOff>
    </xdr:to>
    <xdr:sp macro="" textlink="">
      <xdr:nvSpPr>
        <xdr:cNvPr id="351" name="楕円 350"/>
        <xdr:cNvSpPr/>
      </xdr:nvSpPr>
      <xdr:spPr>
        <a:xfrm>
          <a:off x="14351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59178</xdr:rowOff>
    </xdr:from>
    <xdr:ext cx="762000" cy="259045"/>
    <xdr:sp macro="" textlink="">
      <xdr:nvSpPr>
        <xdr:cNvPr id="352" name="テキスト ボックス 351"/>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53" name="楕円 352"/>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67221</xdr:rowOff>
    </xdr:from>
    <xdr:ext cx="762000" cy="259045"/>
    <xdr:sp macro="" textlink="">
      <xdr:nvSpPr>
        <xdr:cNvPr id="354" name="テキスト ボックス 353"/>
        <xdr:cNvSpPr txBox="1"/>
      </xdr:nvSpPr>
      <xdr:spPr>
        <a:xfrm>
          <a:off x="13131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標準税収入額や普通交付税が増加し、さらに、元利償還金の額が大きく減少したため、０．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ポイント減少し、全国市町村平均、県市町村平均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早期健全化基準</a:t>
          </a:r>
          <a:r>
            <a:rPr kumimoji="1" lang="ja-JP" altLang="en-US" sz="1100">
              <a:solidFill>
                <a:schemeClr val="dk1"/>
              </a:solidFill>
              <a:effectLst/>
              <a:latin typeface="+mn-lt"/>
              <a:ea typeface="+mn-ea"/>
              <a:cs typeface="+mn-cs"/>
            </a:rPr>
            <a:t>及び類似団体平均値</a:t>
          </a:r>
          <a:r>
            <a:rPr kumimoji="1" lang="ja-JP" altLang="ja-JP" sz="1100">
              <a:solidFill>
                <a:schemeClr val="dk1"/>
              </a:solidFill>
              <a:effectLst/>
              <a:latin typeface="+mn-lt"/>
              <a:ea typeface="+mn-ea"/>
              <a:cs typeface="+mn-cs"/>
            </a:rPr>
            <a:t>を下回る</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となった。元利償還金の額は令和３年度から４年度がピークであると予測され、その後は実質公債費比率については緩やかに減少していく見込みである。今後も、事業の精査により公債費負担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66146</xdr:rowOff>
    </xdr:from>
    <xdr:to>
      <xdr:col>81</xdr:col>
      <xdr:colOff>44450</xdr:colOff>
      <xdr:row>41</xdr:row>
      <xdr:rowOff>86254</xdr:rowOff>
    </xdr:to>
    <xdr:cxnSp macro="">
      <xdr:nvCxnSpPr>
        <xdr:cNvPr id="390" name="直線コネクタ 389"/>
        <xdr:cNvCxnSpPr/>
      </xdr:nvCxnSpPr>
      <xdr:spPr>
        <a:xfrm flipV="1">
          <a:off x="16179800" y="70955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41</xdr:row>
      <xdr:rowOff>96308</xdr:rowOff>
    </xdr:to>
    <xdr:cxnSp macro="">
      <xdr:nvCxnSpPr>
        <xdr:cNvPr id="393" name="直線コネクタ 392"/>
        <xdr:cNvCxnSpPr/>
      </xdr:nvCxnSpPr>
      <xdr:spPr>
        <a:xfrm flipV="1">
          <a:off x="15290800" y="71157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96308</xdr:rowOff>
    </xdr:from>
    <xdr:to>
      <xdr:col>72</xdr:col>
      <xdr:colOff>203200</xdr:colOff>
      <xdr:row>41</xdr:row>
      <xdr:rowOff>106363</xdr:rowOff>
    </xdr:to>
    <xdr:cxnSp macro="">
      <xdr:nvCxnSpPr>
        <xdr:cNvPr id="396" name="直線コネクタ 395"/>
        <xdr:cNvCxnSpPr/>
      </xdr:nvCxnSpPr>
      <xdr:spPr>
        <a:xfrm flipV="1">
          <a:off x="14401800" y="71257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66146</xdr:rowOff>
    </xdr:from>
    <xdr:to>
      <xdr:col>68</xdr:col>
      <xdr:colOff>152400</xdr:colOff>
      <xdr:row>41</xdr:row>
      <xdr:rowOff>106363</xdr:rowOff>
    </xdr:to>
    <xdr:cxnSp macro="">
      <xdr:nvCxnSpPr>
        <xdr:cNvPr id="399" name="直線コネクタ 398"/>
        <xdr:cNvCxnSpPr/>
      </xdr:nvCxnSpPr>
      <xdr:spPr>
        <a:xfrm>
          <a:off x="13512800" y="7095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15346</xdr:rowOff>
    </xdr:from>
    <xdr:to>
      <xdr:col>81</xdr:col>
      <xdr:colOff>95250</xdr:colOff>
      <xdr:row>41</xdr:row>
      <xdr:rowOff>116946</xdr:rowOff>
    </xdr:to>
    <xdr:sp macro="" textlink="">
      <xdr:nvSpPr>
        <xdr:cNvPr id="409" name="楕円 408"/>
        <xdr:cNvSpPr/>
      </xdr:nvSpPr>
      <xdr:spPr>
        <a:xfrm>
          <a:off x="169672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31873</xdr:rowOff>
    </xdr:from>
    <xdr:ext cx="762000" cy="259045"/>
    <xdr:sp macro="" textlink="">
      <xdr:nvSpPr>
        <xdr:cNvPr id="410" name="公債費負担の状況該当値テキスト"/>
        <xdr:cNvSpPr txBox="1"/>
      </xdr:nvSpPr>
      <xdr:spPr>
        <a:xfrm>
          <a:off x="171069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11" name="楕円 410"/>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121831</xdr:rowOff>
    </xdr:from>
    <xdr:ext cx="736600" cy="259045"/>
    <xdr:sp macro="" textlink="">
      <xdr:nvSpPr>
        <xdr:cNvPr id="412" name="テキスト ボックス 411"/>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45508</xdr:rowOff>
    </xdr:from>
    <xdr:to>
      <xdr:col>73</xdr:col>
      <xdr:colOff>44450</xdr:colOff>
      <xdr:row>41</xdr:row>
      <xdr:rowOff>147108</xdr:rowOff>
    </xdr:to>
    <xdr:sp macro="" textlink="">
      <xdr:nvSpPr>
        <xdr:cNvPr id="413" name="楕円 412"/>
        <xdr:cNvSpPr/>
      </xdr:nvSpPr>
      <xdr:spPr>
        <a:xfrm>
          <a:off x="15240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131885</xdr:rowOff>
    </xdr:from>
    <xdr:ext cx="762000" cy="259045"/>
    <xdr:sp macro="" textlink="">
      <xdr:nvSpPr>
        <xdr:cNvPr id="414" name="テキスト ボックス 413"/>
        <xdr:cNvSpPr txBox="1"/>
      </xdr:nvSpPr>
      <xdr:spPr>
        <a:xfrm>
          <a:off x="14909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55563</xdr:rowOff>
    </xdr:from>
    <xdr:to>
      <xdr:col>68</xdr:col>
      <xdr:colOff>203200</xdr:colOff>
      <xdr:row>41</xdr:row>
      <xdr:rowOff>157163</xdr:rowOff>
    </xdr:to>
    <xdr:sp macro="" textlink="">
      <xdr:nvSpPr>
        <xdr:cNvPr id="415" name="楕円 414"/>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16" name="テキスト ボックス 415"/>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7" name="楕円 416"/>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127123</xdr:rowOff>
    </xdr:from>
    <xdr:ext cx="762000" cy="259045"/>
    <xdr:sp macro="" textlink="">
      <xdr:nvSpPr>
        <xdr:cNvPr id="418" name="テキスト ボックス 417"/>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低下し、全国市町村平均、及び県市町村平均を下回ったものの、引き続き類似団体を上回る状況となった。今後も地方債現在高は減少していくので、将来負担比率についても減少していく見込みだが、後世への負担を少しでも軽減するよう、事業実施等について総点検を実施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14</xdr:row>
      <xdr:rowOff>66312</xdr:rowOff>
    </xdr:to>
    <xdr:cxnSp macro="">
      <xdr:nvCxnSpPr>
        <xdr:cNvPr id="454" name="直線コネクタ 453"/>
        <xdr:cNvCxnSpPr/>
      </xdr:nvCxnSpPr>
      <xdr:spPr>
        <a:xfrm flipV="1">
          <a:off x="16179800" y="245110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66312</xdr:rowOff>
    </xdr:from>
    <xdr:to>
      <xdr:col>77</xdr:col>
      <xdr:colOff>44450</xdr:colOff>
      <xdr:row>14</xdr:row>
      <xdr:rowOff>68036</xdr:rowOff>
    </xdr:to>
    <xdr:cxnSp macro="">
      <xdr:nvCxnSpPr>
        <xdr:cNvPr id="457" name="直線コネクタ 456"/>
        <xdr:cNvCxnSpPr/>
      </xdr:nvCxnSpPr>
      <xdr:spPr>
        <a:xfrm flipV="1">
          <a:off x="15290800" y="246661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68036</xdr:rowOff>
    </xdr:from>
    <xdr:to>
      <xdr:col>72</xdr:col>
      <xdr:colOff>203200</xdr:colOff>
      <xdr:row>14</xdr:row>
      <xdr:rowOff>116296</xdr:rowOff>
    </xdr:to>
    <xdr:cxnSp macro="">
      <xdr:nvCxnSpPr>
        <xdr:cNvPr id="460" name="直線コネクタ 459"/>
        <xdr:cNvCxnSpPr/>
      </xdr:nvCxnSpPr>
      <xdr:spPr>
        <a:xfrm flipV="1">
          <a:off x="14401800" y="2468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116296</xdr:rowOff>
    </xdr:from>
    <xdr:to>
      <xdr:col>68</xdr:col>
      <xdr:colOff>152400</xdr:colOff>
      <xdr:row>15</xdr:row>
      <xdr:rowOff>15512</xdr:rowOff>
    </xdr:to>
    <xdr:cxnSp macro="">
      <xdr:nvCxnSpPr>
        <xdr:cNvPr id="463" name="直線コネクタ 462"/>
        <xdr:cNvCxnSpPr/>
      </xdr:nvCxnSpPr>
      <xdr:spPr>
        <a:xfrm flipV="1">
          <a:off x="13512800" y="2516596"/>
          <a:ext cx="8890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73" name="楕円 472"/>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143527</xdr:rowOff>
    </xdr:from>
    <xdr:ext cx="762000" cy="259045"/>
    <xdr:sp macro="" textlink="">
      <xdr:nvSpPr>
        <xdr:cNvPr id="474" name="将来負担の状況該当値テキスト"/>
        <xdr:cNvSpPr txBox="1"/>
      </xdr:nvSpPr>
      <xdr:spPr>
        <a:xfrm>
          <a:off x="17106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15512</xdr:rowOff>
    </xdr:from>
    <xdr:to>
      <xdr:col>77</xdr:col>
      <xdr:colOff>95250</xdr:colOff>
      <xdr:row>14</xdr:row>
      <xdr:rowOff>117112</xdr:rowOff>
    </xdr:to>
    <xdr:sp macro="" textlink="">
      <xdr:nvSpPr>
        <xdr:cNvPr id="475" name="楕円 474"/>
        <xdr:cNvSpPr/>
      </xdr:nvSpPr>
      <xdr:spPr>
        <a:xfrm>
          <a:off x="16129000" y="2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101889</xdr:rowOff>
    </xdr:from>
    <xdr:ext cx="736600" cy="259045"/>
    <xdr:sp macro="" textlink="">
      <xdr:nvSpPr>
        <xdr:cNvPr id="476" name="テキスト ボックス 475"/>
        <xdr:cNvSpPr txBox="1"/>
      </xdr:nvSpPr>
      <xdr:spPr>
        <a:xfrm>
          <a:off x="15798800" y="25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17236</xdr:rowOff>
    </xdr:from>
    <xdr:to>
      <xdr:col>73</xdr:col>
      <xdr:colOff>44450</xdr:colOff>
      <xdr:row>14</xdr:row>
      <xdr:rowOff>118836</xdr:rowOff>
    </xdr:to>
    <xdr:sp macro="" textlink="">
      <xdr:nvSpPr>
        <xdr:cNvPr id="477" name="楕円 476"/>
        <xdr:cNvSpPr/>
      </xdr:nvSpPr>
      <xdr:spPr>
        <a:xfrm>
          <a:off x="15240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103613</xdr:rowOff>
    </xdr:from>
    <xdr:ext cx="762000" cy="259045"/>
    <xdr:sp macro="" textlink="">
      <xdr:nvSpPr>
        <xdr:cNvPr id="478" name="テキスト ボックス 477"/>
        <xdr:cNvSpPr txBox="1"/>
      </xdr:nvSpPr>
      <xdr:spPr>
        <a:xfrm>
          <a:off x="14909800" y="25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65496</xdr:rowOff>
    </xdr:from>
    <xdr:to>
      <xdr:col>68</xdr:col>
      <xdr:colOff>203200</xdr:colOff>
      <xdr:row>14</xdr:row>
      <xdr:rowOff>167096</xdr:rowOff>
    </xdr:to>
    <xdr:sp macro="" textlink="">
      <xdr:nvSpPr>
        <xdr:cNvPr id="479" name="楕円 478"/>
        <xdr:cNvSpPr/>
      </xdr:nvSpPr>
      <xdr:spPr>
        <a:xfrm>
          <a:off x="14351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151873</xdr:rowOff>
    </xdr:from>
    <xdr:ext cx="762000" cy="259045"/>
    <xdr:sp macro="" textlink="">
      <xdr:nvSpPr>
        <xdr:cNvPr id="480" name="テキスト ボックス 479"/>
        <xdr:cNvSpPr txBox="1"/>
      </xdr:nvSpPr>
      <xdr:spPr>
        <a:xfrm>
          <a:off x="140208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81" name="楕円 480"/>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82" name="テキスト ボックス 481"/>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７００人体制を維持するとともに、指定管理者制度の推進など行財政改革への取組みにより、類似団体平均、埼玉県平均を下回る傾向にある。今後も引き続き人件費の削減に努める。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24130</xdr:rowOff>
    </xdr:to>
    <xdr:cxnSp macro="">
      <xdr:nvCxnSpPr>
        <xdr:cNvPr id="64" name="直線コネクタ 63"/>
        <xdr:cNvCxnSpPr/>
      </xdr:nvCxnSpPr>
      <xdr:spPr>
        <a:xfrm flipV="1">
          <a:off x="3987800" y="6267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24130</xdr:rowOff>
    </xdr:to>
    <xdr:cxnSp macro="">
      <xdr:nvCxnSpPr>
        <xdr:cNvPr id="67" name="直線コネクタ 66"/>
        <xdr:cNvCxnSpPr/>
      </xdr:nvCxnSpPr>
      <xdr:spPr>
        <a:xfrm>
          <a:off x="3098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113284</xdr:rowOff>
    </xdr:to>
    <xdr:cxnSp macro="">
      <xdr:nvCxnSpPr>
        <xdr:cNvPr id="70" name="直線コネクタ 69"/>
        <xdr:cNvCxnSpPr/>
      </xdr:nvCxnSpPr>
      <xdr:spPr>
        <a:xfrm flipV="1">
          <a:off x="2209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159004</xdr:rowOff>
    </xdr:to>
    <xdr:cxnSp macro="">
      <xdr:nvCxnSpPr>
        <xdr:cNvPr id="73" name="直線コネクタ 72"/>
        <xdr:cNvCxnSpPr/>
      </xdr:nvCxnSpPr>
      <xdr:spPr>
        <a:xfrm flipV="1">
          <a:off x="1320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教育推進のための備品購入費等の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により、昨年度と比較すると、０．４ポイントの</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、類似団体内平均値を上回っている傾向が続いている。引き続き、経常的な委託業務の見直しを徹底し、財政負担を減らすよう努める。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50800</xdr:rowOff>
    </xdr:to>
    <xdr:cxnSp macro="">
      <xdr:nvCxnSpPr>
        <xdr:cNvPr id="127" name="直線コネクタ 126"/>
        <xdr:cNvCxnSpPr/>
      </xdr:nvCxnSpPr>
      <xdr:spPr>
        <a:xfrm flipV="1">
          <a:off x="15671800" y="3093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50800</xdr:rowOff>
    </xdr:to>
    <xdr:cxnSp macro="">
      <xdr:nvCxnSpPr>
        <xdr:cNvPr id="130" name="直線コネクタ 129"/>
        <xdr:cNvCxnSpPr/>
      </xdr:nvCxnSpPr>
      <xdr:spPr>
        <a:xfrm>
          <a:off x="14782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7257</xdr:rowOff>
    </xdr:to>
    <xdr:cxnSp macro="">
      <xdr:nvCxnSpPr>
        <xdr:cNvPr id="133" name="直線コネクタ 132"/>
        <xdr:cNvCxnSpPr/>
      </xdr:nvCxnSpPr>
      <xdr:spPr>
        <a:xfrm>
          <a:off x="13893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18143</xdr:rowOff>
    </xdr:to>
    <xdr:cxnSp macro="">
      <xdr:nvCxnSpPr>
        <xdr:cNvPr id="136" name="直線コネクタ 135"/>
        <xdr:cNvCxnSpPr/>
      </xdr:nvCxnSpPr>
      <xdr:spPr>
        <a:xfrm flipV="1">
          <a:off x="13004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6" name="楕円 145"/>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7"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4" name="楕円 153"/>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5" name="テキスト ボックス 154"/>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２，６６９，３３０</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２９．２</a:t>
          </a:r>
          <a:r>
            <a:rPr kumimoji="1" lang="ja-JP" altLang="ja-JP" sz="1100">
              <a:solidFill>
                <a:schemeClr val="dk1"/>
              </a:solidFill>
              <a:effectLst/>
              <a:latin typeface="+mn-lt"/>
              <a:ea typeface="+mn-ea"/>
              <a:cs typeface="+mn-cs"/>
            </a:rPr>
            <a:t>％の増加となったが、引き続き類似団体内平均値を下回る結果となった。これは、保育施設の増加に伴う地域型保育給付費などの増によるものである。引き続き給付等に係る資格審査等の適正化や各種手当への上乗せの見直しを進めていくことで、財政を圧迫する要因を取り除い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123190</xdr:rowOff>
    </xdr:from>
    <xdr:to>
      <xdr:col>24</xdr:col>
      <xdr:colOff>25400</xdr:colOff>
      <xdr:row>55</xdr:row>
      <xdr:rowOff>146050</xdr:rowOff>
    </xdr:to>
    <xdr:cxnSp macro="">
      <xdr:nvCxnSpPr>
        <xdr:cNvPr id="188" name="直線コネクタ 187"/>
        <xdr:cNvCxnSpPr/>
      </xdr:nvCxnSpPr>
      <xdr:spPr>
        <a:xfrm flipV="1">
          <a:off x="3987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91" name="直線コネクタ 190"/>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4" name="直線コネクタ 193"/>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7" name="直線コネクタ 196"/>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7" name="楕円 206"/>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88917</xdr:rowOff>
    </xdr:from>
    <xdr:ext cx="762000" cy="259045"/>
    <xdr:sp macro="" textlink="">
      <xdr:nvSpPr>
        <xdr:cNvPr id="208" name="扶助費該当値テキスト"/>
        <xdr:cNvSpPr txBox="1"/>
      </xdr:nvSpPr>
      <xdr:spPr>
        <a:xfrm>
          <a:off x="4914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昨年度と比較すると</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低下したが、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78015</xdr:rowOff>
    </xdr:to>
    <xdr:cxnSp macro="">
      <xdr:nvCxnSpPr>
        <xdr:cNvPr id="251" name="直線コネクタ 250"/>
        <xdr:cNvCxnSpPr/>
      </xdr:nvCxnSpPr>
      <xdr:spPr>
        <a:xfrm flipV="1">
          <a:off x="15671800" y="9635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88900</xdr:rowOff>
    </xdr:to>
    <xdr:cxnSp macro="">
      <xdr:nvCxnSpPr>
        <xdr:cNvPr id="254" name="直線コネクタ 253"/>
        <xdr:cNvCxnSpPr/>
      </xdr:nvCxnSpPr>
      <xdr:spPr>
        <a:xfrm flipV="1">
          <a:off x="14782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88900</xdr:rowOff>
    </xdr:to>
    <xdr:cxnSp macro="">
      <xdr:nvCxnSpPr>
        <xdr:cNvPr id="257" name="直線コネクタ 256"/>
        <xdr:cNvCxnSpPr/>
      </xdr:nvCxnSpPr>
      <xdr:spPr>
        <a:xfrm>
          <a:off x="13893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23585</xdr:rowOff>
    </xdr:to>
    <xdr:cxnSp macro="">
      <xdr:nvCxnSpPr>
        <xdr:cNvPr id="260" name="直線コネクタ 259"/>
        <xdr:cNvCxnSpPr/>
      </xdr:nvCxnSpPr>
      <xdr:spPr>
        <a:xfrm>
          <a:off x="13004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1"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7" name="テキスト ボックス 276"/>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8" name="楕円 277"/>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9" name="テキスト ボックス 278"/>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ポイント低下したが、補助費等に係る経常収支比率は類似団体平均を上回っている。類似団体の人口１人当たりの決算額と比較すると、一部事務組合への負担金が多い。</a:t>
          </a:r>
          <a:endParaRPr lang="ja-JP" altLang="ja-JP">
            <a:effectLst/>
          </a:endParaRPr>
        </a:p>
        <a:p>
          <a:r>
            <a:rPr kumimoji="1" lang="ja-JP" altLang="ja-JP" sz="1100">
              <a:solidFill>
                <a:schemeClr val="dk1"/>
              </a:solidFill>
              <a:effectLst/>
              <a:latin typeface="+mn-lt"/>
              <a:ea typeface="+mn-ea"/>
              <a:cs typeface="+mn-cs"/>
            </a:rPr>
            <a:t>また、各種団体への補助金についても、引き続き交付団体の活動状況や収支決算状況、事業効果の検証等を行いながら、補助金等の適正化を図る。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104140</xdr:rowOff>
    </xdr:to>
    <xdr:cxnSp macro="">
      <xdr:nvCxnSpPr>
        <xdr:cNvPr id="310" name="直線コネクタ 309"/>
        <xdr:cNvCxnSpPr/>
      </xdr:nvCxnSpPr>
      <xdr:spPr>
        <a:xfrm flipV="1">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159004</xdr:rowOff>
    </xdr:to>
    <xdr:cxnSp macro="">
      <xdr:nvCxnSpPr>
        <xdr:cNvPr id="313" name="直線コネクタ 312"/>
        <xdr:cNvCxnSpPr/>
      </xdr:nvCxnSpPr>
      <xdr:spPr>
        <a:xfrm flipV="1">
          <a:off x="14782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51562</xdr:rowOff>
    </xdr:to>
    <xdr:cxnSp macro="">
      <xdr:nvCxnSpPr>
        <xdr:cNvPr id="316" name="直線コネクタ 315"/>
        <xdr:cNvCxnSpPr/>
      </xdr:nvCxnSpPr>
      <xdr:spPr>
        <a:xfrm flipV="1">
          <a:off x="13893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78994</xdr:rowOff>
    </xdr:to>
    <xdr:cxnSp macro="">
      <xdr:nvCxnSpPr>
        <xdr:cNvPr id="319" name="直線コネクタ 318"/>
        <xdr:cNvCxnSpPr/>
      </xdr:nvCxnSpPr>
      <xdr:spPr>
        <a:xfrm flipV="1">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9" name="楕円 328"/>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7129</xdr:rowOff>
    </xdr:from>
    <xdr:ext cx="762000" cy="259045"/>
    <xdr:sp macro="" textlink="">
      <xdr:nvSpPr>
        <xdr:cNvPr id="330"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2" name="テキスト ボックス 331"/>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3" name="楕円 33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4" name="テキスト ボックス 333"/>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5" name="楕円 334"/>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6" name="テキスト ボックス 33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合併後積極的に取り組んだ大型建設事業は一段落したが、それに伴う地方債の元利償還金は年々増加しており、公債費に係る経常収支比率は類似団体平均を４．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回っている。令和３年度から４年度が償還のピークであると予測され、非常に厳しい財政運営となることが予想される。地方債充当事業の厳選を進めるとともに、過去に借入を行った高利の地方債について利率見直しに取り組み、公債費縮減に努めなければならない。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46989</xdr:rowOff>
    </xdr:to>
    <xdr:cxnSp macro="">
      <xdr:nvCxnSpPr>
        <xdr:cNvPr id="371" name="直線コネクタ 370"/>
        <xdr:cNvCxnSpPr/>
      </xdr:nvCxnSpPr>
      <xdr:spPr>
        <a:xfrm flipV="1">
          <a:off x="3987800" y="135153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62230</xdr:rowOff>
    </xdr:to>
    <xdr:cxnSp macro="">
      <xdr:nvCxnSpPr>
        <xdr:cNvPr id="374" name="直線コネクタ 373"/>
        <xdr:cNvCxnSpPr/>
      </xdr:nvCxnSpPr>
      <xdr:spPr>
        <a:xfrm flipV="1">
          <a:off x="3098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62230</xdr:rowOff>
    </xdr:to>
    <xdr:cxnSp macro="">
      <xdr:nvCxnSpPr>
        <xdr:cNvPr id="377" name="直線コネクタ 376"/>
        <xdr:cNvCxnSpPr/>
      </xdr:nvCxnSpPr>
      <xdr:spPr>
        <a:xfrm>
          <a:off x="2209800" y="1360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62230</xdr:rowOff>
    </xdr:to>
    <xdr:cxnSp macro="">
      <xdr:nvCxnSpPr>
        <xdr:cNvPr id="380" name="直線コネクタ 379"/>
        <xdr:cNvCxnSpPr/>
      </xdr:nvCxnSpPr>
      <xdr:spPr>
        <a:xfrm>
          <a:off x="1320800" y="1354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4" name="楕円 393"/>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5" name="テキスト ボックス 394"/>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6" name="楕円 395"/>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7" name="テキスト ボックス 396"/>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ポイント下回っている。健全財政維持のため、特に、扶助費、補助費等に注視し、これらの経費の適正化に努める。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42418</xdr:rowOff>
    </xdr:to>
    <xdr:cxnSp macro="">
      <xdr:nvCxnSpPr>
        <xdr:cNvPr id="430" name="直線コネクタ 429"/>
        <xdr:cNvCxnSpPr/>
      </xdr:nvCxnSpPr>
      <xdr:spPr>
        <a:xfrm flipV="1">
          <a:off x="15671800" y="131343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42418</xdr:rowOff>
    </xdr:to>
    <xdr:cxnSp macro="">
      <xdr:nvCxnSpPr>
        <xdr:cNvPr id="433" name="直線コネクタ 432"/>
        <xdr:cNvCxnSpPr/>
      </xdr:nvCxnSpPr>
      <xdr:spPr>
        <a:xfrm>
          <a:off x="14782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36" name="直線コネクタ 435"/>
        <xdr:cNvCxnSpPr/>
      </xdr:nvCxnSpPr>
      <xdr:spPr>
        <a:xfrm>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24130</xdr:rowOff>
    </xdr:to>
    <xdr:cxnSp macro="">
      <xdr:nvCxnSpPr>
        <xdr:cNvPr id="439" name="直線コネクタ 438"/>
        <xdr:cNvCxnSpPr/>
      </xdr:nvCxnSpPr>
      <xdr:spPr>
        <a:xfrm flipV="1">
          <a:off x="13004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9" name="楕円 44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2" name="テキスト ボックス 451"/>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4" name="テキスト ボックス 45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6" name="テキスト ボックス 455"/>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8" name="テキスト ボックス 45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56153</xdr:rowOff>
    </xdr:from>
    <xdr:to>
      <xdr:col>29</xdr:col>
      <xdr:colOff>127000</xdr:colOff>
      <xdr:row>17</xdr:row>
      <xdr:rowOff>127848</xdr:rowOff>
    </xdr:to>
    <xdr:cxnSp macro="">
      <xdr:nvCxnSpPr>
        <xdr:cNvPr id="54" name="直線コネクタ 53"/>
        <xdr:cNvCxnSpPr/>
      </xdr:nvCxnSpPr>
      <xdr:spPr bwMode="auto">
        <a:xfrm flipV="1">
          <a:off x="5003800" y="3018428"/>
          <a:ext cx="647700" cy="7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127848</xdr:rowOff>
    </xdr:from>
    <xdr:to>
      <xdr:col>26</xdr:col>
      <xdr:colOff>50800</xdr:colOff>
      <xdr:row>17</xdr:row>
      <xdr:rowOff>128419</xdr:rowOff>
    </xdr:to>
    <xdr:cxnSp macro="">
      <xdr:nvCxnSpPr>
        <xdr:cNvPr id="57" name="直線コネクタ 56"/>
        <xdr:cNvCxnSpPr/>
      </xdr:nvCxnSpPr>
      <xdr:spPr bwMode="auto">
        <a:xfrm flipV="1">
          <a:off x="4305300" y="3090123"/>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119961</xdr:rowOff>
    </xdr:from>
    <xdr:to>
      <xdr:col>22</xdr:col>
      <xdr:colOff>114300</xdr:colOff>
      <xdr:row>17</xdr:row>
      <xdr:rowOff>128419</xdr:rowOff>
    </xdr:to>
    <xdr:cxnSp macro="">
      <xdr:nvCxnSpPr>
        <xdr:cNvPr id="60" name="直線コネクタ 59"/>
        <xdr:cNvCxnSpPr/>
      </xdr:nvCxnSpPr>
      <xdr:spPr bwMode="auto">
        <a:xfrm>
          <a:off x="3606800" y="3082236"/>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119961</xdr:rowOff>
    </xdr:from>
    <xdr:to>
      <xdr:col>18</xdr:col>
      <xdr:colOff>177800</xdr:colOff>
      <xdr:row>17</xdr:row>
      <xdr:rowOff>128648</xdr:rowOff>
    </xdr:to>
    <xdr:cxnSp macro="">
      <xdr:nvCxnSpPr>
        <xdr:cNvPr id="63" name="直線コネクタ 62"/>
        <xdr:cNvCxnSpPr/>
      </xdr:nvCxnSpPr>
      <xdr:spPr bwMode="auto">
        <a:xfrm flipV="1">
          <a:off x="2908300" y="3082236"/>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5353</xdr:rowOff>
    </xdr:from>
    <xdr:to>
      <xdr:col>29</xdr:col>
      <xdr:colOff>177800</xdr:colOff>
      <xdr:row>17</xdr:row>
      <xdr:rowOff>106953</xdr:rowOff>
    </xdr:to>
    <xdr:sp macro="" textlink="">
      <xdr:nvSpPr>
        <xdr:cNvPr id="73" name="楕円 72"/>
        <xdr:cNvSpPr/>
      </xdr:nvSpPr>
      <xdr:spPr bwMode="auto">
        <a:xfrm>
          <a:off x="5600700" y="296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148880</xdr:rowOff>
    </xdr:from>
    <xdr:ext cx="762000" cy="259045"/>
    <xdr:sp macro="" textlink="">
      <xdr:nvSpPr>
        <xdr:cNvPr id="74" name="人口1人当たり決算額の推移該当値テキスト130"/>
        <xdr:cNvSpPr txBox="1"/>
      </xdr:nvSpPr>
      <xdr:spPr>
        <a:xfrm>
          <a:off x="5740400" y="29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77048</xdr:rowOff>
    </xdr:from>
    <xdr:to>
      <xdr:col>26</xdr:col>
      <xdr:colOff>101600</xdr:colOff>
      <xdr:row>18</xdr:row>
      <xdr:rowOff>7198</xdr:rowOff>
    </xdr:to>
    <xdr:sp macro="" textlink="">
      <xdr:nvSpPr>
        <xdr:cNvPr id="75" name="楕円 74"/>
        <xdr:cNvSpPr/>
      </xdr:nvSpPr>
      <xdr:spPr bwMode="auto">
        <a:xfrm>
          <a:off x="4953000" y="303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163425</xdr:rowOff>
    </xdr:from>
    <xdr:ext cx="736600" cy="259045"/>
    <xdr:sp macro="" textlink="">
      <xdr:nvSpPr>
        <xdr:cNvPr id="76" name="テキスト ボックス 75"/>
        <xdr:cNvSpPr txBox="1"/>
      </xdr:nvSpPr>
      <xdr:spPr>
        <a:xfrm>
          <a:off x="4622800" y="312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77619</xdr:rowOff>
    </xdr:from>
    <xdr:to>
      <xdr:col>22</xdr:col>
      <xdr:colOff>165100</xdr:colOff>
      <xdr:row>18</xdr:row>
      <xdr:rowOff>7769</xdr:rowOff>
    </xdr:to>
    <xdr:sp macro="" textlink="">
      <xdr:nvSpPr>
        <xdr:cNvPr id="77" name="楕円 76"/>
        <xdr:cNvSpPr/>
      </xdr:nvSpPr>
      <xdr:spPr bwMode="auto">
        <a:xfrm>
          <a:off x="4254500" y="303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163996</xdr:rowOff>
    </xdr:from>
    <xdr:ext cx="762000" cy="259045"/>
    <xdr:sp macro="" textlink="">
      <xdr:nvSpPr>
        <xdr:cNvPr id="78" name="テキスト ボックス 77"/>
        <xdr:cNvSpPr txBox="1"/>
      </xdr:nvSpPr>
      <xdr:spPr>
        <a:xfrm>
          <a:off x="3924300" y="3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69161</xdr:rowOff>
    </xdr:from>
    <xdr:to>
      <xdr:col>19</xdr:col>
      <xdr:colOff>38100</xdr:colOff>
      <xdr:row>17</xdr:row>
      <xdr:rowOff>170761</xdr:rowOff>
    </xdr:to>
    <xdr:sp macro="" textlink="">
      <xdr:nvSpPr>
        <xdr:cNvPr id="79" name="楕円 78"/>
        <xdr:cNvSpPr/>
      </xdr:nvSpPr>
      <xdr:spPr bwMode="auto">
        <a:xfrm>
          <a:off x="3556000" y="303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155538</xdr:rowOff>
    </xdr:from>
    <xdr:ext cx="762000" cy="259045"/>
    <xdr:sp macro="" textlink="">
      <xdr:nvSpPr>
        <xdr:cNvPr id="80" name="テキスト ボックス 79"/>
        <xdr:cNvSpPr txBox="1"/>
      </xdr:nvSpPr>
      <xdr:spPr>
        <a:xfrm>
          <a:off x="3225800" y="311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77848</xdr:rowOff>
    </xdr:from>
    <xdr:to>
      <xdr:col>15</xdr:col>
      <xdr:colOff>101600</xdr:colOff>
      <xdr:row>18</xdr:row>
      <xdr:rowOff>7998</xdr:rowOff>
    </xdr:to>
    <xdr:sp macro="" textlink="">
      <xdr:nvSpPr>
        <xdr:cNvPr id="81" name="楕円 80"/>
        <xdr:cNvSpPr/>
      </xdr:nvSpPr>
      <xdr:spPr bwMode="auto">
        <a:xfrm>
          <a:off x="2857500" y="304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164225</xdr:rowOff>
    </xdr:from>
    <xdr:ext cx="762000" cy="259045"/>
    <xdr:sp macro="" textlink="">
      <xdr:nvSpPr>
        <xdr:cNvPr id="82" name="テキスト ボックス 81"/>
        <xdr:cNvSpPr txBox="1"/>
      </xdr:nvSpPr>
      <xdr:spPr>
        <a:xfrm>
          <a:off x="2527300" y="312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274104</xdr:rowOff>
    </xdr:from>
    <xdr:to>
      <xdr:col>29</xdr:col>
      <xdr:colOff>127000</xdr:colOff>
      <xdr:row>35</xdr:row>
      <xdr:rowOff>295973</xdr:rowOff>
    </xdr:to>
    <xdr:cxnSp macro="">
      <xdr:nvCxnSpPr>
        <xdr:cNvPr id="115" name="直線コネクタ 114"/>
        <xdr:cNvCxnSpPr/>
      </xdr:nvCxnSpPr>
      <xdr:spPr bwMode="auto">
        <a:xfrm flipV="1">
          <a:off x="5003800" y="6884454"/>
          <a:ext cx="6477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295973</xdr:rowOff>
    </xdr:from>
    <xdr:to>
      <xdr:col>26</xdr:col>
      <xdr:colOff>50800</xdr:colOff>
      <xdr:row>35</xdr:row>
      <xdr:rowOff>298831</xdr:rowOff>
    </xdr:to>
    <xdr:cxnSp macro="">
      <xdr:nvCxnSpPr>
        <xdr:cNvPr id="118" name="直線コネクタ 117"/>
        <xdr:cNvCxnSpPr/>
      </xdr:nvCxnSpPr>
      <xdr:spPr bwMode="auto">
        <a:xfrm flipV="1">
          <a:off x="4305300" y="6906323"/>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256425</xdr:rowOff>
    </xdr:from>
    <xdr:to>
      <xdr:col>22</xdr:col>
      <xdr:colOff>114300</xdr:colOff>
      <xdr:row>35</xdr:row>
      <xdr:rowOff>298831</xdr:rowOff>
    </xdr:to>
    <xdr:cxnSp macro="">
      <xdr:nvCxnSpPr>
        <xdr:cNvPr id="121" name="直線コネクタ 120"/>
        <xdr:cNvCxnSpPr/>
      </xdr:nvCxnSpPr>
      <xdr:spPr bwMode="auto">
        <a:xfrm>
          <a:off x="3606800" y="6866775"/>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256425</xdr:rowOff>
    </xdr:from>
    <xdr:to>
      <xdr:col>18</xdr:col>
      <xdr:colOff>177800</xdr:colOff>
      <xdr:row>35</xdr:row>
      <xdr:rowOff>285115</xdr:rowOff>
    </xdr:to>
    <xdr:cxnSp macro="">
      <xdr:nvCxnSpPr>
        <xdr:cNvPr id="124" name="直線コネクタ 123"/>
        <xdr:cNvCxnSpPr/>
      </xdr:nvCxnSpPr>
      <xdr:spPr bwMode="auto">
        <a:xfrm flipV="1">
          <a:off x="2908300" y="6866775"/>
          <a:ext cx="6985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223304</xdr:rowOff>
    </xdr:from>
    <xdr:to>
      <xdr:col>29</xdr:col>
      <xdr:colOff>177800</xdr:colOff>
      <xdr:row>35</xdr:row>
      <xdr:rowOff>324904</xdr:rowOff>
    </xdr:to>
    <xdr:sp macro="" textlink="">
      <xdr:nvSpPr>
        <xdr:cNvPr id="134" name="楕円 133"/>
        <xdr:cNvSpPr/>
      </xdr:nvSpPr>
      <xdr:spPr bwMode="auto">
        <a:xfrm>
          <a:off x="5600700" y="683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195381</xdr:rowOff>
    </xdr:from>
    <xdr:ext cx="762000" cy="259045"/>
    <xdr:sp macro="" textlink="">
      <xdr:nvSpPr>
        <xdr:cNvPr id="135" name="人口1人当たり決算額の推移該当値テキスト445"/>
        <xdr:cNvSpPr txBox="1"/>
      </xdr:nvSpPr>
      <xdr:spPr>
        <a:xfrm>
          <a:off x="5740400" y="680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245173</xdr:rowOff>
    </xdr:from>
    <xdr:to>
      <xdr:col>26</xdr:col>
      <xdr:colOff>101600</xdr:colOff>
      <xdr:row>36</xdr:row>
      <xdr:rowOff>3873</xdr:rowOff>
    </xdr:to>
    <xdr:sp macro="" textlink="">
      <xdr:nvSpPr>
        <xdr:cNvPr id="136" name="楕円 135"/>
        <xdr:cNvSpPr/>
      </xdr:nvSpPr>
      <xdr:spPr bwMode="auto">
        <a:xfrm>
          <a:off x="4953000" y="68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331550</xdr:rowOff>
    </xdr:from>
    <xdr:ext cx="736600" cy="259045"/>
    <xdr:sp macro="" textlink="">
      <xdr:nvSpPr>
        <xdr:cNvPr id="137" name="テキスト ボックス 136"/>
        <xdr:cNvSpPr txBox="1"/>
      </xdr:nvSpPr>
      <xdr:spPr>
        <a:xfrm>
          <a:off x="4622800" y="694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248031</xdr:rowOff>
    </xdr:from>
    <xdr:to>
      <xdr:col>22</xdr:col>
      <xdr:colOff>165100</xdr:colOff>
      <xdr:row>36</xdr:row>
      <xdr:rowOff>6731</xdr:rowOff>
    </xdr:to>
    <xdr:sp macro="" textlink="">
      <xdr:nvSpPr>
        <xdr:cNvPr id="138" name="楕円 137"/>
        <xdr:cNvSpPr/>
      </xdr:nvSpPr>
      <xdr:spPr bwMode="auto">
        <a:xfrm>
          <a:off x="4254500" y="68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334408</xdr:rowOff>
    </xdr:from>
    <xdr:ext cx="762000" cy="259045"/>
    <xdr:sp macro="" textlink="">
      <xdr:nvSpPr>
        <xdr:cNvPr id="139" name="テキスト ボックス 138"/>
        <xdr:cNvSpPr txBox="1"/>
      </xdr:nvSpPr>
      <xdr:spPr>
        <a:xfrm>
          <a:off x="3924300" y="69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205625</xdr:rowOff>
    </xdr:from>
    <xdr:to>
      <xdr:col>19</xdr:col>
      <xdr:colOff>38100</xdr:colOff>
      <xdr:row>35</xdr:row>
      <xdr:rowOff>307225</xdr:rowOff>
    </xdr:to>
    <xdr:sp macro="" textlink="">
      <xdr:nvSpPr>
        <xdr:cNvPr id="140" name="楕円 139"/>
        <xdr:cNvSpPr/>
      </xdr:nvSpPr>
      <xdr:spPr bwMode="auto">
        <a:xfrm>
          <a:off x="3556000" y="681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317402</xdr:rowOff>
    </xdr:from>
    <xdr:ext cx="762000" cy="259045"/>
    <xdr:sp macro="" textlink="">
      <xdr:nvSpPr>
        <xdr:cNvPr id="141" name="テキスト ボックス 140"/>
        <xdr:cNvSpPr txBox="1"/>
      </xdr:nvSpPr>
      <xdr:spPr>
        <a:xfrm>
          <a:off x="3225800" y="65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234315</xdr:rowOff>
    </xdr:from>
    <xdr:to>
      <xdr:col>15</xdr:col>
      <xdr:colOff>101600</xdr:colOff>
      <xdr:row>35</xdr:row>
      <xdr:rowOff>335915</xdr:rowOff>
    </xdr:to>
    <xdr:sp macro="" textlink="">
      <xdr:nvSpPr>
        <xdr:cNvPr id="142" name="楕円 141"/>
        <xdr:cNvSpPr/>
      </xdr:nvSpPr>
      <xdr:spPr bwMode="auto">
        <a:xfrm>
          <a:off x="2857500" y="684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320692</xdr:rowOff>
    </xdr:from>
    <xdr:ext cx="762000" cy="259045"/>
    <xdr:sp macro="" textlink="">
      <xdr:nvSpPr>
        <xdr:cNvPr id="143" name="テキスト ボックス 142"/>
        <xdr:cNvSpPr txBox="1"/>
      </xdr:nvSpPr>
      <xdr:spPr>
        <a:xfrm>
          <a:off x="2527300" y="69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47323</xdr:rowOff>
    </xdr:from>
    <xdr:to>
      <xdr:col>24</xdr:col>
      <xdr:colOff>63500</xdr:colOff>
      <xdr:row>37</xdr:row>
      <xdr:rowOff>61702</xdr:rowOff>
    </xdr:to>
    <xdr:cxnSp macro="">
      <xdr:nvCxnSpPr>
        <xdr:cNvPr id="59" name="直線コネクタ 58"/>
        <xdr:cNvCxnSpPr/>
      </xdr:nvCxnSpPr>
      <xdr:spPr>
        <a:xfrm flipV="1">
          <a:off x="3797300" y="6390973"/>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61702</xdr:rowOff>
    </xdr:from>
    <xdr:to>
      <xdr:col>19</xdr:col>
      <xdr:colOff>177800</xdr:colOff>
      <xdr:row>37</xdr:row>
      <xdr:rowOff>149118</xdr:rowOff>
    </xdr:to>
    <xdr:cxnSp macro="">
      <xdr:nvCxnSpPr>
        <xdr:cNvPr id="62" name="直線コネクタ 61"/>
        <xdr:cNvCxnSpPr/>
      </xdr:nvCxnSpPr>
      <xdr:spPr>
        <a:xfrm flipV="1">
          <a:off x="2908300" y="6405352"/>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146490</xdr:rowOff>
    </xdr:from>
    <xdr:to>
      <xdr:col>15</xdr:col>
      <xdr:colOff>50800</xdr:colOff>
      <xdr:row>37</xdr:row>
      <xdr:rowOff>149118</xdr:rowOff>
    </xdr:to>
    <xdr:cxnSp macro="">
      <xdr:nvCxnSpPr>
        <xdr:cNvPr id="65" name="直線コネクタ 64"/>
        <xdr:cNvCxnSpPr/>
      </xdr:nvCxnSpPr>
      <xdr:spPr>
        <a:xfrm>
          <a:off x="2019300" y="649014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133939</xdr:rowOff>
    </xdr:from>
    <xdr:to>
      <xdr:col>10</xdr:col>
      <xdr:colOff>114300</xdr:colOff>
      <xdr:row>37</xdr:row>
      <xdr:rowOff>146490</xdr:rowOff>
    </xdr:to>
    <xdr:cxnSp macro="">
      <xdr:nvCxnSpPr>
        <xdr:cNvPr id="68" name="直線コネクタ 67"/>
        <xdr:cNvCxnSpPr/>
      </xdr:nvCxnSpPr>
      <xdr:spPr>
        <a:xfrm>
          <a:off x="1130300" y="6477589"/>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167973</xdr:rowOff>
    </xdr:from>
    <xdr:to>
      <xdr:col>24</xdr:col>
      <xdr:colOff>114300</xdr:colOff>
      <xdr:row>37</xdr:row>
      <xdr:rowOff>98123</xdr:rowOff>
    </xdr:to>
    <xdr:sp macro="" textlink="">
      <xdr:nvSpPr>
        <xdr:cNvPr id="78" name="楕円 77"/>
        <xdr:cNvSpPr/>
      </xdr:nvSpPr>
      <xdr:spPr>
        <a:xfrm>
          <a:off x="4584700" y="63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146400</xdr:rowOff>
    </xdr:from>
    <xdr:ext cx="534377" cy="259045"/>
    <xdr:sp macro="" textlink="">
      <xdr:nvSpPr>
        <xdr:cNvPr id="79" name="人件費該当値テキスト"/>
        <xdr:cNvSpPr txBox="1"/>
      </xdr:nvSpPr>
      <xdr:spPr>
        <a:xfrm>
          <a:off x="4686300" y="63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10902</xdr:rowOff>
    </xdr:from>
    <xdr:to>
      <xdr:col>20</xdr:col>
      <xdr:colOff>38100</xdr:colOff>
      <xdr:row>37</xdr:row>
      <xdr:rowOff>112502</xdr:rowOff>
    </xdr:to>
    <xdr:sp macro="" textlink="">
      <xdr:nvSpPr>
        <xdr:cNvPr id="80" name="楕円 79"/>
        <xdr:cNvSpPr/>
      </xdr:nvSpPr>
      <xdr:spPr>
        <a:xfrm>
          <a:off x="3746500" y="63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103629</xdr:rowOff>
    </xdr:from>
    <xdr:ext cx="534377" cy="259045"/>
    <xdr:sp macro="" textlink="">
      <xdr:nvSpPr>
        <xdr:cNvPr id="81" name="テキスト ボックス 80"/>
        <xdr:cNvSpPr txBox="1"/>
      </xdr:nvSpPr>
      <xdr:spPr>
        <a:xfrm>
          <a:off x="3530111" y="64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98318</xdr:rowOff>
    </xdr:from>
    <xdr:to>
      <xdr:col>15</xdr:col>
      <xdr:colOff>101600</xdr:colOff>
      <xdr:row>38</xdr:row>
      <xdr:rowOff>28468</xdr:rowOff>
    </xdr:to>
    <xdr:sp macro="" textlink="">
      <xdr:nvSpPr>
        <xdr:cNvPr id="82" name="楕円 81"/>
        <xdr:cNvSpPr/>
      </xdr:nvSpPr>
      <xdr:spPr>
        <a:xfrm>
          <a:off x="2857500" y="64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19595</xdr:rowOff>
    </xdr:from>
    <xdr:ext cx="534377" cy="259045"/>
    <xdr:sp macro="" textlink="">
      <xdr:nvSpPr>
        <xdr:cNvPr id="83" name="テキスト ボックス 82"/>
        <xdr:cNvSpPr txBox="1"/>
      </xdr:nvSpPr>
      <xdr:spPr>
        <a:xfrm>
          <a:off x="2641111" y="65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95690</xdr:rowOff>
    </xdr:from>
    <xdr:to>
      <xdr:col>10</xdr:col>
      <xdr:colOff>165100</xdr:colOff>
      <xdr:row>38</xdr:row>
      <xdr:rowOff>25840</xdr:rowOff>
    </xdr:to>
    <xdr:sp macro="" textlink="">
      <xdr:nvSpPr>
        <xdr:cNvPr id="84" name="楕円 83"/>
        <xdr:cNvSpPr/>
      </xdr:nvSpPr>
      <xdr:spPr>
        <a:xfrm>
          <a:off x="1968500" y="64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16967</xdr:rowOff>
    </xdr:from>
    <xdr:ext cx="534377" cy="259045"/>
    <xdr:sp macro="" textlink="">
      <xdr:nvSpPr>
        <xdr:cNvPr id="85" name="テキスト ボックス 84"/>
        <xdr:cNvSpPr txBox="1"/>
      </xdr:nvSpPr>
      <xdr:spPr>
        <a:xfrm>
          <a:off x="1752111" y="65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83139</xdr:rowOff>
    </xdr:from>
    <xdr:to>
      <xdr:col>6</xdr:col>
      <xdr:colOff>38100</xdr:colOff>
      <xdr:row>38</xdr:row>
      <xdr:rowOff>13289</xdr:rowOff>
    </xdr:to>
    <xdr:sp macro="" textlink="">
      <xdr:nvSpPr>
        <xdr:cNvPr id="86" name="楕円 85"/>
        <xdr:cNvSpPr/>
      </xdr:nvSpPr>
      <xdr:spPr>
        <a:xfrm>
          <a:off x="1079500" y="64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4416</xdr:rowOff>
    </xdr:from>
    <xdr:ext cx="534377" cy="259045"/>
    <xdr:sp macro="" textlink="">
      <xdr:nvSpPr>
        <xdr:cNvPr id="87" name="テキスト ボックス 86"/>
        <xdr:cNvSpPr txBox="1"/>
      </xdr:nvSpPr>
      <xdr:spPr>
        <a:xfrm>
          <a:off x="863111" y="65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131128</xdr:rowOff>
    </xdr:from>
    <xdr:to>
      <xdr:col>24</xdr:col>
      <xdr:colOff>63500</xdr:colOff>
      <xdr:row>57</xdr:row>
      <xdr:rowOff>22047</xdr:rowOff>
    </xdr:to>
    <xdr:cxnSp macro="">
      <xdr:nvCxnSpPr>
        <xdr:cNvPr id="117" name="直線コネクタ 116"/>
        <xdr:cNvCxnSpPr/>
      </xdr:nvCxnSpPr>
      <xdr:spPr>
        <a:xfrm flipV="1">
          <a:off x="3797300" y="9732328"/>
          <a:ext cx="8382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22047</xdr:rowOff>
    </xdr:from>
    <xdr:to>
      <xdr:col>19</xdr:col>
      <xdr:colOff>177800</xdr:colOff>
      <xdr:row>58</xdr:row>
      <xdr:rowOff>22447</xdr:rowOff>
    </xdr:to>
    <xdr:cxnSp macro="">
      <xdr:nvCxnSpPr>
        <xdr:cNvPr id="120" name="直線コネクタ 119"/>
        <xdr:cNvCxnSpPr/>
      </xdr:nvCxnSpPr>
      <xdr:spPr>
        <a:xfrm flipV="1">
          <a:off x="2908300" y="9794697"/>
          <a:ext cx="889000" cy="17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22447</xdr:rowOff>
    </xdr:from>
    <xdr:to>
      <xdr:col>15</xdr:col>
      <xdr:colOff>50800</xdr:colOff>
      <xdr:row>58</xdr:row>
      <xdr:rowOff>82150</xdr:rowOff>
    </xdr:to>
    <xdr:cxnSp macro="">
      <xdr:nvCxnSpPr>
        <xdr:cNvPr id="123" name="直線コネクタ 122"/>
        <xdr:cNvCxnSpPr/>
      </xdr:nvCxnSpPr>
      <xdr:spPr>
        <a:xfrm flipV="1">
          <a:off x="2019300" y="9966547"/>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59290</xdr:rowOff>
    </xdr:from>
    <xdr:to>
      <xdr:col>10</xdr:col>
      <xdr:colOff>114300</xdr:colOff>
      <xdr:row>58</xdr:row>
      <xdr:rowOff>82150</xdr:rowOff>
    </xdr:to>
    <xdr:cxnSp macro="">
      <xdr:nvCxnSpPr>
        <xdr:cNvPr id="126" name="直線コネクタ 125"/>
        <xdr:cNvCxnSpPr/>
      </xdr:nvCxnSpPr>
      <xdr:spPr>
        <a:xfrm>
          <a:off x="1130300" y="10003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80328</xdr:rowOff>
    </xdr:from>
    <xdr:to>
      <xdr:col>24</xdr:col>
      <xdr:colOff>114300</xdr:colOff>
      <xdr:row>57</xdr:row>
      <xdr:rowOff>10478</xdr:rowOff>
    </xdr:to>
    <xdr:sp macro="" textlink="">
      <xdr:nvSpPr>
        <xdr:cNvPr id="136" name="楕円 135"/>
        <xdr:cNvSpPr/>
      </xdr:nvSpPr>
      <xdr:spPr>
        <a:xfrm>
          <a:off x="4584700" y="96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58755</xdr:rowOff>
    </xdr:from>
    <xdr:ext cx="534377" cy="259045"/>
    <xdr:sp macro="" textlink="">
      <xdr:nvSpPr>
        <xdr:cNvPr id="137" name="物件費該当値テキスト"/>
        <xdr:cNvSpPr txBox="1"/>
      </xdr:nvSpPr>
      <xdr:spPr>
        <a:xfrm>
          <a:off x="4686300" y="96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142697</xdr:rowOff>
    </xdr:from>
    <xdr:to>
      <xdr:col>20</xdr:col>
      <xdr:colOff>38100</xdr:colOff>
      <xdr:row>57</xdr:row>
      <xdr:rowOff>72847</xdr:rowOff>
    </xdr:to>
    <xdr:sp macro="" textlink="">
      <xdr:nvSpPr>
        <xdr:cNvPr id="138" name="楕円 137"/>
        <xdr:cNvSpPr/>
      </xdr:nvSpPr>
      <xdr:spPr>
        <a:xfrm>
          <a:off x="3746500" y="97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89374</xdr:rowOff>
    </xdr:from>
    <xdr:ext cx="534377" cy="259045"/>
    <xdr:sp macro="" textlink="">
      <xdr:nvSpPr>
        <xdr:cNvPr id="139" name="テキスト ボックス 138"/>
        <xdr:cNvSpPr txBox="1"/>
      </xdr:nvSpPr>
      <xdr:spPr>
        <a:xfrm>
          <a:off x="3530111" y="95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143097</xdr:rowOff>
    </xdr:from>
    <xdr:to>
      <xdr:col>15</xdr:col>
      <xdr:colOff>101600</xdr:colOff>
      <xdr:row>58</xdr:row>
      <xdr:rowOff>73247</xdr:rowOff>
    </xdr:to>
    <xdr:sp macro="" textlink="">
      <xdr:nvSpPr>
        <xdr:cNvPr id="140" name="楕円 139"/>
        <xdr:cNvSpPr/>
      </xdr:nvSpPr>
      <xdr:spPr>
        <a:xfrm>
          <a:off x="2857500" y="99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64374</xdr:rowOff>
    </xdr:from>
    <xdr:ext cx="534377" cy="259045"/>
    <xdr:sp macro="" textlink="">
      <xdr:nvSpPr>
        <xdr:cNvPr id="141" name="テキスト ボックス 140"/>
        <xdr:cNvSpPr txBox="1"/>
      </xdr:nvSpPr>
      <xdr:spPr>
        <a:xfrm>
          <a:off x="2641111" y="100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31350</xdr:rowOff>
    </xdr:from>
    <xdr:to>
      <xdr:col>10</xdr:col>
      <xdr:colOff>165100</xdr:colOff>
      <xdr:row>58</xdr:row>
      <xdr:rowOff>132950</xdr:rowOff>
    </xdr:to>
    <xdr:sp macro="" textlink="">
      <xdr:nvSpPr>
        <xdr:cNvPr id="142" name="楕円 141"/>
        <xdr:cNvSpPr/>
      </xdr:nvSpPr>
      <xdr:spPr>
        <a:xfrm>
          <a:off x="1968500" y="99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124077</xdr:rowOff>
    </xdr:from>
    <xdr:ext cx="534377" cy="259045"/>
    <xdr:sp macro="" textlink="">
      <xdr:nvSpPr>
        <xdr:cNvPr id="143" name="テキスト ボックス 142"/>
        <xdr:cNvSpPr txBox="1"/>
      </xdr:nvSpPr>
      <xdr:spPr>
        <a:xfrm>
          <a:off x="1752111" y="10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8490</xdr:rowOff>
    </xdr:from>
    <xdr:to>
      <xdr:col>6</xdr:col>
      <xdr:colOff>38100</xdr:colOff>
      <xdr:row>58</xdr:row>
      <xdr:rowOff>110090</xdr:rowOff>
    </xdr:to>
    <xdr:sp macro="" textlink="">
      <xdr:nvSpPr>
        <xdr:cNvPr id="144" name="楕円 143"/>
        <xdr:cNvSpPr/>
      </xdr:nvSpPr>
      <xdr:spPr>
        <a:xfrm>
          <a:off x="1079500" y="9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101217</xdr:rowOff>
    </xdr:from>
    <xdr:ext cx="534377" cy="259045"/>
    <xdr:sp macro="" textlink="">
      <xdr:nvSpPr>
        <xdr:cNvPr id="145" name="テキスト ボックス 144"/>
        <xdr:cNvSpPr txBox="1"/>
      </xdr:nvSpPr>
      <xdr:spPr>
        <a:xfrm>
          <a:off x="863111" y="100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127527</xdr:rowOff>
    </xdr:from>
    <xdr:to>
      <xdr:col>24</xdr:col>
      <xdr:colOff>63500</xdr:colOff>
      <xdr:row>76</xdr:row>
      <xdr:rowOff>128956</xdr:rowOff>
    </xdr:to>
    <xdr:cxnSp macro="">
      <xdr:nvCxnSpPr>
        <xdr:cNvPr id="170" name="直線コネクタ 169"/>
        <xdr:cNvCxnSpPr/>
      </xdr:nvCxnSpPr>
      <xdr:spPr>
        <a:xfrm flipV="1">
          <a:off x="3797300" y="13157727"/>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128956</xdr:rowOff>
    </xdr:from>
    <xdr:to>
      <xdr:col>19</xdr:col>
      <xdr:colOff>177800</xdr:colOff>
      <xdr:row>76</xdr:row>
      <xdr:rowOff>134328</xdr:rowOff>
    </xdr:to>
    <xdr:cxnSp macro="">
      <xdr:nvCxnSpPr>
        <xdr:cNvPr id="173" name="直線コネクタ 172"/>
        <xdr:cNvCxnSpPr/>
      </xdr:nvCxnSpPr>
      <xdr:spPr>
        <a:xfrm flipV="1">
          <a:off x="2908300" y="1315915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134328</xdr:rowOff>
    </xdr:from>
    <xdr:to>
      <xdr:col>15</xdr:col>
      <xdr:colOff>50800</xdr:colOff>
      <xdr:row>77</xdr:row>
      <xdr:rowOff>7741</xdr:rowOff>
    </xdr:to>
    <xdr:cxnSp macro="">
      <xdr:nvCxnSpPr>
        <xdr:cNvPr id="176" name="直線コネクタ 175"/>
        <xdr:cNvCxnSpPr/>
      </xdr:nvCxnSpPr>
      <xdr:spPr>
        <a:xfrm flipV="1">
          <a:off x="2019300" y="13164528"/>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7741</xdr:rowOff>
    </xdr:from>
    <xdr:to>
      <xdr:col>10</xdr:col>
      <xdr:colOff>114300</xdr:colOff>
      <xdr:row>77</xdr:row>
      <xdr:rowOff>15056</xdr:rowOff>
    </xdr:to>
    <xdr:cxnSp macro="">
      <xdr:nvCxnSpPr>
        <xdr:cNvPr id="179" name="直線コネクタ 178"/>
        <xdr:cNvCxnSpPr/>
      </xdr:nvCxnSpPr>
      <xdr:spPr>
        <a:xfrm flipV="1">
          <a:off x="1130300" y="1320939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76727</xdr:rowOff>
    </xdr:from>
    <xdr:to>
      <xdr:col>24</xdr:col>
      <xdr:colOff>114300</xdr:colOff>
      <xdr:row>77</xdr:row>
      <xdr:rowOff>6877</xdr:rowOff>
    </xdr:to>
    <xdr:sp macro="" textlink="">
      <xdr:nvSpPr>
        <xdr:cNvPr id="189" name="楕円 188"/>
        <xdr:cNvSpPr/>
      </xdr:nvSpPr>
      <xdr:spPr>
        <a:xfrm>
          <a:off x="4584700" y="131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99604</xdr:rowOff>
    </xdr:from>
    <xdr:ext cx="469744" cy="259045"/>
    <xdr:sp macro="" textlink="">
      <xdr:nvSpPr>
        <xdr:cNvPr id="190" name="維持補修費該当値テキスト"/>
        <xdr:cNvSpPr txBox="1"/>
      </xdr:nvSpPr>
      <xdr:spPr>
        <a:xfrm>
          <a:off x="4686300" y="1295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78156</xdr:rowOff>
    </xdr:from>
    <xdr:to>
      <xdr:col>20</xdr:col>
      <xdr:colOff>38100</xdr:colOff>
      <xdr:row>77</xdr:row>
      <xdr:rowOff>8306</xdr:rowOff>
    </xdr:to>
    <xdr:sp macro="" textlink="">
      <xdr:nvSpPr>
        <xdr:cNvPr id="191" name="楕円 190"/>
        <xdr:cNvSpPr/>
      </xdr:nvSpPr>
      <xdr:spPr>
        <a:xfrm>
          <a:off x="3746500" y="131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24833</xdr:rowOff>
    </xdr:from>
    <xdr:ext cx="469744" cy="259045"/>
    <xdr:sp macro="" textlink="">
      <xdr:nvSpPr>
        <xdr:cNvPr id="192" name="テキスト ボックス 191"/>
        <xdr:cNvSpPr txBox="1"/>
      </xdr:nvSpPr>
      <xdr:spPr>
        <a:xfrm>
          <a:off x="3562428" y="1288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83528</xdr:rowOff>
    </xdr:from>
    <xdr:to>
      <xdr:col>15</xdr:col>
      <xdr:colOff>101600</xdr:colOff>
      <xdr:row>77</xdr:row>
      <xdr:rowOff>13678</xdr:rowOff>
    </xdr:to>
    <xdr:sp macro="" textlink="">
      <xdr:nvSpPr>
        <xdr:cNvPr id="193" name="楕円 192"/>
        <xdr:cNvSpPr/>
      </xdr:nvSpPr>
      <xdr:spPr>
        <a:xfrm>
          <a:off x="2857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30205</xdr:rowOff>
    </xdr:from>
    <xdr:ext cx="469744" cy="259045"/>
    <xdr:sp macro="" textlink="">
      <xdr:nvSpPr>
        <xdr:cNvPr id="194" name="テキスト ボックス 193"/>
        <xdr:cNvSpPr txBox="1"/>
      </xdr:nvSpPr>
      <xdr:spPr>
        <a:xfrm>
          <a:off x="2673428" y="128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128391</xdr:rowOff>
    </xdr:from>
    <xdr:to>
      <xdr:col>10</xdr:col>
      <xdr:colOff>165100</xdr:colOff>
      <xdr:row>77</xdr:row>
      <xdr:rowOff>58541</xdr:rowOff>
    </xdr:to>
    <xdr:sp macro="" textlink="">
      <xdr:nvSpPr>
        <xdr:cNvPr id="195" name="楕円 194"/>
        <xdr:cNvSpPr/>
      </xdr:nvSpPr>
      <xdr:spPr>
        <a:xfrm>
          <a:off x="19685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49668</xdr:rowOff>
    </xdr:from>
    <xdr:ext cx="469744" cy="259045"/>
    <xdr:sp macro="" textlink="">
      <xdr:nvSpPr>
        <xdr:cNvPr id="196" name="テキスト ボックス 195"/>
        <xdr:cNvSpPr txBox="1"/>
      </xdr:nvSpPr>
      <xdr:spPr>
        <a:xfrm>
          <a:off x="1784428" y="1325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135706</xdr:rowOff>
    </xdr:from>
    <xdr:to>
      <xdr:col>6</xdr:col>
      <xdr:colOff>38100</xdr:colOff>
      <xdr:row>77</xdr:row>
      <xdr:rowOff>65856</xdr:rowOff>
    </xdr:to>
    <xdr:sp macro="" textlink="">
      <xdr:nvSpPr>
        <xdr:cNvPr id="197" name="楕円 196"/>
        <xdr:cNvSpPr/>
      </xdr:nvSpPr>
      <xdr:spPr>
        <a:xfrm>
          <a:off x="1079500" y="131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56983</xdr:rowOff>
    </xdr:from>
    <xdr:ext cx="469744" cy="259045"/>
    <xdr:sp macro="" textlink="">
      <xdr:nvSpPr>
        <xdr:cNvPr id="198" name="テキスト ボックス 197"/>
        <xdr:cNvSpPr txBox="1"/>
      </xdr:nvSpPr>
      <xdr:spPr>
        <a:xfrm>
          <a:off x="895428" y="1325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3577</xdr:rowOff>
    </xdr:from>
    <xdr:to>
      <xdr:col>24</xdr:col>
      <xdr:colOff>63500</xdr:colOff>
      <xdr:row>98</xdr:row>
      <xdr:rowOff>6677</xdr:rowOff>
    </xdr:to>
    <xdr:cxnSp macro="">
      <xdr:nvCxnSpPr>
        <xdr:cNvPr id="228" name="直線コネクタ 227"/>
        <xdr:cNvCxnSpPr/>
      </xdr:nvCxnSpPr>
      <xdr:spPr>
        <a:xfrm flipV="1">
          <a:off x="3797300" y="16634227"/>
          <a:ext cx="838200" cy="1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6677</xdr:rowOff>
    </xdr:from>
    <xdr:to>
      <xdr:col>19</xdr:col>
      <xdr:colOff>177800</xdr:colOff>
      <xdr:row>98</xdr:row>
      <xdr:rowOff>15715</xdr:rowOff>
    </xdr:to>
    <xdr:cxnSp macro="">
      <xdr:nvCxnSpPr>
        <xdr:cNvPr id="231" name="直線コネクタ 230"/>
        <xdr:cNvCxnSpPr/>
      </xdr:nvCxnSpPr>
      <xdr:spPr>
        <a:xfrm flipV="1">
          <a:off x="2908300" y="16808777"/>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15715</xdr:rowOff>
    </xdr:from>
    <xdr:to>
      <xdr:col>15</xdr:col>
      <xdr:colOff>50800</xdr:colOff>
      <xdr:row>98</xdr:row>
      <xdr:rowOff>63447</xdr:rowOff>
    </xdr:to>
    <xdr:cxnSp macro="">
      <xdr:nvCxnSpPr>
        <xdr:cNvPr id="234" name="直線コネクタ 233"/>
        <xdr:cNvCxnSpPr/>
      </xdr:nvCxnSpPr>
      <xdr:spPr>
        <a:xfrm flipV="1">
          <a:off x="2019300" y="1681781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63447</xdr:rowOff>
    </xdr:from>
    <xdr:to>
      <xdr:col>10</xdr:col>
      <xdr:colOff>114300</xdr:colOff>
      <xdr:row>98</xdr:row>
      <xdr:rowOff>69710</xdr:rowOff>
    </xdr:to>
    <xdr:cxnSp macro="">
      <xdr:nvCxnSpPr>
        <xdr:cNvPr id="237" name="直線コネクタ 236"/>
        <xdr:cNvCxnSpPr/>
      </xdr:nvCxnSpPr>
      <xdr:spPr>
        <a:xfrm flipV="1">
          <a:off x="1130300" y="16865547"/>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124227</xdr:rowOff>
    </xdr:from>
    <xdr:to>
      <xdr:col>24</xdr:col>
      <xdr:colOff>114300</xdr:colOff>
      <xdr:row>97</xdr:row>
      <xdr:rowOff>54377</xdr:rowOff>
    </xdr:to>
    <xdr:sp macro="" textlink="">
      <xdr:nvSpPr>
        <xdr:cNvPr id="247" name="楕円 246"/>
        <xdr:cNvSpPr/>
      </xdr:nvSpPr>
      <xdr:spPr>
        <a:xfrm>
          <a:off x="4584700" y="165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39154</xdr:rowOff>
    </xdr:from>
    <xdr:ext cx="599010" cy="259045"/>
    <xdr:sp macro="" textlink="">
      <xdr:nvSpPr>
        <xdr:cNvPr id="248" name="扶助費該当値テキスト"/>
        <xdr:cNvSpPr txBox="1"/>
      </xdr:nvSpPr>
      <xdr:spPr>
        <a:xfrm>
          <a:off x="4686300" y="1649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127327</xdr:rowOff>
    </xdr:from>
    <xdr:to>
      <xdr:col>20</xdr:col>
      <xdr:colOff>38100</xdr:colOff>
      <xdr:row>98</xdr:row>
      <xdr:rowOff>57477</xdr:rowOff>
    </xdr:to>
    <xdr:sp macro="" textlink="">
      <xdr:nvSpPr>
        <xdr:cNvPr id="249" name="楕円 248"/>
        <xdr:cNvSpPr/>
      </xdr:nvSpPr>
      <xdr:spPr>
        <a:xfrm>
          <a:off x="3746500" y="16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48604</xdr:rowOff>
    </xdr:from>
    <xdr:ext cx="534377" cy="259045"/>
    <xdr:sp macro="" textlink="">
      <xdr:nvSpPr>
        <xdr:cNvPr id="250" name="テキスト ボックス 249"/>
        <xdr:cNvSpPr txBox="1"/>
      </xdr:nvSpPr>
      <xdr:spPr>
        <a:xfrm>
          <a:off x="3530111"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136365</xdr:rowOff>
    </xdr:from>
    <xdr:to>
      <xdr:col>15</xdr:col>
      <xdr:colOff>101600</xdr:colOff>
      <xdr:row>98</xdr:row>
      <xdr:rowOff>66515</xdr:rowOff>
    </xdr:to>
    <xdr:sp macro="" textlink="">
      <xdr:nvSpPr>
        <xdr:cNvPr id="251" name="楕円 250"/>
        <xdr:cNvSpPr/>
      </xdr:nvSpPr>
      <xdr:spPr>
        <a:xfrm>
          <a:off x="2857500" y="167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57642</xdr:rowOff>
    </xdr:from>
    <xdr:ext cx="534377" cy="259045"/>
    <xdr:sp macro="" textlink="">
      <xdr:nvSpPr>
        <xdr:cNvPr id="252" name="テキスト ボックス 251"/>
        <xdr:cNvSpPr txBox="1"/>
      </xdr:nvSpPr>
      <xdr:spPr>
        <a:xfrm>
          <a:off x="2641111" y="168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12647</xdr:rowOff>
    </xdr:from>
    <xdr:to>
      <xdr:col>10</xdr:col>
      <xdr:colOff>165100</xdr:colOff>
      <xdr:row>98</xdr:row>
      <xdr:rowOff>114247</xdr:rowOff>
    </xdr:to>
    <xdr:sp macro="" textlink="">
      <xdr:nvSpPr>
        <xdr:cNvPr id="253" name="楕円 252"/>
        <xdr:cNvSpPr/>
      </xdr:nvSpPr>
      <xdr:spPr>
        <a:xfrm>
          <a:off x="1968500" y="168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105374</xdr:rowOff>
    </xdr:from>
    <xdr:ext cx="534377" cy="259045"/>
    <xdr:sp macro="" textlink="">
      <xdr:nvSpPr>
        <xdr:cNvPr id="254" name="テキスト ボックス 253"/>
        <xdr:cNvSpPr txBox="1"/>
      </xdr:nvSpPr>
      <xdr:spPr>
        <a:xfrm>
          <a:off x="1752111" y="169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18910</xdr:rowOff>
    </xdr:from>
    <xdr:to>
      <xdr:col>6</xdr:col>
      <xdr:colOff>38100</xdr:colOff>
      <xdr:row>98</xdr:row>
      <xdr:rowOff>120510</xdr:rowOff>
    </xdr:to>
    <xdr:sp macro="" textlink="">
      <xdr:nvSpPr>
        <xdr:cNvPr id="255" name="楕円 254"/>
        <xdr:cNvSpPr/>
      </xdr:nvSpPr>
      <xdr:spPr>
        <a:xfrm>
          <a:off x="1079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111637</xdr:rowOff>
    </xdr:from>
    <xdr:ext cx="534377" cy="259045"/>
    <xdr:sp macro="" textlink="">
      <xdr:nvSpPr>
        <xdr:cNvPr id="256" name="テキスト ボックス 255"/>
        <xdr:cNvSpPr txBox="1"/>
      </xdr:nvSpPr>
      <xdr:spPr>
        <a:xfrm>
          <a:off x="863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73079</xdr:rowOff>
    </xdr:from>
    <xdr:to>
      <xdr:col>55</xdr:col>
      <xdr:colOff>0</xdr:colOff>
      <xdr:row>36</xdr:row>
      <xdr:rowOff>151478</xdr:rowOff>
    </xdr:to>
    <xdr:cxnSp macro="">
      <xdr:nvCxnSpPr>
        <xdr:cNvPr id="287" name="直線コネクタ 286"/>
        <xdr:cNvCxnSpPr/>
      </xdr:nvCxnSpPr>
      <xdr:spPr>
        <a:xfrm>
          <a:off x="9639300" y="5216579"/>
          <a:ext cx="838200" cy="1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73079</xdr:rowOff>
    </xdr:from>
    <xdr:to>
      <xdr:col>50</xdr:col>
      <xdr:colOff>114300</xdr:colOff>
      <xdr:row>37</xdr:row>
      <xdr:rowOff>10824</xdr:rowOff>
    </xdr:to>
    <xdr:cxnSp macro="">
      <xdr:nvCxnSpPr>
        <xdr:cNvPr id="290" name="直線コネクタ 289"/>
        <xdr:cNvCxnSpPr/>
      </xdr:nvCxnSpPr>
      <xdr:spPr>
        <a:xfrm flipV="1">
          <a:off x="8750300" y="5216579"/>
          <a:ext cx="889000" cy="11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10824</xdr:rowOff>
    </xdr:from>
    <xdr:to>
      <xdr:col>45</xdr:col>
      <xdr:colOff>177800</xdr:colOff>
      <xdr:row>37</xdr:row>
      <xdr:rowOff>14231</xdr:rowOff>
    </xdr:to>
    <xdr:cxnSp macro="">
      <xdr:nvCxnSpPr>
        <xdr:cNvPr id="293" name="直線コネクタ 292"/>
        <xdr:cNvCxnSpPr/>
      </xdr:nvCxnSpPr>
      <xdr:spPr>
        <a:xfrm flipV="1">
          <a:off x="7861300" y="6354474"/>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5" name="テキスト ボックス 294"/>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12119</xdr:rowOff>
    </xdr:from>
    <xdr:to>
      <xdr:col>41</xdr:col>
      <xdr:colOff>50800</xdr:colOff>
      <xdr:row>37</xdr:row>
      <xdr:rowOff>14231</xdr:rowOff>
    </xdr:to>
    <xdr:cxnSp macro="">
      <xdr:nvCxnSpPr>
        <xdr:cNvPr id="296" name="直線コネクタ 295"/>
        <xdr:cNvCxnSpPr/>
      </xdr:nvCxnSpPr>
      <xdr:spPr>
        <a:xfrm>
          <a:off x="6972300" y="635576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8" name="テキスト ボックス 297"/>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300" name="テキスト ボックス 299"/>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100678</xdr:rowOff>
    </xdr:from>
    <xdr:to>
      <xdr:col>55</xdr:col>
      <xdr:colOff>50800</xdr:colOff>
      <xdr:row>37</xdr:row>
      <xdr:rowOff>30828</xdr:rowOff>
    </xdr:to>
    <xdr:sp macro="" textlink="">
      <xdr:nvSpPr>
        <xdr:cNvPr id="306" name="楕円 305"/>
        <xdr:cNvSpPr/>
      </xdr:nvSpPr>
      <xdr:spPr>
        <a:xfrm>
          <a:off x="10426700" y="62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79105</xdr:rowOff>
    </xdr:from>
    <xdr:ext cx="534377" cy="259045"/>
    <xdr:sp macro="" textlink="">
      <xdr:nvSpPr>
        <xdr:cNvPr id="307" name="補助費等該当値テキスト"/>
        <xdr:cNvSpPr txBox="1"/>
      </xdr:nvSpPr>
      <xdr:spPr>
        <a:xfrm>
          <a:off x="10528300" y="62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22279</xdr:rowOff>
    </xdr:from>
    <xdr:to>
      <xdr:col>50</xdr:col>
      <xdr:colOff>165100</xdr:colOff>
      <xdr:row>30</xdr:row>
      <xdr:rowOff>123879</xdr:rowOff>
    </xdr:to>
    <xdr:sp macro="" textlink="">
      <xdr:nvSpPr>
        <xdr:cNvPr id="308" name="楕円 307"/>
        <xdr:cNvSpPr/>
      </xdr:nvSpPr>
      <xdr:spPr>
        <a:xfrm>
          <a:off x="9588500" y="51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115006</xdr:rowOff>
    </xdr:from>
    <xdr:ext cx="599010" cy="259045"/>
    <xdr:sp macro="" textlink="">
      <xdr:nvSpPr>
        <xdr:cNvPr id="309" name="テキスト ボックス 308"/>
        <xdr:cNvSpPr txBox="1"/>
      </xdr:nvSpPr>
      <xdr:spPr>
        <a:xfrm>
          <a:off x="9339795" y="52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131474</xdr:rowOff>
    </xdr:from>
    <xdr:to>
      <xdr:col>46</xdr:col>
      <xdr:colOff>38100</xdr:colOff>
      <xdr:row>37</xdr:row>
      <xdr:rowOff>61624</xdr:rowOff>
    </xdr:to>
    <xdr:sp macro="" textlink="">
      <xdr:nvSpPr>
        <xdr:cNvPr id="310" name="楕円 309"/>
        <xdr:cNvSpPr/>
      </xdr:nvSpPr>
      <xdr:spPr>
        <a:xfrm>
          <a:off x="8699500" y="63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78151</xdr:rowOff>
    </xdr:from>
    <xdr:ext cx="534377" cy="259045"/>
    <xdr:sp macro="" textlink="">
      <xdr:nvSpPr>
        <xdr:cNvPr id="311" name="テキスト ボックス 310"/>
        <xdr:cNvSpPr txBox="1"/>
      </xdr:nvSpPr>
      <xdr:spPr>
        <a:xfrm>
          <a:off x="8483111" y="60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134881</xdr:rowOff>
    </xdr:from>
    <xdr:to>
      <xdr:col>41</xdr:col>
      <xdr:colOff>101600</xdr:colOff>
      <xdr:row>37</xdr:row>
      <xdr:rowOff>65031</xdr:rowOff>
    </xdr:to>
    <xdr:sp macro="" textlink="">
      <xdr:nvSpPr>
        <xdr:cNvPr id="312" name="楕円 311"/>
        <xdr:cNvSpPr/>
      </xdr:nvSpPr>
      <xdr:spPr>
        <a:xfrm>
          <a:off x="7810500" y="6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81558</xdr:rowOff>
    </xdr:from>
    <xdr:ext cx="534377" cy="259045"/>
    <xdr:sp macro="" textlink="">
      <xdr:nvSpPr>
        <xdr:cNvPr id="313" name="テキスト ボックス 312"/>
        <xdr:cNvSpPr txBox="1"/>
      </xdr:nvSpPr>
      <xdr:spPr>
        <a:xfrm>
          <a:off x="759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132769</xdr:rowOff>
    </xdr:from>
    <xdr:to>
      <xdr:col>36</xdr:col>
      <xdr:colOff>165100</xdr:colOff>
      <xdr:row>37</xdr:row>
      <xdr:rowOff>62919</xdr:rowOff>
    </xdr:to>
    <xdr:sp macro="" textlink="">
      <xdr:nvSpPr>
        <xdr:cNvPr id="314" name="楕円 313"/>
        <xdr:cNvSpPr/>
      </xdr:nvSpPr>
      <xdr:spPr>
        <a:xfrm>
          <a:off x="6921500" y="63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79446</xdr:rowOff>
    </xdr:from>
    <xdr:ext cx="534377" cy="259045"/>
    <xdr:sp macro="" textlink="">
      <xdr:nvSpPr>
        <xdr:cNvPr id="315" name="テキスト ボックス 314"/>
        <xdr:cNvSpPr txBox="1"/>
      </xdr:nvSpPr>
      <xdr:spPr>
        <a:xfrm>
          <a:off x="6705111" y="60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77216</xdr:rowOff>
    </xdr:from>
    <xdr:to>
      <xdr:col>55</xdr:col>
      <xdr:colOff>0</xdr:colOff>
      <xdr:row>57</xdr:row>
      <xdr:rowOff>122106</xdr:rowOff>
    </xdr:to>
    <xdr:cxnSp macro="">
      <xdr:nvCxnSpPr>
        <xdr:cNvPr id="344" name="直線コネクタ 343"/>
        <xdr:cNvCxnSpPr/>
      </xdr:nvCxnSpPr>
      <xdr:spPr>
        <a:xfrm>
          <a:off x="9639300" y="9849866"/>
          <a:ext cx="838200" cy="4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77216</xdr:rowOff>
    </xdr:from>
    <xdr:to>
      <xdr:col>50</xdr:col>
      <xdr:colOff>114300</xdr:colOff>
      <xdr:row>58</xdr:row>
      <xdr:rowOff>2677</xdr:rowOff>
    </xdr:to>
    <xdr:cxnSp macro="">
      <xdr:nvCxnSpPr>
        <xdr:cNvPr id="347" name="直線コネクタ 346"/>
        <xdr:cNvCxnSpPr/>
      </xdr:nvCxnSpPr>
      <xdr:spPr>
        <a:xfrm flipV="1">
          <a:off x="8750300" y="9849866"/>
          <a:ext cx="889000" cy="9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947</xdr:rowOff>
    </xdr:from>
    <xdr:to>
      <xdr:col>45</xdr:col>
      <xdr:colOff>177800</xdr:colOff>
      <xdr:row>58</xdr:row>
      <xdr:rowOff>2677</xdr:rowOff>
    </xdr:to>
    <xdr:cxnSp macro="">
      <xdr:nvCxnSpPr>
        <xdr:cNvPr id="350" name="直線コネクタ 349"/>
        <xdr:cNvCxnSpPr/>
      </xdr:nvCxnSpPr>
      <xdr:spPr>
        <a:xfrm>
          <a:off x="7861300" y="994504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947</xdr:rowOff>
    </xdr:from>
    <xdr:to>
      <xdr:col>41</xdr:col>
      <xdr:colOff>50800</xdr:colOff>
      <xdr:row>58</xdr:row>
      <xdr:rowOff>69566</xdr:rowOff>
    </xdr:to>
    <xdr:cxnSp macro="">
      <xdr:nvCxnSpPr>
        <xdr:cNvPr id="353" name="直線コネクタ 352"/>
        <xdr:cNvCxnSpPr/>
      </xdr:nvCxnSpPr>
      <xdr:spPr>
        <a:xfrm flipV="1">
          <a:off x="6972300" y="9945047"/>
          <a:ext cx="8890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71306</xdr:rowOff>
    </xdr:from>
    <xdr:to>
      <xdr:col>55</xdr:col>
      <xdr:colOff>50800</xdr:colOff>
      <xdr:row>58</xdr:row>
      <xdr:rowOff>1456</xdr:rowOff>
    </xdr:to>
    <xdr:sp macro="" textlink="">
      <xdr:nvSpPr>
        <xdr:cNvPr id="363" name="楕円 362"/>
        <xdr:cNvSpPr/>
      </xdr:nvSpPr>
      <xdr:spPr>
        <a:xfrm>
          <a:off x="10426700" y="9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49733</xdr:rowOff>
    </xdr:from>
    <xdr:ext cx="534377" cy="259045"/>
    <xdr:sp macro="" textlink="">
      <xdr:nvSpPr>
        <xdr:cNvPr id="364" name="普通建設事業費該当値テキスト"/>
        <xdr:cNvSpPr txBox="1"/>
      </xdr:nvSpPr>
      <xdr:spPr>
        <a:xfrm>
          <a:off x="10528300" y="98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26416</xdr:rowOff>
    </xdr:from>
    <xdr:to>
      <xdr:col>50</xdr:col>
      <xdr:colOff>165100</xdr:colOff>
      <xdr:row>57</xdr:row>
      <xdr:rowOff>128016</xdr:rowOff>
    </xdr:to>
    <xdr:sp macro="" textlink="">
      <xdr:nvSpPr>
        <xdr:cNvPr id="365" name="楕円 364"/>
        <xdr:cNvSpPr/>
      </xdr:nvSpPr>
      <xdr:spPr>
        <a:xfrm>
          <a:off x="9588500" y="97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119143</xdr:rowOff>
    </xdr:from>
    <xdr:ext cx="534377" cy="259045"/>
    <xdr:sp macro="" textlink="">
      <xdr:nvSpPr>
        <xdr:cNvPr id="366" name="テキスト ボックス 365"/>
        <xdr:cNvSpPr txBox="1"/>
      </xdr:nvSpPr>
      <xdr:spPr>
        <a:xfrm>
          <a:off x="9372111" y="98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123327</xdr:rowOff>
    </xdr:from>
    <xdr:to>
      <xdr:col>46</xdr:col>
      <xdr:colOff>38100</xdr:colOff>
      <xdr:row>58</xdr:row>
      <xdr:rowOff>53477</xdr:rowOff>
    </xdr:to>
    <xdr:sp macro="" textlink="">
      <xdr:nvSpPr>
        <xdr:cNvPr id="367" name="楕円 366"/>
        <xdr:cNvSpPr/>
      </xdr:nvSpPr>
      <xdr:spPr>
        <a:xfrm>
          <a:off x="8699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44604</xdr:rowOff>
    </xdr:from>
    <xdr:ext cx="534377" cy="259045"/>
    <xdr:sp macro="" textlink="">
      <xdr:nvSpPr>
        <xdr:cNvPr id="368" name="テキスト ボックス 367"/>
        <xdr:cNvSpPr txBox="1"/>
      </xdr:nvSpPr>
      <xdr:spPr>
        <a:xfrm>
          <a:off x="8483111" y="998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121597</xdr:rowOff>
    </xdr:from>
    <xdr:to>
      <xdr:col>41</xdr:col>
      <xdr:colOff>101600</xdr:colOff>
      <xdr:row>58</xdr:row>
      <xdr:rowOff>51747</xdr:rowOff>
    </xdr:to>
    <xdr:sp macro="" textlink="">
      <xdr:nvSpPr>
        <xdr:cNvPr id="369" name="楕円 368"/>
        <xdr:cNvSpPr/>
      </xdr:nvSpPr>
      <xdr:spPr>
        <a:xfrm>
          <a:off x="7810500" y="98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42874</xdr:rowOff>
    </xdr:from>
    <xdr:ext cx="534377" cy="259045"/>
    <xdr:sp macro="" textlink="">
      <xdr:nvSpPr>
        <xdr:cNvPr id="370" name="テキスト ボックス 369"/>
        <xdr:cNvSpPr txBox="1"/>
      </xdr:nvSpPr>
      <xdr:spPr>
        <a:xfrm>
          <a:off x="7594111" y="99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18766</xdr:rowOff>
    </xdr:from>
    <xdr:to>
      <xdr:col>36</xdr:col>
      <xdr:colOff>165100</xdr:colOff>
      <xdr:row>58</xdr:row>
      <xdr:rowOff>120366</xdr:rowOff>
    </xdr:to>
    <xdr:sp macro="" textlink="">
      <xdr:nvSpPr>
        <xdr:cNvPr id="371" name="楕円 370"/>
        <xdr:cNvSpPr/>
      </xdr:nvSpPr>
      <xdr:spPr>
        <a:xfrm>
          <a:off x="6921500" y="9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111493</xdr:rowOff>
    </xdr:from>
    <xdr:ext cx="534377" cy="259045"/>
    <xdr:sp macro="" textlink="">
      <xdr:nvSpPr>
        <xdr:cNvPr id="372" name="テキスト ボックス 371"/>
        <xdr:cNvSpPr txBox="1"/>
      </xdr:nvSpPr>
      <xdr:spPr>
        <a:xfrm>
          <a:off x="6705111" y="100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64706</xdr:rowOff>
    </xdr:from>
    <xdr:to>
      <xdr:col>55</xdr:col>
      <xdr:colOff>0</xdr:colOff>
      <xdr:row>78</xdr:row>
      <xdr:rowOff>47079</xdr:rowOff>
    </xdr:to>
    <xdr:cxnSp macro="">
      <xdr:nvCxnSpPr>
        <xdr:cNvPr id="401" name="直線コネクタ 400"/>
        <xdr:cNvCxnSpPr/>
      </xdr:nvCxnSpPr>
      <xdr:spPr>
        <a:xfrm>
          <a:off x="9639300" y="13266356"/>
          <a:ext cx="838200" cy="1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64706</xdr:rowOff>
    </xdr:from>
    <xdr:to>
      <xdr:col>50</xdr:col>
      <xdr:colOff>114300</xdr:colOff>
      <xdr:row>78</xdr:row>
      <xdr:rowOff>61658</xdr:rowOff>
    </xdr:to>
    <xdr:cxnSp macro="">
      <xdr:nvCxnSpPr>
        <xdr:cNvPr id="404" name="直線コネクタ 403"/>
        <xdr:cNvCxnSpPr/>
      </xdr:nvCxnSpPr>
      <xdr:spPr>
        <a:xfrm flipV="1">
          <a:off x="8750300" y="13266356"/>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6" name="テキスト ボックス 405"/>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61658</xdr:rowOff>
    </xdr:from>
    <xdr:to>
      <xdr:col>45</xdr:col>
      <xdr:colOff>177800</xdr:colOff>
      <xdr:row>78</xdr:row>
      <xdr:rowOff>135750</xdr:rowOff>
    </xdr:to>
    <xdr:cxnSp macro="">
      <xdr:nvCxnSpPr>
        <xdr:cNvPr id="407" name="直線コネクタ 406"/>
        <xdr:cNvCxnSpPr/>
      </xdr:nvCxnSpPr>
      <xdr:spPr>
        <a:xfrm flipV="1">
          <a:off x="7861300" y="13434758"/>
          <a:ext cx="889000" cy="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9" name="テキスト ボックス 408"/>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135750</xdr:rowOff>
    </xdr:from>
    <xdr:to>
      <xdr:col>41</xdr:col>
      <xdr:colOff>50800</xdr:colOff>
      <xdr:row>79</xdr:row>
      <xdr:rowOff>16790</xdr:rowOff>
    </xdr:to>
    <xdr:cxnSp macro="">
      <xdr:nvCxnSpPr>
        <xdr:cNvPr id="410" name="直線コネクタ 409"/>
        <xdr:cNvCxnSpPr/>
      </xdr:nvCxnSpPr>
      <xdr:spPr>
        <a:xfrm flipV="1">
          <a:off x="6972300" y="13508850"/>
          <a:ext cx="8890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167729</xdr:rowOff>
    </xdr:from>
    <xdr:to>
      <xdr:col>55</xdr:col>
      <xdr:colOff>50800</xdr:colOff>
      <xdr:row>78</xdr:row>
      <xdr:rowOff>97879</xdr:rowOff>
    </xdr:to>
    <xdr:sp macro="" textlink="">
      <xdr:nvSpPr>
        <xdr:cNvPr id="420" name="楕円 419"/>
        <xdr:cNvSpPr/>
      </xdr:nvSpPr>
      <xdr:spPr>
        <a:xfrm>
          <a:off x="104267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19156</xdr:rowOff>
    </xdr:from>
    <xdr:ext cx="534377" cy="259045"/>
    <xdr:sp macro="" textlink="">
      <xdr:nvSpPr>
        <xdr:cNvPr id="421" name="普通建設事業費 （ うち新規整備　）該当値テキスト"/>
        <xdr:cNvSpPr txBox="1"/>
      </xdr:nvSpPr>
      <xdr:spPr>
        <a:xfrm>
          <a:off x="10528300" y="132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13906</xdr:rowOff>
    </xdr:from>
    <xdr:to>
      <xdr:col>50</xdr:col>
      <xdr:colOff>165100</xdr:colOff>
      <xdr:row>77</xdr:row>
      <xdr:rowOff>115506</xdr:rowOff>
    </xdr:to>
    <xdr:sp macro="" textlink="">
      <xdr:nvSpPr>
        <xdr:cNvPr id="422" name="楕円 421"/>
        <xdr:cNvSpPr/>
      </xdr:nvSpPr>
      <xdr:spPr>
        <a:xfrm>
          <a:off x="9588500" y="132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132033</xdr:rowOff>
    </xdr:from>
    <xdr:ext cx="534377" cy="259045"/>
    <xdr:sp macro="" textlink="">
      <xdr:nvSpPr>
        <xdr:cNvPr id="423" name="テキスト ボックス 422"/>
        <xdr:cNvSpPr txBox="1"/>
      </xdr:nvSpPr>
      <xdr:spPr>
        <a:xfrm>
          <a:off x="9372111" y="129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10858</xdr:rowOff>
    </xdr:from>
    <xdr:to>
      <xdr:col>46</xdr:col>
      <xdr:colOff>38100</xdr:colOff>
      <xdr:row>78</xdr:row>
      <xdr:rowOff>112458</xdr:rowOff>
    </xdr:to>
    <xdr:sp macro="" textlink="">
      <xdr:nvSpPr>
        <xdr:cNvPr id="424" name="楕円 423"/>
        <xdr:cNvSpPr/>
      </xdr:nvSpPr>
      <xdr:spPr>
        <a:xfrm>
          <a:off x="8699500" y="133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128985</xdr:rowOff>
    </xdr:from>
    <xdr:ext cx="534377" cy="259045"/>
    <xdr:sp macro="" textlink="">
      <xdr:nvSpPr>
        <xdr:cNvPr id="425" name="テキスト ボックス 424"/>
        <xdr:cNvSpPr txBox="1"/>
      </xdr:nvSpPr>
      <xdr:spPr>
        <a:xfrm>
          <a:off x="8483111" y="131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84950</xdr:rowOff>
    </xdr:from>
    <xdr:to>
      <xdr:col>41</xdr:col>
      <xdr:colOff>101600</xdr:colOff>
      <xdr:row>79</xdr:row>
      <xdr:rowOff>15100</xdr:rowOff>
    </xdr:to>
    <xdr:sp macro="" textlink="">
      <xdr:nvSpPr>
        <xdr:cNvPr id="426" name="楕円 425"/>
        <xdr:cNvSpPr/>
      </xdr:nvSpPr>
      <xdr:spPr>
        <a:xfrm>
          <a:off x="7810500" y="134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6227</xdr:rowOff>
    </xdr:from>
    <xdr:ext cx="469744" cy="259045"/>
    <xdr:sp macro="" textlink="">
      <xdr:nvSpPr>
        <xdr:cNvPr id="427" name="テキスト ボックス 426"/>
        <xdr:cNvSpPr txBox="1"/>
      </xdr:nvSpPr>
      <xdr:spPr>
        <a:xfrm>
          <a:off x="7626428" y="1355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137440</xdr:rowOff>
    </xdr:from>
    <xdr:to>
      <xdr:col>36</xdr:col>
      <xdr:colOff>165100</xdr:colOff>
      <xdr:row>79</xdr:row>
      <xdr:rowOff>67590</xdr:rowOff>
    </xdr:to>
    <xdr:sp macro="" textlink="">
      <xdr:nvSpPr>
        <xdr:cNvPr id="428" name="楕円 427"/>
        <xdr:cNvSpPr/>
      </xdr:nvSpPr>
      <xdr:spPr>
        <a:xfrm>
          <a:off x="6921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58717</xdr:rowOff>
    </xdr:from>
    <xdr:ext cx="469744" cy="259045"/>
    <xdr:sp macro="" textlink="">
      <xdr:nvSpPr>
        <xdr:cNvPr id="429" name="テキスト ボックス 428"/>
        <xdr:cNvSpPr txBox="1"/>
      </xdr:nvSpPr>
      <xdr:spPr>
        <a:xfrm>
          <a:off x="6737428" y="136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154307</xdr:rowOff>
    </xdr:from>
    <xdr:to>
      <xdr:col>55</xdr:col>
      <xdr:colOff>0</xdr:colOff>
      <xdr:row>97</xdr:row>
      <xdr:rowOff>132133</xdr:rowOff>
    </xdr:to>
    <xdr:cxnSp macro="">
      <xdr:nvCxnSpPr>
        <xdr:cNvPr id="456" name="直線コネクタ 455"/>
        <xdr:cNvCxnSpPr/>
      </xdr:nvCxnSpPr>
      <xdr:spPr>
        <a:xfrm flipV="1">
          <a:off x="9639300" y="16613507"/>
          <a:ext cx="8382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109502</xdr:rowOff>
    </xdr:from>
    <xdr:to>
      <xdr:col>50</xdr:col>
      <xdr:colOff>114300</xdr:colOff>
      <xdr:row>97</xdr:row>
      <xdr:rowOff>132133</xdr:rowOff>
    </xdr:to>
    <xdr:cxnSp macro="">
      <xdr:nvCxnSpPr>
        <xdr:cNvPr id="459" name="直線コネクタ 458"/>
        <xdr:cNvCxnSpPr/>
      </xdr:nvCxnSpPr>
      <xdr:spPr>
        <a:xfrm>
          <a:off x="8750300" y="1674015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85316</xdr:rowOff>
    </xdr:from>
    <xdr:to>
      <xdr:col>45</xdr:col>
      <xdr:colOff>177800</xdr:colOff>
      <xdr:row>97</xdr:row>
      <xdr:rowOff>109502</xdr:rowOff>
    </xdr:to>
    <xdr:cxnSp macro="">
      <xdr:nvCxnSpPr>
        <xdr:cNvPr id="462" name="直線コネクタ 461"/>
        <xdr:cNvCxnSpPr/>
      </xdr:nvCxnSpPr>
      <xdr:spPr>
        <a:xfrm>
          <a:off x="7861300" y="16715966"/>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85316</xdr:rowOff>
    </xdr:from>
    <xdr:to>
      <xdr:col>41</xdr:col>
      <xdr:colOff>50800</xdr:colOff>
      <xdr:row>97</xdr:row>
      <xdr:rowOff>149416</xdr:rowOff>
    </xdr:to>
    <xdr:cxnSp macro="">
      <xdr:nvCxnSpPr>
        <xdr:cNvPr id="465" name="直線コネクタ 464"/>
        <xdr:cNvCxnSpPr/>
      </xdr:nvCxnSpPr>
      <xdr:spPr>
        <a:xfrm flipV="1">
          <a:off x="6972300" y="16715966"/>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103507</xdr:rowOff>
    </xdr:from>
    <xdr:to>
      <xdr:col>55</xdr:col>
      <xdr:colOff>50800</xdr:colOff>
      <xdr:row>97</xdr:row>
      <xdr:rowOff>33657</xdr:rowOff>
    </xdr:to>
    <xdr:sp macro="" textlink="">
      <xdr:nvSpPr>
        <xdr:cNvPr id="475" name="楕円 474"/>
        <xdr:cNvSpPr/>
      </xdr:nvSpPr>
      <xdr:spPr>
        <a:xfrm>
          <a:off x="10426700" y="165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81934</xdr:rowOff>
    </xdr:from>
    <xdr:ext cx="534377" cy="259045"/>
    <xdr:sp macro="" textlink="">
      <xdr:nvSpPr>
        <xdr:cNvPr id="476" name="普通建設事業費 （ うち更新整備　）該当値テキスト"/>
        <xdr:cNvSpPr txBox="1"/>
      </xdr:nvSpPr>
      <xdr:spPr>
        <a:xfrm>
          <a:off x="10528300" y="165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81333</xdr:rowOff>
    </xdr:from>
    <xdr:to>
      <xdr:col>50</xdr:col>
      <xdr:colOff>165100</xdr:colOff>
      <xdr:row>98</xdr:row>
      <xdr:rowOff>11483</xdr:rowOff>
    </xdr:to>
    <xdr:sp macro="" textlink="">
      <xdr:nvSpPr>
        <xdr:cNvPr id="477" name="楕円 476"/>
        <xdr:cNvSpPr/>
      </xdr:nvSpPr>
      <xdr:spPr>
        <a:xfrm>
          <a:off x="9588500" y="167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2610</xdr:rowOff>
    </xdr:from>
    <xdr:ext cx="469744" cy="259045"/>
    <xdr:sp macro="" textlink="">
      <xdr:nvSpPr>
        <xdr:cNvPr id="478" name="テキスト ボックス 477"/>
        <xdr:cNvSpPr txBox="1"/>
      </xdr:nvSpPr>
      <xdr:spPr>
        <a:xfrm>
          <a:off x="9404428" y="1680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58702</xdr:rowOff>
    </xdr:from>
    <xdr:to>
      <xdr:col>46</xdr:col>
      <xdr:colOff>38100</xdr:colOff>
      <xdr:row>97</xdr:row>
      <xdr:rowOff>160302</xdr:rowOff>
    </xdr:to>
    <xdr:sp macro="" textlink="">
      <xdr:nvSpPr>
        <xdr:cNvPr id="479" name="楕円 478"/>
        <xdr:cNvSpPr/>
      </xdr:nvSpPr>
      <xdr:spPr>
        <a:xfrm>
          <a:off x="8699500" y="16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151429</xdr:rowOff>
    </xdr:from>
    <xdr:ext cx="469744" cy="259045"/>
    <xdr:sp macro="" textlink="">
      <xdr:nvSpPr>
        <xdr:cNvPr id="480" name="テキスト ボックス 479"/>
        <xdr:cNvSpPr txBox="1"/>
      </xdr:nvSpPr>
      <xdr:spPr>
        <a:xfrm>
          <a:off x="8515428" y="167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34516</xdr:rowOff>
    </xdr:from>
    <xdr:to>
      <xdr:col>41</xdr:col>
      <xdr:colOff>101600</xdr:colOff>
      <xdr:row>97</xdr:row>
      <xdr:rowOff>136116</xdr:rowOff>
    </xdr:to>
    <xdr:sp macro="" textlink="">
      <xdr:nvSpPr>
        <xdr:cNvPr id="481" name="楕円 480"/>
        <xdr:cNvSpPr/>
      </xdr:nvSpPr>
      <xdr:spPr>
        <a:xfrm>
          <a:off x="7810500" y="166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127243</xdr:rowOff>
    </xdr:from>
    <xdr:ext cx="469744" cy="259045"/>
    <xdr:sp macro="" textlink="">
      <xdr:nvSpPr>
        <xdr:cNvPr id="482" name="テキスト ボックス 481"/>
        <xdr:cNvSpPr txBox="1"/>
      </xdr:nvSpPr>
      <xdr:spPr>
        <a:xfrm>
          <a:off x="7626428" y="1675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98616</xdr:rowOff>
    </xdr:from>
    <xdr:to>
      <xdr:col>36</xdr:col>
      <xdr:colOff>165100</xdr:colOff>
      <xdr:row>98</xdr:row>
      <xdr:rowOff>28766</xdr:rowOff>
    </xdr:to>
    <xdr:sp macro="" textlink="">
      <xdr:nvSpPr>
        <xdr:cNvPr id="483" name="楕円 482"/>
        <xdr:cNvSpPr/>
      </xdr:nvSpPr>
      <xdr:spPr>
        <a:xfrm>
          <a:off x="6921500" y="167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19893</xdr:rowOff>
    </xdr:from>
    <xdr:ext cx="469744" cy="259045"/>
    <xdr:sp macro="" textlink="">
      <xdr:nvSpPr>
        <xdr:cNvPr id="484" name="テキスト ボックス 483"/>
        <xdr:cNvSpPr txBox="1"/>
      </xdr:nvSpPr>
      <xdr:spPr>
        <a:xfrm>
          <a:off x="6737428" y="168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19812</xdr:rowOff>
    </xdr:from>
    <xdr:to>
      <xdr:col>85</xdr:col>
      <xdr:colOff>127000</xdr:colOff>
      <xdr:row>39</xdr:row>
      <xdr:rowOff>44450</xdr:rowOff>
    </xdr:to>
    <xdr:cxnSp macro="">
      <xdr:nvCxnSpPr>
        <xdr:cNvPr id="513" name="直線コネクタ 512"/>
        <xdr:cNvCxnSpPr/>
      </xdr:nvCxnSpPr>
      <xdr:spPr>
        <a:xfrm>
          <a:off x="15481300" y="6706362"/>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116840</xdr:rowOff>
    </xdr:from>
    <xdr:to>
      <xdr:col>81</xdr:col>
      <xdr:colOff>50800</xdr:colOff>
      <xdr:row>39</xdr:row>
      <xdr:rowOff>19812</xdr:rowOff>
    </xdr:to>
    <xdr:cxnSp macro="">
      <xdr:nvCxnSpPr>
        <xdr:cNvPr id="516" name="直線コネクタ 515"/>
        <xdr:cNvCxnSpPr/>
      </xdr:nvCxnSpPr>
      <xdr:spPr>
        <a:xfrm>
          <a:off x="14592300" y="6631940"/>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116840</xdr:rowOff>
    </xdr:from>
    <xdr:to>
      <xdr:col>76</xdr:col>
      <xdr:colOff>114300</xdr:colOff>
      <xdr:row>39</xdr:row>
      <xdr:rowOff>44450</xdr:rowOff>
    </xdr:to>
    <xdr:cxnSp macro="">
      <xdr:nvCxnSpPr>
        <xdr:cNvPr id="519" name="直線コネクタ 518"/>
        <xdr:cNvCxnSpPr/>
      </xdr:nvCxnSpPr>
      <xdr:spPr>
        <a:xfrm flipV="1">
          <a:off x="13703300" y="663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140462</xdr:rowOff>
    </xdr:from>
    <xdr:to>
      <xdr:col>81</xdr:col>
      <xdr:colOff>101600</xdr:colOff>
      <xdr:row>39</xdr:row>
      <xdr:rowOff>70612</xdr:rowOff>
    </xdr:to>
    <xdr:sp macro="" textlink="">
      <xdr:nvSpPr>
        <xdr:cNvPr id="534" name="楕円 533"/>
        <xdr:cNvSpPr/>
      </xdr:nvSpPr>
      <xdr:spPr>
        <a:xfrm>
          <a:off x="15430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61739</xdr:rowOff>
    </xdr:from>
    <xdr:ext cx="378565" cy="259045"/>
    <xdr:sp macro="" textlink="">
      <xdr:nvSpPr>
        <xdr:cNvPr id="535" name="テキスト ボックス 534"/>
        <xdr:cNvSpPr txBox="1"/>
      </xdr:nvSpPr>
      <xdr:spPr>
        <a:xfrm>
          <a:off x="15292017" y="67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66040</xdr:rowOff>
    </xdr:from>
    <xdr:to>
      <xdr:col>76</xdr:col>
      <xdr:colOff>165100</xdr:colOff>
      <xdr:row>38</xdr:row>
      <xdr:rowOff>167640</xdr:rowOff>
    </xdr:to>
    <xdr:sp macro="" textlink="">
      <xdr:nvSpPr>
        <xdr:cNvPr id="536" name="楕円 535"/>
        <xdr:cNvSpPr/>
      </xdr:nvSpPr>
      <xdr:spPr>
        <a:xfrm>
          <a:off x="1454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158767</xdr:rowOff>
    </xdr:from>
    <xdr:ext cx="378565" cy="259045"/>
    <xdr:sp macro="" textlink="">
      <xdr:nvSpPr>
        <xdr:cNvPr id="537" name="テキスト ボックス 536"/>
        <xdr:cNvSpPr txBox="1"/>
      </xdr:nvSpPr>
      <xdr:spPr>
        <a:xfrm>
          <a:off x="14403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109754</xdr:rowOff>
    </xdr:from>
    <xdr:to>
      <xdr:col>85</xdr:col>
      <xdr:colOff>127000</xdr:colOff>
      <xdr:row>74</xdr:row>
      <xdr:rowOff>124251</xdr:rowOff>
    </xdr:to>
    <xdr:cxnSp macro="">
      <xdr:nvCxnSpPr>
        <xdr:cNvPr id="619" name="直線コネクタ 618"/>
        <xdr:cNvCxnSpPr/>
      </xdr:nvCxnSpPr>
      <xdr:spPr>
        <a:xfrm flipV="1">
          <a:off x="15481300" y="12797054"/>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20"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119412</xdr:rowOff>
    </xdr:from>
    <xdr:to>
      <xdr:col>81</xdr:col>
      <xdr:colOff>50800</xdr:colOff>
      <xdr:row>74</xdr:row>
      <xdr:rowOff>124251</xdr:rowOff>
    </xdr:to>
    <xdr:cxnSp macro="">
      <xdr:nvCxnSpPr>
        <xdr:cNvPr id="622" name="直線コネクタ 621"/>
        <xdr:cNvCxnSpPr/>
      </xdr:nvCxnSpPr>
      <xdr:spPr>
        <a:xfrm>
          <a:off x="14592300" y="1280671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4" name="テキスト ボックス 623"/>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119412</xdr:rowOff>
    </xdr:from>
    <xdr:to>
      <xdr:col>76</xdr:col>
      <xdr:colOff>114300</xdr:colOff>
      <xdr:row>74</xdr:row>
      <xdr:rowOff>122174</xdr:rowOff>
    </xdr:to>
    <xdr:cxnSp macro="">
      <xdr:nvCxnSpPr>
        <xdr:cNvPr id="625" name="直線コネクタ 624"/>
        <xdr:cNvCxnSpPr/>
      </xdr:nvCxnSpPr>
      <xdr:spPr>
        <a:xfrm flipV="1">
          <a:off x="13703300" y="12806712"/>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7" name="テキスト ボックス 626"/>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122174</xdr:rowOff>
    </xdr:from>
    <xdr:to>
      <xdr:col>71</xdr:col>
      <xdr:colOff>177800</xdr:colOff>
      <xdr:row>74</xdr:row>
      <xdr:rowOff>160807</xdr:rowOff>
    </xdr:to>
    <xdr:cxnSp macro="">
      <xdr:nvCxnSpPr>
        <xdr:cNvPr id="628" name="直線コネクタ 627"/>
        <xdr:cNvCxnSpPr/>
      </xdr:nvCxnSpPr>
      <xdr:spPr>
        <a:xfrm flipV="1">
          <a:off x="12814300" y="1280947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30" name="テキスト ボックス 629"/>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2" name="テキスト ボックス 631"/>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58954</xdr:rowOff>
    </xdr:from>
    <xdr:to>
      <xdr:col>85</xdr:col>
      <xdr:colOff>177800</xdr:colOff>
      <xdr:row>74</xdr:row>
      <xdr:rowOff>160554</xdr:rowOff>
    </xdr:to>
    <xdr:sp macro="" textlink="">
      <xdr:nvSpPr>
        <xdr:cNvPr id="638" name="楕円 637"/>
        <xdr:cNvSpPr/>
      </xdr:nvSpPr>
      <xdr:spPr>
        <a:xfrm>
          <a:off x="162687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81831</xdr:rowOff>
    </xdr:from>
    <xdr:ext cx="534377" cy="259045"/>
    <xdr:sp macro="" textlink="">
      <xdr:nvSpPr>
        <xdr:cNvPr id="639" name="公債費該当値テキスト"/>
        <xdr:cNvSpPr txBox="1"/>
      </xdr:nvSpPr>
      <xdr:spPr>
        <a:xfrm>
          <a:off x="16370300" y="125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73451</xdr:rowOff>
    </xdr:from>
    <xdr:to>
      <xdr:col>81</xdr:col>
      <xdr:colOff>101600</xdr:colOff>
      <xdr:row>75</xdr:row>
      <xdr:rowOff>3601</xdr:rowOff>
    </xdr:to>
    <xdr:sp macro="" textlink="">
      <xdr:nvSpPr>
        <xdr:cNvPr id="640" name="楕円 639"/>
        <xdr:cNvSpPr/>
      </xdr:nvSpPr>
      <xdr:spPr>
        <a:xfrm>
          <a:off x="15430500" y="127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20128</xdr:rowOff>
    </xdr:from>
    <xdr:ext cx="534377" cy="259045"/>
    <xdr:sp macro="" textlink="">
      <xdr:nvSpPr>
        <xdr:cNvPr id="641" name="テキスト ボックス 640"/>
        <xdr:cNvSpPr txBox="1"/>
      </xdr:nvSpPr>
      <xdr:spPr>
        <a:xfrm>
          <a:off x="15214111" y="125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68612</xdr:rowOff>
    </xdr:from>
    <xdr:to>
      <xdr:col>76</xdr:col>
      <xdr:colOff>165100</xdr:colOff>
      <xdr:row>74</xdr:row>
      <xdr:rowOff>170212</xdr:rowOff>
    </xdr:to>
    <xdr:sp macro="" textlink="">
      <xdr:nvSpPr>
        <xdr:cNvPr id="642" name="楕円 641"/>
        <xdr:cNvSpPr/>
      </xdr:nvSpPr>
      <xdr:spPr>
        <a:xfrm>
          <a:off x="14541500" y="127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15289</xdr:rowOff>
    </xdr:from>
    <xdr:ext cx="534377" cy="259045"/>
    <xdr:sp macro="" textlink="">
      <xdr:nvSpPr>
        <xdr:cNvPr id="643" name="テキスト ボックス 642"/>
        <xdr:cNvSpPr txBox="1"/>
      </xdr:nvSpPr>
      <xdr:spPr>
        <a:xfrm>
          <a:off x="14325111" y="125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71374</xdr:rowOff>
    </xdr:from>
    <xdr:to>
      <xdr:col>72</xdr:col>
      <xdr:colOff>38100</xdr:colOff>
      <xdr:row>75</xdr:row>
      <xdr:rowOff>1524</xdr:rowOff>
    </xdr:to>
    <xdr:sp macro="" textlink="">
      <xdr:nvSpPr>
        <xdr:cNvPr id="644" name="楕円 643"/>
        <xdr:cNvSpPr/>
      </xdr:nvSpPr>
      <xdr:spPr>
        <a:xfrm>
          <a:off x="13652500" y="127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18051</xdr:rowOff>
    </xdr:from>
    <xdr:ext cx="534377" cy="259045"/>
    <xdr:sp macro="" textlink="">
      <xdr:nvSpPr>
        <xdr:cNvPr id="645" name="テキスト ボックス 644"/>
        <xdr:cNvSpPr txBox="1"/>
      </xdr:nvSpPr>
      <xdr:spPr>
        <a:xfrm>
          <a:off x="13436111" y="125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110007</xdr:rowOff>
    </xdr:from>
    <xdr:to>
      <xdr:col>67</xdr:col>
      <xdr:colOff>101600</xdr:colOff>
      <xdr:row>75</xdr:row>
      <xdr:rowOff>40157</xdr:rowOff>
    </xdr:to>
    <xdr:sp macro="" textlink="">
      <xdr:nvSpPr>
        <xdr:cNvPr id="646" name="楕円 645"/>
        <xdr:cNvSpPr/>
      </xdr:nvSpPr>
      <xdr:spPr>
        <a:xfrm>
          <a:off x="12763500" y="1279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56684</xdr:rowOff>
    </xdr:from>
    <xdr:ext cx="534377" cy="259045"/>
    <xdr:sp macro="" textlink="">
      <xdr:nvSpPr>
        <xdr:cNvPr id="647" name="テキスト ボックス 646"/>
        <xdr:cNvSpPr txBox="1"/>
      </xdr:nvSpPr>
      <xdr:spPr>
        <a:xfrm>
          <a:off x="12547111" y="125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48997</xdr:rowOff>
    </xdr:from>
    <xdr:to>
      <xdr:col>85</xdr:col>
      <xdr:colOff>127000</xdr:colOff>
      <xdr:row>98</xdr:row>
      <xdr:rowOff>147713</xdr:rowOff>
    </xdr:to>
    <xdr:cxnSp macro="">
      <xdr:nvCxnSpPr>
        <xdr:cNvPr id="676" name="直線コネクタ 675"/>
        <xdr:cNvCxnSpPr/>
      </xdr:nvCxnSpPr>
      <xdr:spPr>
        <a:xfrm flipV="1">
          <a:off x="15481300" y="16851097"/>
          <a:ext cx="838200" cy="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147713</xdr:rowOff>
    </xdr:from>
    <xdr:to>
      <xdr:col>81</xdr:col>
      <xdr:colOff>50800</xdr:colOff>
      <xdr:row>98</xdr:row>
      <xdr:rowOff>152312</xdr:rowOff>
    </xdr:to>
    <xdr:cxnSp macro="">
      <xdr:nvCxnSpPr>
        <xdr:cNvPr id="679" name="直線コネクタ 678"/>
        <xdr:cNvCxnSpPr/>
      </xdr:nvCxnSpPr>
      <xdr:spPr>
        <a:xfrm flipV="1">
          <a:off x="14592300" y="16949813"/>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152312</xdr:rowOff>
    </xdr:from>
    <xdr:to>
      <xdr:col>76</xdr:col>
      <xdr:colOff>114300</xdr:colOff>
      <xdr:row>99</xdr:row>
      <xdr:rowOff>1054</xdr:rowOff>
    </xdr:to>
    <xdr:cxnSp macro="">
      <xdr:nvCxnSpPr>
        <xdr:cNvPr id="682" name="直線コネクタ 681"/>
        <xdr:cNvCxnSpPr/>
      </xdr:nvCxnSpPr>
      <xdr:spPr>
        <a:xfrm flipV="1">
          <a:off x="13703300" y="1695441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141554</xdr:rowOff>
    </xdr:from>
    <xdr:to>
      <xdr:col>71</xdr:col>
      <xdr:colOff>177800</xdr:colOff>
      <xdr:row>99</xdr:row>
      <xdr:rowOff>1054</xdr:rowOff>
    </xdr:to>
    <xdr:cxnSp macro="">
      <xdr:nvCxnSpPr>
        <xdr:cNvPr id="685" name="直線コネクタ 684"/>
        <xdr:cNvCxnSpPr/>
      </xdr:nvCxnSpPr>
      <xdr:spPr>
        <a:xfrm>
          <a:off x="12814300" y="16943654"/>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169647</xdr:rowOff>
    </xdr:from>
    <xdr:to>
      <xdr:col>85</xdr:col>
      <xdr:colOff>177800</xdr:colOff>
      <xdr:row>98</xdr:row>
      <xdr:rowOff>99797</xdr:rowOff>
    </xdr:to>
    <xdr:sp macro="" textlink="">
      <xdr:nvSpPr>
        <xdr:cNvPr id="695" name="楕円 694"/>
        <xdr:cNvSpPr/>
      </xdr:nvSpPr>
      <xdr:spPr>
        <a:xfrm>
          <a:off x="16268700" y="168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148074</xdr:rowOff>
    </xdr:from>
    <xdr:ext cx="534377" cy="259045"/>
    <xdr:sp macro="" textlink="">
      <xdr:nvSpPr>
        <xdr:cNvPr id="696" name="積立金該当値テキスト"/>
        <xdr:cNvSpPr txBox="1"/>
      </xdr:nvSpPr>
      <xdr:spPr>
        <a:xfrm>
          <a:off x="16370300" y="167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96913</xdr:rowOff>
    </xdr:from>
    <xdr:to>
      <xdr:col>81</xdr:col>
      <xdr:colOff>101600</xdr:colOff>
      <xdr:row>99</xdr:row>
      <xdr:rowOff>27063</xdr:rowOff>
    </xdr:to>
    <xdr:sp macro="" textlink="">
      <xdr:nvSpPr>
        <xdr:cNvPr id="697" name="楕円 696"/>
        <xdr:cNvSpPr/>
      </xdr:nvSpPr>
      <xdr:spPr>
        <a:xfrm>
          <a:off x="15430500" y="168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18190</xdr:rowOff>
    </xdr:from>
    <xdr:ext cx="469744" cy="259045"/>
    <xdr:sp macro="" textlink="">
      <xdr:nvSpPr>
        <xdr:cNvPr id="698" name="テキスト ボックス 697"/>
        <xdr:cNvSpPr txBox="1"/>
      </xdr:nvSpPr>
      <xdr:spPr>
        <a:xfrm>
          <a:off x="15246428" y="169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101512</xdr:rowOff>
    </xdr:from>
    <xdr:to>
      <xdr:col>76</xdr:col>
      <xdr:colOff>165100</xdr:colOff>
      <xdr:row>99</xdr:row>
      <xdr:rowOff>31662</xdr:rowOff>
    </xdr:to>
    <xdr:sp macro="" textlink="">
      <xdr:nvSpPr>
        <xdr:cNvPr id="699" name="楕円 698"/>
        <xdr:cNvSpPr/>
      </xdr:nvSpPr>
      <xdr:spPr>
        <a:xfrm>
          <a:off x="14541500" y="16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22789</xdr:rowOff>
    </xdr:from>
    <xdr:ext cx="469744" cy="259045"/>
    <xdr:sp macro="" textlink="">
      <xdr:nvSpPr>
        <xdr:cNvPr id="700" name="テキスト ボックス 699"/>
        <xdr:cNvSpPr txBox="1"/>
      </xdr:nvSpPr>
      <xdr:spPr>
        <a:xfrm>
          <a:off x="14357428" y="169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121704</xdr:rowOff>
    </xdr:from>
    <xdr:to>
      <xdr:col>72</xdr:col>
      <xdr:colOff>38100</xdr:colOff>
      <xdr:row>99</xdr:row>
      <xdr:rowOff>51854</xdr:rowOff>
    </xdr:to>
    <xdr:sp macro="" textlink="">
      <xdr:nvSpPr>
        <xdr:cNvPr id="701" name="楕円 700"/>
        <xdr:cNvSpPr/>
      </xdr:nvSpPr>
      <xdr:spPr>
        <a:xfrm>
          <a:off x="13652500" y="169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42981</xdr:rowOff>
    </xdr:from>
    <xdr:ext cx="469744" cy="259045"/>
    <xdr:sp macro="" textlink="">
      <xdr:nvSpPr>
        <xdr:cNvPr id="702" name="テキスト ボックス 701"/>
        <xdr:cNvSpPr txBox="1"/>
      </xdr:nvSpPr>
      <xdr:spPr>
        <a:xfrm>
          <a:off x="13468428" y="170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90754</xdr:rowOff>
    </xdr:from>
    <xdr:to>
      <xdr:col>67</xdr:col>
      <xdr:colOff>101600</xdr:colOff>
      <xdr:row>99</xdr:row>
      <xdr:rowOff>20904</xdr:rowOff>
    </xdr:to>
    <xdr:sp macro="" textlink="">
      <xdr:nvSpPr>
        <xdr:cNvPr id="703" name="楕円 702"/>
        <xdr:cNvSpPr/>
      </xdr:nvSpPr>
      <xdr:spPr>
        <a:xfrm>
          <a:off x="12763500" y="168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12031</xdr:rowOff>
    </xdr:from>
    <xdr:ext cx="469744" cy="259045"/>
    <xdr:sp macro="" textlink="">
      <xdr:nvSpPr>
        <xdr:cNvPr id="704" name="テキスト ボックス 703"/>
        <xdr:cNvSpPr txBox="1"/>
      </xdr:nvSpPr>
      <xdr:spPr>
        <a:xfrm>
          <a:off x="12579428" y="1698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35287</xdr:rowOff>
    </xdr:from>
    <xdr:to>
      <xdr:col>116</xdr:col>
      <xdr:colOff>63500</xdr:colOff>
      <xdr:row>59</xdr:row>
      <xdr:rowOff>35306</xdr:rowOff>
    </xdr:to>
    <xdr:cxnSp macro="">
      <xdr:nvCxnSpPr>
        <xdr:cNvPr id="790" name="直線コネクタ 789"/>
        <xdr:cNvCxnSpPr/>
      </xdr:nvCxnSpPr>
      <xdr:spPr>
        <a:xfrm>
          <a:off x="21323300" y="10150837"/>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33630</xdr:rowOff>
    </xdr:from>
    <xdr:to>
      <xdr:col>111</xdr:col>
      <xdr:colOff>177800</xdr:colOff>
      <xdr:row>59</xdr:row>
      <xdr:rowOff>35287</xdr:rowOff>
    </xdr:to>
    <xdr:cxnSp macro="">
      <xdr:nvCxnSpPr>
        <xdr:cNvPr id="793" name="直線コネクタ 792"/>
        <xdr:cNvCxnSpPr/>
      </xdr:nvCxnSpPr>
      <xdr:spPr>
        <a:xfrm>
          <a:off x="20434300" y="1014918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33572</xdr:rowOff>
    </xdr:from>
    <xdr:to>
      <xdr:col>107</xdr:col>
      <xdr:colOff>50800</xdr:colOff>
      <xdr:row>59</xdr:row>
      <xdr:rowOff>33630</xdr:rowOff>
    </xdr:to>
    <xdr:cxnSp macro="">
      <xdr:nvCxnSpPr>
        <xdr:cNvPr id="796" name="直線コネクタ 795"/>
        <xdr:cNvCxnSpPr/>
      </xdr:nvCxnSpPr>
      <xdr:spPr>
        <a:xfrm>
          <a:off x="19545300" y="1014912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33458</xdr:rowOff>
    </xdr:from>
    <xdr:to>
      <xdr:col>102</xdr:col>
      <xdr:colOff>114300</xdr:colOff>
      <xdr:row>59</xdr:row>
      <xdr:rowOff>33572</xdr:rowOff>
    </xdr:to>
    <xdr:cxnSp macro="">
      <xdr:nvCxnSpPr>
        <xdr:cNvPr id="799" name="直線コネクタ 798"/>
        <xdr:cNvCxnSpPr/>
      </xdr:nvCxnSpPr>
      <xdr:spPr>
        <a:xfrm>
          <a:off x="18656300" y="1014900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155956</xdr:rowOff>
    </xdr:from>
    <xdr:to>
      <xdr:col>116</xdr:col>
      <xdr:colOff>114300</xdr:colOff>
      <xdr:row>59</xdr:row>
      <xdr:rowOff>86106</xdr:rowOff>
    </xdr:to>
    <xdr:sp macro="" textlink="">
      <xdr:nvSpPr>
        <xdr:cNvPr id="809" name="楕円 808"/>
        <xdr:cNvSpPr/>
      </xdr:nvSpPr>
      <xdr:spPr>
        <a:xfrm>
          <a:off x="221107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70883</xdr:rowOff>
    </xdr:from>
    <xdr:ext cx="378565" cy="259045"/>
    <xdr:sp macro="" textlink="">
      <xdr:nvSpPr>
        <xdr:cNvPr id="810" name="貸付金該当値テキスト"/>
        <xdr:cNvSpPr txBox="1"/>
      </xdr:nvSpPr>
      <xdr:spPr>
        <a:xfrm>
          <a:off x="22212300" y="100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155937</xdr:rowOff>
    </xdr:from>
    <xdr:to>
      <xdr:col>112</xdr:col>
      <xdr:colOff>38100</xdr:colOff>
      <xdr:row>59</xdr:row>
      <xdr:rowOff>86087</xdr:rowOff>
    </xdr:to>
    <xdr:sp macro="" textlink="">
      <xdr:nvSpPr>
        <xdr:cNvPr id="811" name="楕円 810"/>
        <xdr:cNvSpPr/>
      </xdr:nvSpPr>
      <xdr:spPr>
        <a:xfrm>
          <a:off x="21272500" y="101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77214</xdr:rowOff>
    </xdr:from>
    <xdr:ext cx="378565" cy="259045"/>
    <xdr:sp macro="" textlink="">
      <xdr:nvSpPr>
        <xdr:cNvPr id="812" name="テキスト ボックス 811"/>
        <xdr:cNvSpPr txBox="1"/>
      </xdr:nvSpPr>
      <xdr:spPr>
        <a:xfrm>
          <a:off x="21134017" y="1019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154280</xdr:rowOff>
    </xdr:from>
    <xdr:to>
      <xdr:col>107</xdr:col>
      <xdr:colOff>101600</xdr:colOff>
      <xdr:row>59</xdr:row>
      <xdr:rowOff>84430</xdr:rowOff>
    </xdr:to>
    <xdr:sp macro="" textlink="">
      <xdr:nvSpPr>
        <xdr:cNvPr id="813" name="楕円 812"/>
        <xdr:cNvSpPr/>
      </xdr:nvSpPr>
      <xdr:spPr>
        <a:xfrm>
          <a:off x="20383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75557</xdr:rowOff>
    </xdr:from>
    <xdr:ext cx="378565" cy="259045"/>
    <xdr:sp macro="" textlink="">
      <xdr:nvSpPr>
        <xdr:cNvPr id="814" name="テキスト ボックス 813"/>
        <xdr:cNvSpPr txBox="1"/>
      </xdr:nvSpPr>
      <xdr:spPr>
        <a:xfrm>
          <a:off x="20245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154222</xdr:rowOff>
    </xdr:from>
    <xdr:to>
      <xdr:col>102</xdr:col>
      <xdr:colOff>165100</xdr:colOff>
      <xdr:row>59</xdr:row>
      <xdr:rowOff>84372</xdr:rowOff>
    </xdr:to>
    <xdr:sp macro="" textlink="">
      <xdr:nvSpPr>
        <xdr:cNvPr id="815" name="楕円 814"/>
        <xdr:cNvSpPr/>
      </xdr:nvSpPr>
      <xdr:spPr>
        <a:xfrm>
          <a:off x="19494500" y="100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75499</xdr:rowOff>
    </xdr:from>
    <xdr:ext cx="378565" cy="259045"/>
    <xdr:sp macro="" textlink="">
      <xdr:nvSpPr>
        <xdr:cNvPr id="816" name="テキスト ボックス 815"/>
        <xdr:cNvSpPr txBox="1"/>
      </xdr:nvSpPr>
      <xdr:spPr>
        <a:xfrm>
          <a:off x="19356017" y="10191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154108</xdr:rowOff>
    </xdr:from>
    <xdr:to>
      <xdr:col>98</xdr:col>
      <xdr:colOff>38100</xdr:colOff>
      <xdr:row>59</xdr:row>
      <xdr:rowOff>84258</xdr:rowOff>
    </xdr:to>
    <xdr:sp macro="" textlink="">
      <xdr:nvSpPr>
        <xdr:cNvPr id="817" name="楕円 816"/>
        <xdr:cNvSpPr/>
      </xdr:nvSpPr>
      <xdr:spPr>
        <a:xfrm>
          <a:off x="18605500" y="10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75385</xdr:rowOff>
    </xdr:from>
    <xdr:ext cx="378565" cy="259045"/>
    <xdr:sp macro="" textlink="">
      <xdr:nvSpPr>
        <xdr:cNvPr id="818" name="テキスト ボックス 817"/>
        <xdr:cNvSpPr txBox="1"/>
      </xdr:nvSpPr>
      <xdr:spPr>
        <a:xfrm>
          <a:off x="18467017" y="1019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15836</xdr:rowOff>
    </xdr:from>
    <xdr:to>
      <xdr:col>116</xdr:col>
      <xdr:colOff>63500</xdr:colOff>
      <xdr:row>77</xdr:row>
      <xdr:rowOff>62624</xdr:rowOff>
    </xdr:to>
    <xdr:cxnSp macro="">
      <xdr:nvCxnSpPr>
        <xdr:cNvPr id="848" name="直線コネクタ 847"/>
        <xdr:cNvCxnSpPr/>
      </xdr:nvCxnSpPr>
      <xdr:spPr>
        <a:xfrm flipV="1">
          <a:off x="21323300" y="13217486"/>
          <a:ext cx="8382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62624</xdr:rowOff>
    </xdr:from>
    <xdr:to>
      <xdr:col>111</xdr:col>
      <xdr:colOff>177800</xdr:colOff>
      <xdr:row>77</xdr:row>
      <xdr:rowOff>81445</xdr:rowOff>
    </xdr:to>
    <xdr:cxnSp macro="">
      <xdr:nvCxnSpPr>
        <xdr:cNvPr id="851" name="直線コネクタ 850"/>
        <xdr:cNvCxnSpPr/>
      </xdr:nvCxnSpPr>
      <xdr:spPr>
        <a:xfrm flipV="1">
          <a:off x="20434300" y="1326427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81445</xdr:rowOff>
    </xdr:from>
    <xdr:to>
      <xdr:col>107</xdr:col>
      <xdr:colOff>50800</xdr:colOff>
      <xdr:row>77</xdr:row>
      <xdr:rowOff>119735</xdr:rowOff>
    </xdr:to>
    <xdr:cxnSp macro="">
      <xdr:nvCxnSpPr>
        <xdr:cNvPr id="854" name="直線コネクタ 853"/>
        <xdr:cNvCxnSpPr/>
      </xdr:nvCxnSpPr>
      <xdr:spPr>
        <a:xfrm flipV="1">
          <a:off x="19545300" y="13283095"/>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119735</xdr:rowOff>
    </xdr:from>
    <xdr:to>
      <xdr:col>102</xdr:col>
      <xdr:colOff>114300</xdr:colOff>
      <xdr:row>78</xdr:row>
      <xdr:rowOff>15608</xdr:rowOff>
    </xdr:to>
    <xdr:cxnSp macro="">
      <xdr:nvCxnSpPr>
        <xdr:cNvPr id="857" name="直線コネクタ 856"/>
        <xdr:cNvCxnSpPr/>
      </xdr:nvCxnSpPr>
      <xdr:spPr>
        <a:xfrm flipV="1">
          <a:off x="18656300" y="1332138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136486</xdr:rowOff>
    </xdr:from>
    <xdr:to>
      <xdr:col>116</xdr:col>
      <xdr:colOff>114300</xdr:colOff>
      <xdr:row>77</xdr:row>
      <xdr:rowOff>66636</xdr:rowOff>
    </xdr:to>
    <xdr:sp macro="" textlink="">
      <xdr:nvSpPr>
        <xdr:cNvPr id="867" name="楕円 866"/>
        <xdr:cNvSpPr/>
      </xdr:nvSpPr>
      <xdr:spPr>
        <a:xfrm>
          <a:off x="22110700" y="131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114913</xdr:rowOff>
    </xdr:from>
    <xdr:ext cx="534377" cy="259045"/>
    <xdr:sp macro="" textlink="">
      <xdr:nvSpPr>
        <xdr:cNvPr id="868" name="繰出金該当値テキスト"/>
        <xdr:cNvSpPr txBox="1"/>
      </xdr:nvSpPr>
      <xdr:spPr>
        <a:xfrm>
          <a:off x="22212300" y="131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11824</xdr:rowOff>
    </xdr:from>
    <xdr:to>
      <xdr:col>112</xdr:col>
      <xdr:colOff>38100</xdr:colOff>
      <xdr:row>77</xdr:row>
      <xdr:rowOff>113424</xdr:rowOff>
    </xdr:to>
    <xdr:sp macro="" textlink="">
      <xdr:nvSpPr>
        <xdr:cNvPr id="869" name="楕円 868"/>
        <xdr:cNvSpPr/>
      </xdr:nvSpPr>
      <xdr:spPr>
        <a:xfrm>
          <a:off x="21272500" y="132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104551</xdr:rowOff>
    </xdr:from>
    <xdr:ext cx="534377" cy="259045"/>
    <xdr:sp macro="" textlink="">
      <xdr:nvSpPr>
        <xdr:cNvPr id="870" name="テキスト ボックス 869"/>
        <xdr:cNvSpPr txBox="1"/>
      </xdr:nvSpPr>
      <xdr:spPr>
        <a:xfrm>
          <a:off x="21056111" y="13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30645</xdr:rowOff>
    </xdr:from>
    <xdr:to>
      <xdr:col>107</xdr:col>
      <xdr:colOff>101600</xdr:colOff>
      <xdr:row>77</xdr:row>
      <xdr:rowOff>132245</xdr:rowOff>
    </xdr:to>
    <xdr:sp macro="" textlink="">
      <xdr:nvSpPr>
        <xdr:cNvPr id="871" name="楕円 870"/>
        <xdr:cNvSpPr/>
      </xdr:nvSpPr>
      <xdr:spPr>
        <a:xfrm>
          <a:off x="20383500" y="132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123372</xdr:rowOff>
    </xdr:from>
    <xdr:ext cx="534377" cy="259045"/>
    <xdr:sp macro="" textlink="">
      <xdr:nvSpPr>
        <xdr:cNvPr id="872" name="テキスト ボックス 871"/>
        <xdr:cNvSpPr txBox="1"/>
      </xdr:nvSpPr>
      <xdr:spPr>
        <a:xfrm>
          <a:off x="20167111" y="133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68935</xdr:rowOff>
    </xdr:from>
    <xdr:to>
      <xdr:col>102</xdr:col>
      <xdr:colOff>165100</xdr:colOff>
      <xdr:row>77</xdr:row>
      <xdr:rowOff>170535</xdr:rowOff>
    </xdr:to>
    <xdr:sp macro="" textlink="">
      <xdr:nvSpPr>
        <xdr:cNvPr id="873" name="楕円 872"/>
        <xdr:cNvSpPr/>
      </xdr:nvSpPr>
      <xdr:spPr>
        <a:xfrm>
          <a:off x="19494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161662</xdr:rowOff>
    </xdr:from>
    <xdr:ext cx="534377" cy="259045"/>
    <xdr:sp macro="" textlink="">
      <xdr:nvSpPr>
        <xdr:cNvPr id="874" name="テキスト ボックス 873"/>
        <xdr:cNvSpPr txBox="1"/>
      </xdr:nvSpPr>
      <xdr:spPr>
        <a:xfrm>
          <a:off x="19278111" y="133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136258</xdr:rowOff>
    </xdr:from>
    <xdr:to>
      <xdr:col>98</xdr:col>
      <xdr:colOff>38100</xdr:colOff>
      <xdr:row>78</xdr:row>
      <xdr:rowOff>66408</xdr:rowOff>
    </xdr:to>
    <xdr:sp macro="" textlink="">
      <xdr:nvSpPr>
        <xdr:cNvPr id="875" name="楕円 874"/>
        <xdr:cNvSpPr/>
      </xdr:nvSpPr>
      <xdr:spPr>
        <a:xfrm>
          <a:off x="18605500" y="133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57535</xdr:rowOff>
    </xdr:from>
    <xdr:ext cx="534377" cy="259045"/>
    <xdr:sp macro="" textlink="">
      <xdr:nvSpPr>
        <xdr:cNvPr id="876" name="テキスト ボックス 875"/>
        <xdr:cNvSpPr txBox="1"/>
      </xdr:nvSpPr>
      <xdr:spPr>
        <a:xfrm>
          <a:off x="18389111" y="1343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公債費は住民一人当たり</a:t>
          </a:r>
          <a:r>
            <a:rPr kumimoji="1" lang="ja-JP" altLang="en-US" sz="1100">
              <a:solidFill>
                <a:schemeClr val="dk1"/>
              </a:solidFill>
              <a:effectLst/>
              <a:latin typeface="+mn-lt"/>
              <a:ea typeface="+mn-ea"/>
              <a:cs typeface="+mn-cs"/>
            </a:rPr>
            <a:t>４１，５７２</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円となっており、類似団体と比較して一人当たりのコストが高い状況となっている。これは、合併以来の積極的な事業展開を行ったことによる元利償還金の増加により、前年度から</a:t>
          </a:r>
          <a:r>
            <a:rPr kumimoji="1" lang="ja-JP" altLang="en-US" sz="1100">
              <a:solidFill>
                <a:schemeClr val="dk1"/>
              </a:solidFill>
              <a:effectLst/>
              <a:latin typeface="+mn-lt"/>
              <a:ea typeface="+mn-ea"/>
              <a:cs typeface="+mn-cs"/>
            </a:rPr>
            <a:t>１．９％の増</a:t>
          </a:r>
          <a:r>
            <a:rPr kumimoji="1" lang="ja-JP" altLang="ja-JP" sz="1100">
              <a:solidFill>
                <a:schemeClr val="dk1"/>
              </a:solidFill>
              <a:effectLst/>
              <a:latin typeface="+mn-lt"/>
              <a:ea typeface="+mn-ea"/>
              <a:cs typeface="+mn-cs"/>
            </a:rPr>
            <a:t>となっている。扶助費は年々増加しており、今後も施設型給付費負担金の増加などが見込まれる。維持補修費は年々増加傾向であり、前年度と比較すると</a:t>
          </a:r>
          <a:r>
            <a:rPr kumimoji="1" lang="ja-JP" altLang="en-US" sz="1100">
              <a:solidFill>
                <a:schemeClr val="dk1"/>
              </a:solidFill>
              <a:effectLst/>
              <a:latin typeface="+mn-lt"/>
              <a:ea typeface="+mn-ea"/>
              <a:cs typeface="+mn-cs"/>
            </a:rPr>
            <a:t>１，５４８</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の増となっており類似団体平均を上回る状況となった。これは、公共施設等の修繕費等が増え続けていることによるものである。施設の集約化・複合化事業に着手するなど公共施設の適正管理に努め、維持補修経費の削減を図る。</a:t>
          </a:r>
          <a:endParaRPr lang="ja-JP" altLang="ja-JP" sz="1400">
            <a:effectLst/>
          </a:endParaRPr>
        </a:p>
        <a:p>
          <a:r>
            <a:rPr kumimoji="1" lang="ja-JP" altLang="ja-JP" sz="1100">
              <a:solidFill>
                <a:schemeClr val="dk1"/>
              </a:solidFill>
              <a:effectLst/>
              <a:latin typeface="+mn-lt"/>
              <a:ea typeface="+mn-ea"/>
              <a:cs typeface="+mn-cs"/>
            </a:rPr>
            <a:t>このような将来への財政事情を踏まえ、物件費（委託料）や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3454</xdr:rowOff>
    </xdr:from>
    <xdr:to>
      <xdr:col>24</xdr:col>
      <xdr:colOff>63500</xdr:colOff>
      <xdr:row>36</xdr:row>
      <xdr:rowOff>78435</xdr:rowOff>
    </xdr:to>
    <xdr:cxnSp macro="">
      <xdr:nvCxnSpPr>
        <xdr:cNvPr id="59" name="直線コネクタ 58"/>
        <xdr:cNvCxnSpPr/>
      </xdr:nvCxnSpPr>
      <xdr:spPr>
        <a:xfrm>
          <a:off x="3797300" y="6175654"/>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36</xdr:row>
      <xdr:rowOff>3454</xdr:rowOff>
    </xdr:to>
    <xdr:cxnSp macro="">
      <xdr:nvCxnSpPr>
        <xdr:cNvPr id="62" name="直線コネクタ 61"/>
        <xdr:cNvCxnSpPr/>
      </xdr:nvCxnSpPr>
      <xdr:spPr>
        <a:xfrm>
          <a:off x="2908300" y="61747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xdr:rowOff>
    </xdr:from>
    <xdr:to>
      <xdr:col>15</xdr:col>
      <xdr:colOff>50800</xdr:colOff>
      <xdr:row>36</xdr:row>
      <xdr:rowOff>27229</xdr:rowOff>
    </xdr:to>
    <xdr:cxnSp macro="">
      <xdr:nvCxnSpPr>
        <xdr:cNvPr id="65" name="直線コネクタ 64"/>
        <xdr:cNvCxnSpPr/>
      </xdr:nvCxnSpPr>
      <xdr:spPr>
        <a:xfrm flipV="1">
          <a:off x="2019300" y="617474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148387</xdr:rowOff>
    </xdr:from>
    <xdr:to>
      <xdr:col>10</xdr:col>
      <xdr:colOff>114300</xdr:colOff>
      <xdr:row>36</xdr:row>
      <xdr:rowOff>27229</xdr:rowOff>
    </xdr:to>
    <xdr:cxnSp macro="">
      <xdr:nvCxnSpPr>
        <xdr:cNvPr id="68" name="直線コネクタ 67"/>
        <xdr:cNvCxnSpPr/>
      </xdr:nvCxnSpPr>
      <xdr:spPr>
        <a:xfrm>
          <a:off x="1130300" y="614913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124104</xdr:rowOff>
    </xdr:from>
    <xdr:to>
      <xdr:col>20</xdr:col>
      <xdr:colOff>38100</xdr:colOff>
      <xdr:row>36</xdr:row>
      <xdr:rowOff>54254</xdr:rowOff>
    </xdr:to>
    <xdr:sp macro="" textlink="">
      <xdr:nvSpPr>
        <xdr:cNvPr id="80" name="楕円 79"/>
        <xdr:cNvSpPr/>
      </xdr:nvSpPr>
      <xdr:spPr>
        <a:xfrm>
          <a:off x="3746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45381</xdr:rowOff>
    </xdr:from>
    <xdr:ext cx="469744" cy="259045"/>
    <xdr:sp macro="" textlink="">
      <xdr:nvSpPr>
        <xdr:cNvPr id="81" name="テキスト ボックス 80"/>
        <xdr:cNvSpPr txBox="1"/>
      </xdr:nvSpPr>
      <xdr:spPr>
        <a:xfrm>
          <a:off x="3562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2" name="楕円 81"/>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3" name="テキスト ボックス 82"/>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147879</xdr:rowOff>
    </xdr:from>
    <xdr:to>
      <xdr:col>10</xdr:col>
      <xdr:colOff>165100</xdr:colOff>
      <xdr:row>36</xdr:row>
      <xdr:rowOff>78029</xdr:rowOff>
    </xdr:to>
    <xdr:sp macro="" textlink="">
      <xdr:nvSpPr>
        <xdr:cNvPr id="84" name="楕円 83"/>
        <xdr:cNvSpPr/>
      </xdr:nvSpPr>
      <xdr:spPr>
        <a:xfrm>
          <a:off x="1968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69156</xdr:rowOff>
    </xdr:from>
    <xdr:ext cx="469744" cy="259045"/>
    <xdr:sp macro="" textlink="">
      <xdr:nvSpPr>
        <xdr:cNvPr id="85" name="テキスト ボックス 84"/>
        <xdr:cNvSpPr txBox="1"/>
      </xdr:nvSpPr>
      <xdr:spPr>
        <a:xfrm>
          <a:off x="1784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97587</xdr:rowOff>
    </xdr:from>
    <xdr:to>
      <xdr:col>6</xdr:col>
      <xdr:colOff>38100</xdr:colOff>
      <xdr:row>36</xdr:row>
      <xdr:rowOff>27737</xdr:rowOff>
    </xdr:to>
    <xdr:sp macro="" textlink="">
      <xdr:nvSpPr>
        <xdr:cNvPr id="86" name="楕円 85"/>
        <xdr:cNvSpPr/>
      </xdr:nvSpPr>
      <xdr:spPr>
        <a:xfrm>
          <a:off x="10795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18864</xdr:rowOff>
    </xdr:from>
    <xdr:ext cx="469744" cy="259045"/>
    <xdr:sp macro="" textlink="">
      <xdr:nvSpPr>
        <xdr:cNvPr id="87" name="テキスト ボックス 86"/>
        <xdr:cNvSpPr txBox="1"/>
      </xdr:nvSpPr>
      <xdr:spPr>
        <a:xfrm>
          <a:off x="895428" y="61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36665</xdr:rowOff>
    </xdr:from>
    <xdr:to>
      <xdr:col>24</xdr:col>
      <xdr:colOff>63500</xdr:colOff>
      <xdr:row>57</xdr:row>
      <xdr:rowOff>105364</xdr:rowOff>
    </xdr:to>
    <xdr:cxnSp macro="">
      <xdr:nvCxnSpPr>
        <xdr:cNvPr id="114" name="直線コネクタ 113"/>
        <xdr:cNvCxnSpPr/>
      </xdr:nvCxnSpPr>
      <xdr:spPr>
        <a:xfrm>
          <a:off x="3797300" y="9466415"/>
          <a:ext cx="838200" cy="4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36665</xdr:rowOff>
    </xdr:from>
    <xdr:to>
      <xdr:col>19</xdr:col>
      <xdr:colOff>177800</xdr:colOff>
      <xdr:row>57</xdr:row>
      <xdr:rowOff>171430</xdr:rowOff>
    </xdr:to>
    <xdr:cxnSp macro="">
      <xdr:nvCxnSpPr>
        <xdr:cNvPr id="117" name="直線コネクタ 116"/>
        <xdr:cNvCxnSpPr/>
      </xdr:nvCxnSpPr>
      <xdr:spPr>
        <a:xfrm flipV="1">
          <a:off x="2908300" y="9466415"/>
          <a:ext cx="889000" cy="4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171430</xdr:rowOff>
    </xdr:from>
    <xdr:to>
      <xdr:col>15</xdr:col>
      <xdr:colOff>50800</xdr:colOff>
      <xdr:row>58</xdr:row>
      <xdr:rowOff>204</xdr:rowOff>
    </xdr:to>
    <xdr:cxnSp macro="">
      <xdr:nvCxnSpPr>
        <xdr:cNvPr id="120" name="直線コネクタ 119"/>
        <xdr:cNvCxnSpPr/>
      </xdr:nvCxnSpPr>
      <xdr:spPr>
        <a:xfrm flipV="1">
          <a:off x="2019300" y="9944080"/>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204</xdr:rowOff>
    </xdr:from>
    <xdr:to>
      <xdr:col>10</xdr:col>
      <xdr:colOff>114300</xdr:colOff>
      <xdr:row>58</xdr:row>
      <xdr:rowOff>802</xdr:rowOff>
    </xdr:to>
    <xdr:cxnSp macro="">
      <xdr:nvCxnSpPr>
        <xdr:cNvPr id="123" name="直線コネクタ 122"/>
        <xdr:cNvCxnSpPr/>
      </xdr:nvCxnSpPr>
      <xdr:spPr>
        <a:xfrm flipV="1">
          <a:off x="1130300" y="994430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54564</xdr:rowOff>
    </xdr:from>
    <xdr:to>
      <xdr:col>24</xdr:col>
      <xdr:colOff>114300</xdr:colOff>
      <xdr:row>57</xdr:row>
      <xdr:rowOff>156164</xdr:rowOff>
    </xdr:to>
    <xdr:sp macro="" textlink="">
      <xdr:nvSpPr>
        <xdr:cNvPr id="133" name="楕円 132"/>
        <xdr:cNvSpPr/>
      </xdr:nvSpPr>
      <xdr:spPr>
        <a:xfrm>
          <a:off x="45847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140941</xdr:rowOff>
    </xdr:from>
    <xdr:ext cx="534377" cy="259045"/>
    <xdr:sp macro="" textlink="">
      <xdr:nvSpPr>
        <xdr:cNvPr id="134" name="総務費該当値テキスト"/>
        <xdr:cNvSpPr txBox="1"/>
      </xdr:nvSpPr>
      <xdr:spPr>
        <a:xfrm>
          <a:off x="4686300" y="974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157315</xdr:rowOff>
    </xdr:from>
    <xdr:to>
      <xdr:col>20</xdr:col>
      <xdr:colOff>38100</xdr:colOff>
      <xdr:row>55</xdr:row>
      <xdr:rowOff>87465</xdr:rowOff>
    </xdr:to>
    <xdr:sp macro="" textlink="">
      <xdr:nvSpPr>
        <xdr:cNvPr id="135" name="楕円 134"/>
        <xdr:cNvSpPr/>
      </xdr:nvSpPr>
      <xdr:spPr>
        <a:xfrm>
          <a:off x="3746500" y="9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78592</xdr:rowOff>
    </xdr:from>
    <xdr:ext cx="599010" cy="259045"/>
    <xdr:sp macro="" textlink="">
      <xdr:nvSpPr>
        <xdr:cNvPr id="136" name="テキスト ボックス 135"/>
        <xdr:cNvSpPr txBox="1"/>
      </xdr:nvSpPr>
      <xdr:spPr>
        <a:xfrm>
          <a:off x="3497795" y="95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120630</xdr:rowOff>
    </xdr:from>
    <xdr:to>
      <xdr:col>15</xdr:col>
      <xdr:colOff>101600</xdr:colOff>
      <xdr:row>58</xdr:row>
      <xdr:rowOff>50780</xdr:rowOff>
    </xdr:to>
    <xdr:sp macro="" textlink="">
      <xdr:nvSpPr>
        <xdr:cNvPr id="137" name="楕円 136"/>
        <xdr:cNvSpPr/>
      </xdr:nvSpPr>
      <xdr:spPr>
        <a:xfrm>
          <a:off x="2857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41907</xdr:rowOff>
    </xdr:from>
    <xdr:ext cx="534377" cy="259045"/>
    <xdr:sp macro="" textlink="">
      <xdr:nvSpPr>
        <xdr:cNvPr id="138" name="テキスト ボックス 137"/>
        <xdr:cNvSpPr txBox="1"/>
      </xdr:nvSpPr>
      <xdr:spPr>
        <a:xfrm>
          <a:off x="2641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120854</xdr:rowOff>
    </xdr:from>
    <xdr:to>
      <xdr:col>10</xdr:col>
      <xdr:colOff>165100</xdr:colOff>
      <xdr:row>58</xdr:row>
      <xdr:rowOff>51004</xdr:rowOff>
    </xdr:to>
    <xdr:sp macro="" textlink="">
      <xdr:nvSpPr>
        <xdr:cNvPr id="139" name="楕円 138"/>
        <xdr:cNvSpPr/>
      </xdr:nvSpPr>
      <xdr:spPr>
        <a:xfrm>
          <a:off x="1968500" y="9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42131</xdr:rowOff>
    </xdr:from>
    <xdr:ext cx="534377" cy="259045"/>
    <xdr:sp macro="" textlink="">
      <xdr:nvSpPr>
        <xdr:cNvPr id="140" name="テキスト ボックス 139"/>
        <xdr:cNvSpPr txBox="1"/>
      </xdr:nvSpPr>
      <xdr:spPr>
        <a:xfrm>
          <a:off x="1752111" y="99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121452</xdr:rowOff>
    </xdr:from>
    <xdr:to>
      <xdr:col>6</xdr:col>
      <xdr:colOff>38100</xdr:colOff>
      <xdr:row>58</xdr:row>
      <xdr:rowOff>51602</xdr:rowOff>
    </xdr:to>
    <xdr:sp macro="" textlink="">
      <xdr:nvSpPr>
        <xdr:cNvPr id="141" name="楕円 140"/>
        <xdr:cNvSpPr/>
      </xdr:nvSpPr>
      <xdr:spPr>
        <a:xfrm>
          <a:off x="1079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42729</xdr:rowOff>
    </xdr:from>
    <xdr:ext cx="534377" cy="259045"/>
    <xdr:sp macro="" textlink="">
      <xdr:nvSpPr>
        <xdr:cNvPr id="142" name="テキスト ボックス 141"/>
        <xdr:cNvSpPr txBox="1"/>
      </xdr:nvSpPr>
      <xdr:spPr>
        <a:xfrm>
          <a:off x="863111" y="99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5" name="テキスト ボックス 154"/>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59" name="テキスト ボックス 15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155439</xdr:rowOff>
    </xdr:from>
    <xdr:to>
      <xdr:col>24</xdr:col>
      <xdr:colOff>62865</xdr:colOff>
      <xdr:row>76</xdr:row>
      <xdr:rowOff>140963</xdr:rowOff>
    </xdr:to>
    <xdr:cxnSp macro="">
      <xdr:nvCxnSpPr>
        <xdr:cNvPr id="163" name="直線コネクタ 162"/>
        <xdr:cNvCxnSpPr/>
      </xdr:nvCxnSpPr>
      <xdr:spPr>
        <a:xfrm flipV="1">
          <a:off x="4633595" y="12156939"/>
          <a:ext cx="1270" cy="101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144790</xdr:rowOff>
    </xdr:from>
    <xdr:ext cx="599010" cy="259045"/>
    <xdr:sp macro="" textlink="">
      <xdr:nvSpPr>
        <xdr:cNvPr id="164" name="民生費最小値テキスト"/>
        <xdr:cNvSpPr txBox="1"/>
      </xdr:nvSpPr>
      <xdr:spPr>
        <a:xfrm>
          <a:off x="4686300" y="1317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140963</xdr:rowOff>
    </xdr:from>
    <xdr:to>
      <xdr:col>24</xdr:col>
      <xdr:colOff>152400</xdr:colOff>
      <xdr:row>76</xdr:row>
      <xdr:rowOff>140963</xdr:rowOff>
    </xdr:to>
    <xdr:cxnSp macro="">
      <xdr:nvCxnSpPr>
        <xdr:cNvPr id="165" name="直線コネクタ 164"/>
        <xdr:cNvCxnSpPr/>
      </xdr:nvCxnSpPr>
      <xdr:spPr>
        <a:xfrm>
          <a:off x="4546600" y="1317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102116</xdr:rowOff>
    </xdr:from>
    <xdr:ext cx="599010" cy="259045"/>
    <xdr:sp macro="" textlink="">
      <xdr:nvSpPr>
        <xdr:cNvPr id="166" name="民生費最大値テキスト"/>
        <xdr:cNvSpPr txBox="1"/>
      </xdr:nvSpPr>
      <xdr:spPr>
        <a:xfrm>
          <a:off x="4686300" y="11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155439</xdr:rowOff>
    </xdr:from>
    <xdr:to>
      <xdr:col>24</xdr:col>
      <xdr:colOff>152400</xdr:colOff>
      <xdr:row>70</xdr:row>
      <xdr:rowOff>155439</xdr:rowOff>
    </xdr:to>
    <xdr:cxnSp macro="">
      <xdr:nvCxnSpPr>
        <xdr:cNvPr id="167" name="直線コネクタ 166"/>
        <xdr:cNvCxnSpPr/>
      </xdr:nvCxnSpPr>
      <xdr:spPr>
        <a:xfrm>
          <a:off x="4546600" y="1215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71532</xdr:rowOff>
    </xdr:from>
    <xdr:to>
      <xdr:col>24</xdr:col>
      <xdr:colOff>63500</xdr:colOff>
      <xdr:row>77</xdr:row>
      <xdr:rowOff>30680</xdr:rowOff>
    </xdr:to>
    <xdr:cxnSp macro="">
      <xdr:nvCxnSpPr>
        <xdr:cNvPr id="168" name="直線コネクタ 167"/>
        <xdr:cNvCxnSpPr/>
      </xdr:nvCxnSpPr>
      <xdr:spPr>
        <a:xfrm flipV="1">
          <a:off x="3797300" y="13101732"/>
          <a:ext cx="838200" cy="1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108200</xdr:rowOff>
    </xdr:from>
    <xdr:ext cx="599010" cy="259045"/>
    <xdr:sp macro="" textlink="">
      <xdr:nvSpPr>
        <xdr:cNvPr id="169" name="民生費平均値テキスト"/>
        <xdr:cNvSpPr txBox="1"/>
      </xdr:nvSpPr>
      <xdr:spPr>
        <a:xfrm>
          <a:off x="4686300" y="1262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85323</xdr:rowOff>
    </xdr:from>
    <xdr:to>
      <xdr:col>24</xdr:col>
      <xdr:colOff>114300</xdr:colOff>
      <xdr:row>75</xdr:row>
      <xdr:rowOff>15473</xdr:rowOff>
    </xdr:to>
    <xdr:sp macro="" textlink="">
      <xdr:nvSpPr>
        <xdr:cNvPr id="170" name="フローチャート: 判断 169"/>
        <xdr:cNvSpPr/>
      </xdr:nvSpPr>
      <xdr:spPr>
        <a:xfrm>
          <a:off x="4584700" y="127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27612</xdr:rowOff>
    </xdr:from>
    <xdr:to>
      <xdr:col>19</xdr:col>
      <xdr:colOff>177800</xdr:colOff>
      <xdr:row>77</xdr:row>
      <xdr:rowOff>30680</xdr:rowOff>
    </xdr:to>
    <xdr:cxnSp macro="">
      <xdr:nvCxnSpPr>
        <xdr:cNvPr id="171" name="直線コネクタ 170"/>
        <xdr:cNvCxnSpPr/>
      </xdr:nvCxnSpPr>
      <xdr:spPr>
        <a:xfrm>
          <a:off x="2908300" y="1322926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99164</xdr:rowOff>
    </xdr:from>
    <xdr:to>
      <xdr:col>20</xdr:col>
      <xdr:colOff>38100</xdr:colOff>
      <xdr:row>76</xdr:row>
      <xdr:rowOff>29314</xdr:rowOff>
    </xdr:to>
    <xdr:sp macro="" textlink="">
      <xdr:nvSpPr>
        <xdr:cNvPr id="172" name="フローチャート: 判断 171"/>
        <xdr:cNvSpPr/>
      </xdr:nvSpPr>
      <xdr:spPr>
        <a:xfrm>
          <a:off x="3746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45841</xdr:rowOff>
    </xdr:from>
    <xdr:ext cx="599010" cy="259045"/>
    <xdr:sp macro="" textlink="">
      <xdr:nvSpPr>
        <xdr:cNvPr id="173" name="テキスト ボックス 172"/>
        <xdr:cNvSpPr txBox="1"/>
      </xdr:nvSpPr>
      <xdr:spPr>
        <a:xfrm>
          <a:off x="3497795" y="1273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27612</xdr:rowOff>
    </xdr:from>
    <xdr:to>
      <xdr:col>15</xdr:col>
      <xdr:colOff>50800</xdr:colOff>
      <xdr:row>77</xdr:row>
      <xdr:rowOff>104170</xdr:rowOff>
    </xdr:to>
    <xdr:cxnSp macro="">
      <xdr:nvCxnSpPr>
        <xdr:cNvPr id="174" name="直線コネクタ 173"/>
        <xdr:cNvCxnSpPr/>
      </xdr:nvCxnSpPr>
      <xdr:spPr>
        <a:xfrm flipV="1">
          <a:off x="2019300" y="13229262"/>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110977</xdr:rowOff>
    </xdr:from>
    <xdr:to>
      <xdr:col>15</xdr:col>
      <xdr:colOff>101600</xdr:colOff>
      <xdr:row>76</xdr:row>
      <xdr:rowOff>41126</xdr:rowOff>
    </xdr:to>
    <xdr:sp macro="" textlink="">
      <xdr:nvSpPr>
        <xdr:cNvPr id="175" name="フローチャート: 判断 174"/>
        <xdr:cNvSpPr/>
      </xdr:nvSpPr>
      <xdr:spPr>
        <a:xfrm>
          <a:off x="2857500" y="12969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57654</xdr:rowOff>
    </xdr:from>
    <xdr:ext cx="599010" cy="259045"/>
    <xdr:sp macro="" textlink="">
      <xdr:nvSpPr>
        <xdr:cNvPr id="176" name="テキスト ボックス 175"/>
        <xdr:cNvSpPr txBox="1"/>
      </xdr:nvSpPr>
      <xdr:spPr>
        <a:xfrm>
          <a:off x="2608795" y="127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104170</xdr:rowOff>
    </xdr:from>
    <xdr:to>
      <xdr:col>10</xdr:col>
      <xdr:colOff>114300</xdr:colOff>
      <xdr:row>77</xdr:row>
      <xdr:rowOff>123772</xdr:rowOff>
    </xdr:to>
    <xdr:cxnSp macro="">
      <xdr:nvCxnSpPr>
        <xdr:cNvPr id="177" name="直線コネクタ 176"/>
        <xdr:cNvCxnSpPr/>
      </xdr:nvCxnSpPr>
      <xdr:spPr>
        <a:xfrm flipV="1">
          <a:off x="1130300" y="13305820"/>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150896</xdr:rowOff>
    </xdr:from>
    <xdr:to>
      <xdr:col>10</xdr:col>
      <xdr:colOff>165100</xdr:colOff>
      <xdr:row>76</xdr:row>
      <xdr:rowOff>81046</xdr:rowOff>
    </xdr:to>
    <xdr:sp macro="" textlink="">
      <xdr:nvSpPr>
        <xdr:cNvPr id="178" name="フローチャート: 判断 177"/>
        <xdr:cNvSpPr/>
      </xdr:nvSpPr>
      <xdr:spPr>
        <a:xfrm>
          <a:off x="1968500" y="1300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97573</xdr:rowOff>
    </xdr:from>
    <xdr:ext cx="599010" cy="259045"/>
    <xdr:sp macro="" textlink="">
      <xdr:nvSpPr>
        <xdr:cNvPr id="179" name="テキスト ボックス 178"/>
        <xdr:cNvSpPr txBox="1"/>
      </xdr:nvSpPr>
      <xdr:spPr>
        <a:xfrm>
          <a:off x="1719795" y="127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152388</xdr:rowOff>
    </xdr:from>
    <xdr:to>
      <xdr:col>6</xdr:col>
      <xdr:colOff>38100</xdr:colOff>
      <xdr:row>76</xdr:row>
      <xdr:rowOff>82538</xdr:rowOff>
    </xdr:to>
    <xdr:sp macro="" textlink="">
      <xdr:nvSpPr>
        <xdr:cNvPr id="180" name="フローチャート: 判断 179"/>
        <xdr:cNvSpPr/>
      </xdr:nvSpPr>
      <xdr:spPr>
        <a:xfrm>
          <a:off x="1079500" y="1301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99065</xdr:rowOff>
    </xdr:from>
    <xdr:ext cx="599010" cy="259045"/>
    <xdr:sp macro="" textlink="">
      <xdr:nvSpPr>
        <xdr:cNvPr id="181" name="テキスト ボックス 180"/>
        <xdr:cNvSpPr txBox="1"/>
      </xdr:nvSpPr>
      <xdr:spPr>
        <a:xfrm>
          <a:off x="830795" y="1278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20732</xdr:rowOff>
    </xdr:from>
    <xdr:to>
      <xdr:col>24</xdr:col>
      <xdr:colOff>114300</xdr:colOff>
      <xdr:row>76</xdr:row>
      <xdr:rowOff>122332</xdr:rowOff>
    </xdr:to>
    <xdr:sp macro="" textlink="">
      <xdr:nvSpPr>
        <xdr:cNvPr id="187" name="楕円 186"/>
        <xdr:cNvSpPr/>
      </xdr:nvSpPr>
      <xdr:spPr>
        <a:xfrm>
          <a:off x="4584700" y="130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107108</xdr:rowOff>
    </xdr:from>
    <xdr:ext cx="599010" cy="259045"/>
    <xdr:sp macro="" textlink="">
      <xdr:nvSpPr>
        <xdr:cNvPr id="188" name="民生費該当値テキスト"/>
        <xdr:cNvSpPr txBox="1"/>
      </xdr:nvSpPr>
      <xdr:spPr>
        <a:xfrm>
          <a:off x="4686300" y="129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151330</xdr:rowOff>
    </xdr:from>
    <xdr:to>
      <xdr:col>20</xdr:col>
      <xdr:colOff>38100</xdr:colOff>
      <xdr:row>77</xdr:row>
      <xdr:rowOff>81480</xdr:rowOff>
    </xdr:to>
    <xdr:sp macro="" textlink="">
      <xdr:nvSpPr>
        <xdr:cNvPr id="189" name="楕円 188"/>
        <xdr:cNvSpPr/>
      </xdr:nvSpPr>
      <xdr:spPr>
        <a:xfrm>
          <a:off x="3746500" y="131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72607</xdr:rowOff>
    </xdr:from>
    <xdr:ext cx="599010" cy="259045"/>
    <xdr:sp macro="" textlink="">
      <xdr:nvSpPr>
        <xdr:cNvPr id="190" name="テキスト ボックス 189"/>
        <xdr:cNvSpPr txBox="1"/>
      </xdr:nvSpPr>
      <xdr:spPr>
        <a:xfrm>
          <a:off x="3497795" y="1327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148262</xdr:rowOff>
    </xdr:from>
    <xdr:to>
      <xdr:col>15</xdr:col>
      <xdr:colOff>101600</xdr:colOff>
      <xdr:row>77</xdr:row>
      <xdr:rowOff>78412</xdr:rowOff>
    </xdr:to>
    <xdr:sp macro="" textlink="">
      <xdr:nvSpPr>
        <xdr:cNvPr id="191" name="楕円 190"/>
        <xdr:cNvSpPr/>
      </xdr:nvSpPr>
      <xdr:spPr>
        <a:xfrm>
          <a:off x="2857500" y="13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69539</xdr:rowOff>
    </xdr:from>
    <xdr:ext cx="599010" cy="259045"/>
    <xdr:sp macro="" textlink="">
      <xdr:nvSpPr>
        <xdr:cNvPr id="192" name="テキスト ボックス 191"/>
        <xdr:cNvSpPr txBox="1"/>
      </xdr:nvSpPr>
      <xdr:spPr>
        <a:xfrm>
          <a:off x="2608795" y="132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53370</xdr:rowOff>
    </xdr:from>
    <xdr:to>
      <xdr:col>10</xdr:col>
      <xdr:colOff>165100</xdr:colOff>
      <xdr:row>77</xdr:row>
      <xdr:rowOff>154970</xdr:rowOff>
    </xdr:to>
    <xdr:sp macro="" textlink="">
      <xdr:nvSpPr>
        <xdr:cNvPr id="193" name="楕円 192"/>
        <xdr:cNvSpPr/>
      </xdr:nvSpPr>
      <xdr:spPr>
        <a:xfrm>
          <a:off x="1968500" y="132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146097</xdr:rowOff>
    </xdr:from>
    <xdr:ext cx="599010" cy="259045"/>
    <xdr:sp macro="" textlink="">
      <xdr:nvSpPr>
        <xdr:cNvPr id="194" name="テキスト ボックス 193"/>
        <xdr:cNvSpPr txBox="1"/>
      </xdr:nvSpPr>
      <xdr:spPr>
        <a:xfrm>
          <a:off x="1719795" y="1334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72972</xdr:rowOff>
    </xdr:from>
    <xdr:to>
      <xdr:col>6</xdr:col>
      <xdr:colOff>38100</xdr:colOff>
      <xdr:row>78</xdr:row>
      <xdr:rowOff>3122</xdr:rowOff>
    </xdr:to>
    <xdr:sp macro="" textlink="">
      <xdr:nvSpPr>
        <xdr:cNvPr id="195" name="楕円 194"/>
        <xdr:cNvSpPr/>
      </xdr:nvSpPr>
      <xdr:spPr>
        <a:xfrm>
          <a:off x="1079500" y="132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165699</xdr:rowOff>
    </xdr:from>
    <xdr:ext cx="599010" cy="259045"/>
    <xdr:sp macro="" textlink="">
      <xdr:nvSpPr>
        <xdr:cNvPr id="196" name="テキスト ボックス 195"/>
        <xdr:cNvSpPr txBox="1"/>
      </xdr:nvSpPr>
      <xdr:spPr>
        <a:xfrm>
          <a:off x="830795" y="1336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7" name="テキスト ボックス 20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9" name="テキスト ボックス 20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19" name="直線コネクタ 218"/>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0"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1" name="直線コネクタ 220"/>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2"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3" name="直線コネクタ 222"/>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37241</xdr:rowOff>
    </xdr:from>
    <xdr:to>
      <xdr:col>24</xdr:col>
      <xdr:colOff>63500</xdr:colOff>
      <xdr:row>97</xdr:row>
      <xdr:rowOff>134603</xdr:rowOff>
    </xdr:to>
    <xdr:cxnSp macro="">
      <xdr:nvCxnSpPr>
        <xdr:cNvPr id="224" name="直線コネクタ 223"/>
        <xdr:cNvCxnSpPr/>
      </xdr:nvCxnSpPr>
      <xdr:spPr>
        <a:xfrm flipV="1">
          <a:off x="3797300" y="16667891"/>
          <a:ext cx="838200" cy="9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5"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26" name="フローチャート: 判断 225"/>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134603</xdr:rowOff>
    </xdr:from>
    <xdr:to>
      <xdr:col>19</xdr:col>
      <xdr:colOff>177800</xdr:colOff>
      <xdr:row>98</xdr:row>
      <xdr:rowOff>82550</xdr:rowOff>
    </xdr:to>
    <xdr:cxnSp macro="">
      <xdr:nvCxnSpPr>
        <xdr:cNvPr id="227" name="直線コネクタ 226"/>
        <xdr:cNvCxnSpPr/>
      </xdr:nvCxnSpPr>
      <xdr:spPr>
        <a:xfrm flipV="1">
          <a:off x="2908300" y="16765253"/>
          <a:ext cx="889000" cy="1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28" name="フローチャート: 判断 227"/>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29" name="テキスト ボックス 228"/>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78459</xdr:rowOff>
    </xdr:from>
    <xdr:to>
      <xdr:col>15</xdr:col>
      <xdr:colOff>50800</xdr:colOff>
      <xdr:row>98</xdr:row>
      <xdr:rowOff>82550</xdr:rowOff>
    </xdr:to>
    <xdr:cxnSp macro="">
      <xdr:nvCxnSpPr>
        <xdr:cNvPr id="230" name="直線コネクタ 229"/>
        <xdr:cNvCxnSpPr/>
      </xdr:nvCxnSpPr>
      <xdr:spPr>
        <a:xfrm>
          <a:off x="2019300" y="16880559"/>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1" name="フローチャート: 判断 230"/>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2" name="テキスト ボックス 231"/>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30063</xdr:rowOff>
    </xdr:from>
    <xdr:to>
      <xdr:col>10</xdr:col>
      <xdr:colOff>114300</xdr:colOff>
      <xdr:row>98</xdr:row>
      <xdr:rowOff>78459</xdr:rowOff>
    </xdr:to>
    <xdr:cxnSp macro="">
      <xdr:nvCxnSpPr>
        <xdr:cNvPr id="233" name="直線コネクタ 232"/>
        <xdr:cNvCxnSpPr/>
      </xdr:nvCxnSpPr>
      <xdr:spPr>
        <a:xfrm>
          <a:off x="1130300" y="16832163"/>
          <a:ext cx="889000" cy="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4" name="フローチャート: 判断 233"/>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5" name="テキスト ボックス 234"/>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36" name="フローチャート: 判断 235"/>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37" name="テキスト ボックス 236"/>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157891</xdr:rowOff>
    </xdr:from>
    <xdr:to>
      <xdr:col>24</xdr:col>
      <xdr:colOff>114300</xdr:colOff>
      <xdr:row>97</xdr:row>
      <xdr:rowOff>88041</xdr:rowOff>
    </xdr:to>
    <xdr:sp macro="" textlink="">
      <xdr:nvSpPr>
        <xdr:cNvPr id="243" name="楕円 242"/>
        <xdr:cNvSpPr/>
      </xdr:nvSpPr>
      <xdr:spPr>
        <a:xfrm>
          <a:off x="4584700" y="166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136318</xdr:rowOff>
    </xdr:from>
    <xdr:ext cx="534377" cy="259045"/>
    <xdr:sp macro="" textlink="">
      <xdr:nvSpPr>
        <xdr:cNvPr id="244" name="衛生費該当値テキスト"/>
        <xdr:cNvSpPr txBox="1"/>
      </xdr:nvSpPr>
      <xdr:spPr>
        <a:xfrm>
          <a:off x="4686300" y="165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83803</xdr:rowOff>
    </xdr:from>
    <xdr:to>
      <xdr:col>20</xdr:col>
      <xdr:colOff>38100</xdr:colOff>
      <xdr:row>98</xdr:row>
      <xdr:rowOff>13953</xdr:rowOff>
    </xdr:to>
    <xdr:sp macro="" textlink="">
      <xdr:nvSpPr>
        <xdr:cNvPr id="245" name="楕円 244"/>
        <xdr:cNvSpPr/>
      </xdr:nvSpPr>
      <xdr:spPr>
        <a:xfrm>
          <a:off x="3746500" y="167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5080</xdr:rowOff>
    </xdr:from>
    <xdr:ext cx="534377" cy="259045"/>
    <xdr:sp macro="" textlink="">
      <xdr:nvSpPr>
        <xdr:cNvPr id="246" name="テキスト ボックス 245"/>
        <xdr:cNvSpPr txBox="1"/>
      </xdr:nvSpPr>
      <xdr:spPr>
        <a:xfrm>
          <a:off x="3530111" y="168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31750</xdr:rowOff>
    </xdr:from>
    <xdr:to>
      <xdr:col>15</xdr:col>
      <xdr:colOff>101600</xdr:colOff>
      <xdr:row>98</xdr:row>
      <xdr:rowOff>133350</xdr:rowOff>
    </xdr:to>
    <xdr:sp macro="" textlink="">
      <xdr:nvSpPr>
        <xdr:cNvPr id="247" name="楕円 246"/>
        <xdr:cNvSpPr/>
      </xdr:nvSpPr>
      <xdr:spPr>
        <a:xfrm>
          <a:off x="2857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124477</xdr:rowOff>
    </xdr:from>
    <xdr:ext cx="534377" cy="259045"/>
    <xdr:sp macro="" textlink="">
      <xdr:nvSpPr>
        <xdr:cNvPr id="248" name="テキスト ボックス 247"/>
        <xdr:cNvSpPr txBox="1"/>
      </xdr:nvSpPr>
      <xdr:spPr>
        <a:xfrm>
          <a:off x="2641111" y="16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27659</xdr:rowOff>
    </xdr:from>
    <xdr:to>
      <xdr:col>10</xdr:col>
      <xdr:colOff>165100</xdr:colOff>
      <xdr:row>98</xdr:row>
      <xdr:rowOff>129259</xdr:rowOff>
    </xdr:to>
    <xdr:sp macro="" textlink="">
      <xdr:nvSpPr>
        <xdr:cNvPr id="249" name="楕円 248"/>
        <xdr:cNvSpPr/>
      </xdr:nvSpPr>
      <xdr:spPr>
        <a:xfrm>
          <a:off x="1968500" y="168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120386</xdr:rowOff>
    </xdr:from>
    <xdr:ext cx="534377" cy="259045"/>
    <xdr:sp macro="" textlink="">
      <xdr:nvSpPr>
        <xdr:cNvPr id="250" name="テキスト ボックス 249"/>
        <xdr:cNvSpPr txBox="1"/>
      </xdr:nvSpPr>
      <xdr:spPr>
        <a:xfrm>
          <a:off x="1752111" y="169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150713</xdr:rowOff>
    </xdr:from>
    <xdr:to>
      <xdr:col>6</xdr:col>
      <xdr:colOff>38100</xdr:colOff>
      <xdr:row>98</xdr:row>
      <xdr:rowOff>80863</xdr:rowOff>
    </xdr:to>
    <xdr:sp macro="" textlink="">
      <xdr:nvSpPr>
        <xdr:cNvPr id="251" name="楕円 250"/>
        <xdr:cNvSpPr/>
      </xdr:nvSpPr>
      <xdr:spPr>
        <a:xfrm>
          <a:off x="10795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71990</xdr:rowOff>
    </xdr:from>
    <xdr:ext cx="534377" cy="259045"/>
    <xdr:sp macro="" textlink="">
      <xdr:nvSpPr>
        <xdr:cNvPr id="252" name="テキスト ボックス 251"/>
        <xdr:cNvSpPr txBox="1"/>
      </xdr:nvSpPr>
      <xdr:spPr>
        <a:xfrm>
          <a:off x="863111" y="168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4" name="正方形/長方形 25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5" name="正方形/長方形 25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6" name="正方形/長方形 25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7" name="正方形/長方形 25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8" name="正方形/長方形 25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9" name="正方形/長方形 25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4" name="テキスト ボックス 26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4" name="直線コネクタ 273"/>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6" name="直線コネクタ 27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77"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78" name="直線コネクタ 277"/>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109525</xdr:rowOff>
    </xdr:from>
    <xdr:to>
      <xdr:col>55</xdr:col>
      <xdr:colOff>0</xdr:colOff>
      <xdr:row>36</xdr:row>
      <xdr:rowOff>110896</xdr:rowOff>
    </xdr:to>
    <xdr:cxnSp macro="">
      <xdr:nvCxnSpPr>
        <xdr:cNvPr id="279" name="直線コネクタ 278"/>
        <xdr:cNvCxnSpPr/>
      </xdr:nvCxnSpPr>
      <xdr:spPr>
        <a:xfrm>
          <a:off x="9639300" y="628172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0"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1" name="フローチャート: 判断 280"/>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109525</xdr:rowOff>
    </xdr:from>
    <xdr:to>
      <xdr:col>50</xdr:col>
      <xdr:colOff>114300</xdr:colOff>
      <xdr:row>36</xdr:row>
      <xdr:rowOff>116383</xdr:rowOff>
    </xdr:to>
    <xdr:cxnSp macro="">
      <xdr:nvCxnSpPr>
        <xdr:cNvPr id="282" name="直線コネクタ 281"/>
        <xdr:cNvCxnSpPr/>
      </xdr:nvCxnSpPr>
      <xdr:spPr>
        <a:xfrm flipV="1">
          <a:off x="8750300" y="62817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3" name="フローチャート: 判断 282"/>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4" name="テキスト ボックス 283"/>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12598</xdr:rowOff>
    </xdr:from>
    <xdr:to>
      <xdr:col>45</xdr:col>
      <xdr:colOff>177800</xdr:colOff>
      <xdr:row>36</xdr:row>
      <xdr:rowOff>116383</xdr:rowOff>
    </xdr:to>
    <xdr:cxnSp macro="">
      <xdr:nvCxnSpPr>
        <xdr:cNvPr id="285" name="直線コネクタ 284"/>
        <xdr:cNvCxnSpPr/>
      </xdr:nvCxnSpPr>
      <xdr:spPr>
        <a:xfrm>
          <a:off x="7861300" y="6184798"/>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86" name="フローチャート: 判断 285"/>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87" name="テキスト ボックス 286"/>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12598</xdr:rowOff>
    </xdr:from>
    <xdr:to>
      <xdr:col>41</xdr:col>
      <xdr:colOff>50800</xdr:colOff>
      <xdr:row>36</xdr:row>
      <xdr:rowOff>21285</xdr:rowOff>
    </xdr:to>
    <xdr:cxnSp macro="">
      <xdr:nvCxnSpPr>
        <xdr:cNvPr id="288" name="直線コネクタ 287"/>
        <xdr:cNvCxnSpPr/>
      </xdr:nvCxnSpPr>
      <xdr:spPr>
        <a:xfrm flipV="1">
          <a:off x="6972300" y="61847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89" name="フローチャート: 判断 288"/>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0" name="テキスト ボックス 289"/>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1" name="フローチャート: 判断 290"/>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2" name="テキスト ボックス 291"/>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60096</xdr:rowOff>
    </xdr:from>
    <xdr:to>
      <xdr:col>55</xdr:col>
      <xdr:colOff>50800</xdr:colOff>
      <xdr:row>36</xdr:row>
      <xdr:rowOff>161696</xdr:rowOff>
    </xdr:to>
    <xdr:sp macro="" textlink="">
      <xdr:nvSpPr>
        <xdr:cNvPr id="298" name="楕円 297"/>
        <xdr:cNvSpPr/>
      </xdr:nvSpPr>
      <xdr:spPr>
        <a:xfrm>
          <a:off x="104267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82973</xdr:rowOff>
    </xdr:from>
    <xdr:ext cx="378565" cy="259045"/>
    <xdr:sp macro="" textlink="">
      <xdr:nvSpPr>
        <xdr:cNvPr id="299" name="労働費該当値テキスト"/>
        <xdr:cNvSpPr txBox="1"/>
      </xdr:nvSpPr>
      <xdr:spPr>
        <a:xfrm>
          <a:off x="10528300" y="60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58725</xdr:rowOff>
    </xdr:from>
    <xdr:to>
      <xdr:col>50</xdr:col>
      <xdr:colOff>165100</xdr:colOff>
      <xdr:row>36</xdr:row>
      <xdr:rowOff>160325</xdr:rowOff>
    </xdr:to>
    <xdr:sp macro="" textlink="">
      <xdr:nvSpPr>
        <xdr:cNvPr id="300" name="楕円 299"/>
        <xdr:cNvSpPr/>
      </xdr:nvSpPr>
      <xdr:spPr>
        <a:xfrm>
          <a:off x="9588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5402</xdr:rowOff>
    </xdr:from>
    <xdr:ext cx="378565" cy="259045"/>
    <xdr:sp macro="" textlink="">
      <xdr:nvSpPr>
        <xdr:cNvPr id="301" name="テキスト ボックス 300"/>
        <xdr:cNvSpPr txBox="1"/>
      </xdr:nvSpPr>
      <xdr:spPr>
        <a:xfrm>
          <a:off x="9450017" y="600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65583</xdr:rowOff>
    </xdr:from>
    <xdr:to>
      <xdr:col>46</xdr:col>
      <xdr:colOff>38100</xdr:colOff>
      <xdr:row>36</xdr:row>
      <xdr:rowOff>167183</xdr:rowOff>
    </xdr:to>
    <xdr:sp macro="" textlink="">
      <xdr:nvSpPr>
        <xdr:cNvPr id="302" name="楕円 301"/>
        <xdr:cNvSpPr/>
      </xdr:nvSpPr>
      <xdr:spPr>
        <a:xfrm>
          <a:off x="8699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158310</xdr:rowOff>
    </xdr:from>
    <xdr:ext cx="378565" cy="259045"/>
    <xdr:sp macro="" textlink="">
      <xdr:nvSpPr>
        <xdr:cNvPr id="303" name="テキスト ボックス 302"/>
        <xdr:cNvSpPr txBox="1"/>
      </xdr:nvSpPr>
      <xdr:spPr>
        <a:xfrm>
          <a:off x="8561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133248</xdr:rowOff>
    </xdr:from>
    <xdr:to>
      <xdr:col>41</xdr:col>
      <xdr:colOff>101600</xdr:colOff>
      <xdr:row>36</xdr:row>
      <xdr:rowOff>63398</xdr:rowOff>
    </xdr:to>
    <xdr:sp macro="" textlink="">
      <xdr:nvSpPr>
        <xdr:cNvPr id="304" name="楕円 303"/>
        <xdr:cNvSpPr/>
      </xdr:nvSpPr>
      <xdr:spPr>
        <a:xfrm>
          <a:off x="7810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79925</xdr:rowOff>
    </xdr:from>
    <xdr:ext cx="469744" cy="259045"/>
    <xdr:sp macro="" textlink="">
      <xdr:nvSpPr>
        <xdr:cNvPr id="305" name="テキスト ボックス 304"/>
        <xdr:cNvSpPr txBox="1"/>
      </xdr:nvSpPr>
      <xdr:spPr>
        <a:xfrm>
          <a:off x="7626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141935</xdr:rowOff>
    </xdr:from>
    <xdr:to>
      <xdr:col>36</xdr:col>
      <xdr:colOff>165100</xdr:colOff>
      <xdr:row>36</xdr:row>
      <xdr:rowOff>72085</xdr:rowOff>
    </xdr:to>
    <xdr:sp macro="" textlink="">
      <xdr:nvSpPr>
        <xdr:cNvPr id="306" name="楕円 305"/>
        <xdr:cNvSpPr/>
      </xdr:nvSpPr>
      <xdr:spPr>
        <a:xfrm>
          <a:off x="6921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88612</xdr:rowOff>
    </xdr:from>
    <xdr:ext cx="469744" cy="259045"/>
    <xdr:sp macro="" textlink="">
      <xdr:nvSpPr>
        <xdr:cNvPr id="307" name="テキスト ボックス 306"/>
        <xdr:cNvSpPr txBox="1"/>
      </xdr:nvSpPr>
      <xdr:spPr>
        <a:xfrm>
          <a:off x="6737428"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09" name="正方形/長方形 30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0" name="正方形/長方形 30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1" name="正方形/長方形 31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2" name="正方形/長方形 31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3" name="正方形/長方形 31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4" name="正方形/長方形 31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29" name="直線コネクタ 328"/>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0"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1" name="直線コネクタ 330"/>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2"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3" name="直線コネクタ 332"/>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41265</xdr:rowOff>
    </xdr:from>
    <xdr:to>
      <xdr:col>55</xdr:col>
      <xdr:colOff>0</xdr:colOff>
      <xdr:row>57</xdr:row>
      <xdr:rowOff>121778</xdr:rowOff>
    </xdr:to>
    <xdr:cxnSp macro="">
      <xdr:nvCxnSpPr>
        <xdr:cNvPr id="334" name="直線コネクタ 333"/>
        <xdr:cNvCxnSpPr/>
      </xdr:nvCxnSpPr>
      <xdr:spPr>
        <a:xfrm flipV="1">
          <a:off x="9639300" y="9813915"/>
          <a:ext cx="838200" cy="8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5"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36" name="フローチャート: 判断 335"/>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118532</xdr:rowOff>
    </xdr:from>
    <xdr:to>
      <xdr:col>50</xdr:col>
      <xdr:colOff>114300</xdr:colOff>
      <xdr:row>57</xdr:row>
      <xdr:rowOff>121778</xdr:rowOff>
    </xdr:to>
    <xdr:cxnSp macro="">
      <xdr:nvCxnSpPr>
        <xdr:cNvPr id="337" name="直線コネクタ 336"/>
        <xdr:cNvCxnSpPr/>
      </xdr:nvCxnSpPr>
      <xdr:spPr>
        <a:xfrm>
          <a:off x="8750300" y="989118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38" name="フローチャート: 判断 337"/>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39" name="テキスト ボックス 338"/>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118532</xdr:rowOff>
    </xdr:from>
    <xdr:to>
      <xdr:col>45</xdr:col>
      <xdr:colOff>177800</xdr:colOff>
      <xdr:row>57</xdr:row>
      <xdr:rowOff>137871</xdr:rowOff>
    </xdr:to>
    <xdr:cxnSp macro="">
      <xdr:nvCxnSpPr>
        <xdr:cNvPr id="340" name="直線コネクタ 339"/>
        <xdr:cNvCxnSpPr/>
      </xdr:nvCxnSpPr>
      <xdr:spPr>
        <a:xfrm flipV="1">
          <a:off x="7861300" y="9891182"/>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1" name="フローチャート: 判断 340"/>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2" name="テキスト ボックス 341"/>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137871</xdr:rowOff>
    </xdr:from>
    <xdr:to>
      <xdr:col>41</xdr:col>
      <xdr:colOff>50800</xdr:colOff>
      <xdr:row>57</xdr:row>
      <xdr:rowOff>167818</xdr:rowOff>
    </xdr:to>
    <xdr:cxnSp macro="">
      <xdr:nvCxnSpPr>
        <xdr:cNvPr id="343" name="直線コネクタ 342"/>
        <xdr:cNvCxnSpPr/>
      </xdr:nvCxnSpPr>
      <xdr:spPr>
        <a:xfrm flipV="1">
          <a:off x="6972300" y="991052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4" name="フローチャート: 判断 343"/>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5" name="テキスト ボックス 344"/>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46" name="フローチャート: 判断 345"/>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47" name="テキスト ボックス 346"/>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161915</xdr:rowOff>
    </xdr:from>
    <xdr:to>
      <xdr:col>55</xdr:col>
      <xdr:colOff>50800</xdr:colOff>
      <xdr:row>57</xdr:row>
      <xdr:rowOff>92065</xdr:rowOff>
    </xdr:to>
    <xdr:sp macro="" textlink="">
      <xdr:nvSpPr>
        <xdr:cNvPr id="353" name="楕円 352"/>
        <xdr:cNvSpPr/>
      </xdr:nvSpPr>
      <xdr:spPr>
        <a:xfrm>
          <a:off x="10426700" y="97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13342</xdr:rowOff>
    </xdr:from>
    <xdr:ext cx="469744" cy="259045"/>
    <xdr:sp macro="" textlink="">
      <xdr:nvSpPr>
        <xdr:cNvPr id="354" name="農林水産業費該当値テキスト"/>
        <xdr:cNvSpPr txBox="1"/>
      </xdr:nvSpPr>
      <xdr:spPr>
        <a:xfrm>
          <a:off x="10528300" y="961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70978</xdr:rowOff>
    </xdr:from>
    <xdr:to>
      <xdr:col>50</xdr:col>
      <xdr:colOff>165100</xdr:colOff>
      <xdr:row>58</xdr:row>
      <xdr:rowOff>1128</xdr:rowOff>
    </xdr:to>
    <xdr:sp macro="" textlink="">
      <xdr:nvSpPr>
        <xdr:cNvPr id="355" name="楕円 354"/>
        <xdr:cNvSpPr/>
      </xdr:nvSpPr>
      <xdr:spPr>
        <a:xfrm>
          <a:off x="9588500" y="9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163705</xdr:rowOff>
    </xdr:from>
    <xdr:ext cx="469744" cy="259045"/>
    <xdr:sp macro="" textlink="">
      <xdr:nvSpPr>
        <xdr:cNvPr id="356" name="テキスト ボックス 355"/>
        <xdr:cNvSpPr txBox="1"/>
      </xdr:nvSpPr>
      <xdr:spPr>
        <a:xfrm>
          <a:off x="9404428" y="99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67732</xdr:rowOff>
    </xdr:from>
    <xdr:to>
      <xdr:col>46</xdr:col>
      <xdr:colOff>38100</xdr:colOff>
      <xdr:row>57</xdr:row>
      <xdr:rowOff>169332</xdr:rowOff>
    </xdr:to>
    <xdr:sp macro="" textlink="">
      <xdr:nvSpPr>
        <xdr:cNvPr id="357" name="楕円 356"/>
        <xdr:cNvSpPr/>
      </xdr:nvSpPr>
      <xdr:spPr>
        <a:xfrm>
          <a:off x="86995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14409</xdr:rowOff>
    </xdr:from>
    <xdr:ext cx="469744" cy="259045"/>
    <xdr:sp macro="" textlink="">
      <xdr:nvSpPr>
        <xdr:cNvPr id="358" name="テキスト ボックス 357"/>
        <xdr:cNvSpPr txBox="1"/>
      </xdr:nvSpPr>
      <xdr:spPr>
        <a:xfrm>
          <a:off x="8515428" y="961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87071</xdr:rowOff>
    </xdr:from>
    <xdr:to>
      <xdr:col>41</xdr:col>
      <xdr:colOff>101600</xdr:colOff>
      <xdr:row>58</xdr:row>
      <xdr:rowOff>17221</xdr:rowOff>
    </xdr:to>
    <xdr:sp macro="" textlink="">
      <xdr:nvSpPr>
        <xdr:cNvPr id="359" name="楕円 358"/>
        <xdr:cNvSpPr/>
      </xdr:nvSpPr>
      <xdr:spPr>
        <a:xfrm>
          <a:off x="7810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8348</xdr:rowOff>
    </xdr:from>
    <xdr:ext cx="469744" cy="259045"/>
    <xdr:sp macro="" textlink="">
      <xdr:nvSpPr>
        <xdr:cNvPr id="360" name="テキスト ボックス 359"/>
        <xdr:cNvSpPr txBox="1"/>
      </xdr:nvSpPr>
      <xdr:spPr>
        <a:xfrm>
          <a:off x="7626428" y="99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117018</xdr:rowOff>
    </xdr:from>
    <xdr:to>
      <xdr:col>36</xdr:col>
      <xdr:colOff>165100</xdr:colOff>
      <xdr:row>58</xdr:row>
      <xdr:rowOff>47168</xdr:rowOff>
    </xdr:to>
    <xdr:sp macro="" textlink="">
      <xdr:nvSpPr>
        <xdr:cNvPr id="361" name="楕円 360"/>
        <xdr:cNvSpPr/>
      </xdr:nvSpPr>
      <xdr:spPr>
        <a:xfrm>
          <a:off x="6921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38295</xdr:rowOff>
    </xdr:from>
    <xdr:ext cx="469744" cy="259045"/>
    <xdr:sp macro="" textlink="">
      <xdr:nvSpPr>
        <xdr:cNvPr id="362" name="テキスト ボックス 361"/>
        <xdr:cNvSpPr txBox="1"/>
      </xdr:nvSpPr>
      <xdr:spPr>
        <a:xfrm>
          <a:off x="6737428" y="99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4" name="正方形/長方形 36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5" name="正方形/長方形 36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6" name="正方形/長方形 36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7" name="正方形/長方形 36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68" name="正方形/長方形 36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69" name="正方形/長方形 36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4" name="テキスト ボックス 37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2" name="テキスト ボックス 38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4" name="テキスト ボックス 38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88" name="直線コネクタ 387"/>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89"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0" name="直線コネクタ 389"/>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1"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2" name="直線コネクタ 391"/>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154918</xdr:rowOff>
    </xdr:from>
    <xdr:to>
      <xdr:col>55</xdr:col>
      <xdr:colOff>0</xdr:colOff>
      <xdr:row>79</xdr:row>
      <xdr:rowOff>760</xdr:rowOff>
    </xdr:to>
    <xdr:cxnSp macro="">
      <xdr:nvCxnSpPr>
        <xdr:cNvPr id="393" name="直線コネクタ 392"/>
        <xdr:cNvCxnSpPr/>
      </xdr:nvCxnSpPr>
      <xdr:spPr>
        <a:xfrm>
          <a:off x="9639300" y="13528018"/>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4"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5" name="フローチャート: 判断 394"/>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154918</xdr:rowOff>
    </xdr:from>
    <xdr:to>
      <xdr:col>50</xdr:col>
      <xdr:colOff>114300</xdr:colOff>
      <xdr:row>79</xdr:row>
      <xdr:rowOff>34186</xdr:rowOff>
    </xdr:to>
    <xdr:cxnSp macro="">
      <xdr:nvCxnSpPr>
        <xdr:cNvPr id="396" name="直線コネクタ 395"/>
        <xdr:cNvCxnSpPr/>
      </xdr:nvCxnSpPr>
      <xdr:spPr>
        <a:xfrm flipV="1">
          <a:off x="8750300" y="13528018"/>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397" name="フローチャート: 判断 396"/>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398" name="テキスト ボックス 397"/>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34186</xdr:rowOff>
    </xdr:from>
    <xdr:to>
      <xdr:col>45</xdr:col>
      <xdr:colOff>177800</xdr:colOff>
      <xdr:row>79</xdr:row>
      <xdr:rowOff>48276</xdr:rowOff>
    </xdr:to>
    <xdr:cxnSp macro="">
      <xdr:nvCxnSpPr>
        <xdr:cNvPr id="399" name="直線コネクタ 398"/>
        <xdr:cNvCxnSpPr/>
      </xdr:nvCxnSpPr>
      <xdr:spPr>
        <a:xfrm flipV="1">
          <a:off x="7861300" y="13578736"/>
          <a:ext cx="889000" cy="1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0" name="フローチャート: 判断 399"/>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1" name="テキスト ボックス 400"/>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48276</xdr:rowOff>
    </xdr:from>
    <xdr:to>
      <xdr:col>41</xdr:col>
      <xdr:colOff>50800</xdr:colOff>
      <xdr:row>79</xdr:row>
      <xdr:rowOff>48864</xdr:rowOff>
    </xdr:to>
    <xdr:cxnSp macro="">
      <xdr:nvCxnSpPr>
        <xdr:cNvPr id="402" name="直線コネクタ 401"/>
        <xdr:cNvCxnSpPr/>
      </xdr:nvCxnSpPr>
      <xdr:spPr>
        <a:xfrm flipV="1">
          <a:off x="6972300" y="1359282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3" name="フローチャート: 判断 402"/>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4" name="テキスト ボックス 403"/>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5" name="フローチャート: 判断 404"/>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06" name="テキスト ボックス 405"/>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121410</xdr:rowOff>
    </xdr:from>
    <xdr:to>
      <xdr:col>55</xdr:col>
      <xdr:colOff>50800</xdr:colOff>
      <xdr:row>79</xdr:row>
      <xdr:rowOff>51560</xdr:rowOff>
    </xdr:to>
    <xdr:sp macro="" textlink="">
      <xdr:nvSpPr>
        <xdr:cNvPr id="412" name="楕円 411"/>
        <xdr:cNvSpPr/>
      </xdr:nvSpPr>
      <xdr:spPr>
        <a:xfrm>
          <a:off x="10426700" y="13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36337</xdr:rowOff>
    </xdr:from>
    <xdr:ext cx="469744" cy="259045"/>
    <xdr:sp macro="" textlink="">
      <xdr:nvSpPr>
        <xdr:cNvPr id="413" name="商工費該当値テキスト"/>
        <xdr:cNvSpPr txBox="1"/>
      </xdr:nvSpPr>
      <xdr:spPr>
        <a:xfrm>
          <a:off x="10528300" y="134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104118</xdr:rowOff>
    </xdr:from>
    <xdr:to>
      <xdr:col>50</xdr:col>
      <xdr:colOff>165100</xdr:colOff>
      <xdr:row>79</xdr:row>
      <xdr:rowOff>34268</xdr:rowOff>
    </xdr:to>
    <xdr:sp macro="" textlink="">
      <xdr:nvSpPr>
        <xdr:cNvPr id="414" name="楕円 413"/>
        <xdr:cNvSpPr/>
      </xdr:nvSpPr>
      <xdr:spPr>
        <a:xfrm>
          <a:off x="9588500" y="134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25395</xdr:rowOff>
    </xdr:from>
    <xdr:ext cx="469744" cy="259045"/>
    <xdr:sp macro="" textlink="">
      <xdr:nvSpPr>
        <xdr:cNvPr id="415" name="テキスト ボックス 414"/>
        <xdr:cNvSpPr txBox="1"/>
      </xdr:nvSpPr>
      <xdr:spPr>
        <a:xfrm>
          <a:off x="9404428" y="135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154836</xdr:rowOff>
    </xdr:from>
    <xdr:to>
      <xdr:col>46</xdr:col>
      <xdr:colOff>38100</xdr:colOff>
      <xdr:row>79</xdr:row>
      <xdr:rowOff>84986</xdr:rowOff>
    </xdr:to>
    <xdr:sp macro="" textlink="">
      <xdr:nvSpPr>
        <xdr:cNvPr id="416" name="楕円 415"/>
        <xdr:cNvSpPr/>
      </xdr:nvSpPr>
      <xdr:spPr>
        <a:xfrm>
          <a:off x="8699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76113</xdr:rowOff>
    </xdr:from>
    <xdr:ext cx="469744" cy="259045"/>
    <xdr:sp macro="" textlink="">
      <xdr:nvSpPr>
        <xdr:cNvPr id="417" name="テキスト ボックス 416"/>
        <xdr:cNvSpPr txBox="1"/>
      </xdr:nvSpPr>
      <xdr:spPr>
        <a:xfrm>
          <a:off x="8515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168926</xdr:rowOff>
    </xdr:from>
    <xdr:to>
      <xdr:col>41</xdr:col>
      <xdr:colOff>101600</xdr:colOff>
      <xdr:row>79</xdr:row>
      <xdr:rowOff>99076</xdr:rowOff>
    </xdr:to>
    <xdr:sp macro="" textlink="">
      <xdr:nvSpPr>
        <xdr:cNvPr id="418" name="楕円 417"/>
        <xdr:cNvSpPr/>
      </xdr:nvSpPr>
      <xdr:spPr>
        <a:xfrm>
          <a:off x="7810500" y="13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90203</xdr:rowOff>
    </xdr:from>
    <xdr:ext cx="469744" cy="259045"/>
    <xdr:sp macro="" textlink="">
      <xdr:nvSpPr>
        <xdr:cNvPr id="419" name="テキスト ボックス 418"/>
        <xdr:cNvSpPr txBox="1"/>
      </xdr:nvSpPr>
      <xdr:spPr>
        <a:xfrm>
          <a:off x="7626428" y="13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169514</xdr:rowOff>
    </xdr:from>
    <xdr:to>
      <xdr:col>36</xdr:col>
      <xdr:colOff>165100</xdr:colOff>
      <xdr:row>79</xdr:row>
      <xdr:rowOff>99664</xdr:rowOff>
    </xdr:to>
    <xdr:sp macro="" textlink="">
      <xdr:nvSpPr>
        <xdr:cNvPr id="420" name="楕円 419"/>
        <xdr:cNvSpPr/>
      </xdr:nvSpPr>
      <xdr:spPr>
        <a:xfrm>
          <a:off x="6921500" y="13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90791</xdr:rowOff>
    </xdr:from>
    <xdr:ext cx="469744" cy="259045"/>
    <xdr:sp macro="" textlink="">
      <xdr:nvSpPr>
        <xdr:cNvPr id="421" name="テキスト ボックス 420"/>
        <xdr:cNvSpPr txBox="1"/>
      </xdr:nvSpPr>
      <xdr:spPr>
        <a:xfrm>
          <a:off x="6737428" y="136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5" name="直線コネクタ 444"/>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46"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47" name="直線コネクタ 446"/>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48"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49" name="直線コネクタ 448"/>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121214</xdr:rowOff>
    </xdr:from>
    <xdr:to>
      <xdr:col>55</xdr:col>
      <xdr:colOff>0</xdr:colOff>
      <xdr:row>97</xdr:row>
      <xdr:rowOff>155930</xdr:rowOff>
    </xdr:to>
    <xdr:cxnSp macro="">
      <xdr:nvCxnSpPr>
        <xdr:cNvPr id="450" name="直線コネクタ 449"/>
        <xdr:cNvCxnSpPr/>
      </xdr:nvCxnSpPr>
      <xdr:spPr>
        <a:xfrm flipV="1">
          <a:off x="9639300" y="16751864"/>
          <a:ext cx="838200" cy="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1"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2" name="フローチャート: 判断 451"/>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141749</xdr:rowOff>
    </xdr:from>
    <xdr:to>
      <xdr:col>50</xdr:col>
      <xdr:colOff>114300</xdr:colOff>
      <xdr:row>97</xdr:row>
      <xdr:rowOff>155930</xdr:rowOff>
    </xdr:to>
    <xdr:cxnSp macro="">
      <xdr:nvCxnSpPr>
        <xdr:cNvPr id="453" name="直線コネクタ 452"/>
        <xdr:cNvCxnSpPr/>
      </xdr:nvCxnSpPr>
      <xdr:spPr>
        <a:xfrm>
          <a:off x="8750300" y="16772399"/>
          <a:ext cx="889000" cy="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4" name="フローチャート: 判断 453"/>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5" name="テキスト ボックス 454"/>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81567</xdr:rowOff>
    </xdr:from>
    <xdr:to>
      <xdr:col>45</xdr:col>
      <xdr:colOff>177800</xdr:colOff>
      <xdr:row>97</xdr:row>
      <xdr:rowOff>141749</xdr:rowOff>
    </xdr:to>
    <xdr:cxnSp macro="">
      <xdr:nvCxnSpPr>
        <xdr:cNvPr id="456" name="直線コネクタ 455"/>
        <xdr:cNvCxnSpPr/>
      </xdr:nvCxnSpPr>
      <xdr:spPr>
        <a:xfrm>
          <a:off x="7861300" y="16712217"/>
          <a:ext cx="889000" cy="6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57" name="フローチャート: 判断 456"/>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58" name="テキスト ボックス 457"/>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81567</xdr:rowOff>
    </xdr:from>
    <xdr:to>
      <xdr:col>41</xdr:col>
      <xdr:colOff>50800</xdr:colOff>
      <xdr:row>97</xdr:row>
      <xdr:rowOff>106294</xdr:rowOff>
    </xdr:to>
    <xdr:cxnSp macro="">
      <xdr:nvCxnSpPr>
        <xdr:cNvPr id="459" name="直線コネクタ 458"/>
        <xdr:cNvCxnSpPr/>
      </xdr:nvCxnSpPr>
      <xdr:spPr>
        <a:xfrm flipV="1">
          <a:off x="6972300" y="16712217"/>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0" name="フローチャート: 判断 459"/>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1" name="テキスト ボックス 460"/>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2" name="フローチャート: 判断 461"/>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3" name="テキスト ボックス 462"/>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70414</xdr:rowOff>
    </xdr:from>
    <xdr:to>
      <xdr:col>55</xdr:col>
      <xdr:colOff>50800</xdr:colOff>
      <xdr:row>98</xdr:row>
      <xdr:rowOff>564</xdr:rowOff>
    </xdr:to>
    <xdr:sp macro="" textlink="">
      <xdr:nvSpPr>
        <xdr:cNvPr id="469" name="楕円 468"/>
        <xdr:cNvSpPr/>
      </xdr:nvSpPr>
      <xdr:spPr>
        <a:xfrm>
          <a:off x="10426700" y="167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48841</xdr:rowOff>
    </xdr:from>
    <xdr:ext cx="534377" cy="259045"/>
    <xdr:sp macro="" textlink="">
      <xdr:nvSpPr>
        <xdr:cNvPr id="470" name="土木費該当値テキスト"/>
        <xdr:cNvSpPr txBox="1"/>
      </xdr:nvSpPr>
      <xdr:spPr>
        <a:xfrm>
          <a:off x="10528300" y="166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105130</xdr:rowOff>
    </xdr:from>
    <xdr:to>
      <xdr:col>50</xdr:col>
      <xdr:colOff>165100</xdr:colOff>
      <xdr:row>98</xdr:row>
      <xdr:rowOff>35280</xdr:rowOff>
    </xdr:to>
    <xdr:sp macro="" textlink="">
      <xdr:nvSpPr>
        <xdr:cNvPr id="471" name="楕円 470"/>
        <xdr:cNvSpPr/>
      </xdr:nvSpPr>
      <xdr:spPr>
        <a:xfrm>
          <a:off x="9588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26407</xdr:rowOff>
    </xdr:from>
    <xdr:ext cx="534377" cy="259045"/>
    <xdr:sp macro="" textlink="">
      <xdr:nvSpPr>
        <xdr:cNvPr id="472" name="テキスト ボックス 471"/>
        <xdr:cNvSpPr txBox="1"/>
      </xdr:nvSpPr>
      <xdr:spPr>
        <a:xfrm>
          <a:off x="9372111" y="168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90949</xdr:rowOff>
    </xdr:from>
    <xdr:to>
      <xdr:col>46</xdr:col>
      <xdr:colOff>38100</xdr:colOff>
      <xdr:row>98</xdr:row>
      <xdr:rowOff>21099</xdr:rowOff>
    </xdr:to>
    <xdr:sp macro="" textlink="">
      <xdr:nvSpPr>
        <xdr:cNvPr id="473" name="楕円 472"/>
        <xdr:cNvSpPr/>
      </xdr:nvSpPr>
      <xdr:spPr>
        <a:xfrm>
          <a:off x="8699500" y="167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12226</xdr:rowOff>
    </xdr:from>
    <xdr:ext cx="534377" cy="259045"/>
    <xdr:sp macro="" textlink="">
      <xdr:nvSpPr>
        <xdr:cNvPr id="474" name="テキスト ボックス 473"/>
        <xdr:cNvSpPr txBox="1"/>
      </xdr:nvSpPr>
      <xdr:spPr>
        <a:xfrm>
          <a:off x="8483111" y="168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30767</xdr:rowOff>
    </xdr:from>
    <xdr:to>
      <xdr:col>41</xdr:col>
      <xdr:colOff>101600</xdr:colOff>
      <xdr:row>97</xdr:row>
      <xdr:rowOff>132367</xdr:rowOff>
    </xdr:to>
    <xdr:sp macro="" textlink="">
      <xdr:nvSpPr>
        <xdr:cNvPr id="475" name="楕円 474"/>
        <xdr:cNvSpPr/>
      </xdr:nvSpPr>
      <xdr:spPr>
        <a:xfrm>
          <a:off x="7810500" y="1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148894</xdr:rowOff>
    </xdr:from>
    <xdr:ext cx="534377" cy="259045"/>
    <xdr:sp macro="" textlink="">
      <xdr:nvSpPr>
        <xdr:cNvPr id="476" name="テキスト ボックス 475"/>
        <xdr:cNvSpPr txBox="1"/>
      </xdr:nvSpPr>
      <xdr:spPr>
        <a:xfrm>
          <a:off x="7594111" y="164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55494</xdr:rowOff>
    </xdr:from>
    <xdr:to>
      <xdr:col>36</xdr:col>
      <xdr:colOff>165100</xdr:colOff>
      <xdr:row>97</xdr:row>
      <xdr:rowOff>157094</xdr:rowOff>
    </xdr:to>
    <xdr:sp macro="" textlink="">
      <xdr:nvSpPr>
        <xdr:cNvPr id="477" name="楕円 476"/>
        <xdr:cNvSpPr/>
      </xdr:nvSpPr>
      <xdr:spPr>
        <a:xfrm>
          <a:off x="6921500" y="166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2171</xdr:rowOff>
    </xdr:from>
    <xdr:ext cx="534377" cy="259045"/>
    <xdr:sp macro="" textlink="">
      <xdr:nvSpPr>
        <xdr:cNvPr id="478" name="テキスト ボックス 477"/>
        <xdr:cNvSpPr txBox="1"/>
      </xdr:nvSpPr>
      <xdr:spPr>
        <a:xfrm>
          <a:off x="6705111" y="164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89" name="テキスト ボックス 48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1" name="テキスト ボックス 49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3" name="直線コネクタ 502"/>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4"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5" name="直線コネクタ 504"/>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06"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07" name="直線コネクタ 506"/>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889</xdr:rowOff>
    </xdr:from>
    <xdr:to>
      <xdr:col>85</xdr:col>
      <xdr:colOff>127000</xdr:colOff>
      <xdr:row>34</xdr:row>
      <xdr:rowOff>85344</xdr:rowOff>
    </xdr:to>
    <xdr:cxnSp macro="">
      <xdr:nvCxnSpPr>
        <xdr:cNvPr id="508" name="直線コネクタ 507"/>
        <xdr:cNvCxnSpPr/>
      </xdr:nvCxnSpPr>
      <xdr:spPr>
        <a:xfrm flipV="1">
          <a:off x="15481300" y="5315839"/>
          <a:ext cx="838200" cy="5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09"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0" name="フローチャート: 判断 509"/>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85344</xdr:rowOff>
    </xdr:from>
    <xdr:to>
      <xdr:col>81</xdr:col>
      <xdr:colOff>50800</xdr:colOff>
      <xdr:row>35</xdr:row>
      <xdr:rowOff>18161</xdr:rowOff>
    </xdr:to>
    <xdr:cxnSp macro="">
      <xdr:nvCxnSpPr>
        <xdr:cNvPr id="511" name="直線コネクタ 510"/>
        <xdr:cNvCxnSpPr/>
      </xdr:nvCxnSpPr>
      <xdr:spPr>
        <a:xfrm flipV="1">
          <a:off x="14592300" y="5914644"/>
          <a:ext cx="889000" cy="1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2" name="フローチャート: 判断 511"/>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3" name="テキスト ボックス 512"/>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171196</xdr:rowOff>
    </xdr:from>
    <xdr:to>
      <xdr:col>76</xdr:col>
      <xdr:colOff>114300</xdr:colOff>
      <xdr:row>35</xdr:row>
      <xdr:rowOff>18161</xdr:rowOff>
    </xdr:to>
    <xdr:cxnSp macro="">
      <xdr:nvCxnSpPr>
        <xdr:cNvPr id="514" name="直線コネクタ 513"/>
        <xdr:cNvCxnSpPr/>
      </xdr:nvCxnSpPr>
      <xdr:spPr>
        <a:xfrm>
          <a:off x="13703300" y="6000496"/>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5" name="フローチャート: 判断 514"/>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16" name="テキスト ボックス 515"/>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96520</xdr:rowOff>
    </xdr:from>
    <xdr:to>
      <xdr:col>71</xdr:col>
      <xdr:colOff>177800</xdr:colOff>
      <xdr:row>34</xdr:row>
      <xdr:rowOff>171196</xdr:rowOff>
    </xdr:to>
    <xdr:cxnSp macro="">
      <xdr:nvCxnSpPr>
        <xdr:cNvPr id="517" name="直線コネクタ 516"/>
        <xdr:cNvCxnSpPr/>
      </xdr:nvCxnSpPr>
      <xdr:spPr>
        <a:xfrm>
          <a:off x="12814300" y="5925820"/>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18" name="フローチャート: 判断 517"/>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19" name="テキスト ボックス 518"/>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0" name="フローチャート: 判断 519"/>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1" name="テキスト ボックス 520"/>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121539</xdr:rowOff>
    </xdr:from>
    <xdr:to>
      <xdr:col>85</xdr:col>
      <xdr:colOff>177800</xdr:colOff>
      <xdr:row>31</xdr:row>
      <xdr:rowOff>51689</xdr:rowOff>
    </xdr:to>
    <xdr:sp macro="" textlink="">
      <xdr:nvSpPr>
        <xdr:cNvPr id="527" name="楕円 526"/>
        <xdr:cNvSpPr/>
      </xdr:nvSpPr>
      <xdr:spPr>
        <a:xfrm>
          <a:off x="16268700" y="52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144416</xdr:rowOff>
    </xdr:from>
    <xdr:ext cx="534377" cy="259045"/>
    <xdr:sp macro="" textlink="">
      <xdr:nvSpPr>
        <xdr:cNvPr id="528" name="消防費該当値テキスト"/>
        <xdr:cNvSpPr txBox="1"/>
      </xdr:nvSpPr>
      <xdr:spPr>
        <a:xfrm>
          <a:off x="16370300" y="51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34544</xdr:rowOff>
    </xdr:from>
    <xdr:to>
      <xdr:col>81</xdr:col>
      <xdr:colOff>101600</xdr:colOff>
      <xdr:row>34</xdr:row>
      <xdr:rowOff>136144</xdr:rowOff>
    </xdr:to>
    <xdr:sp macro="" textlink="">
      <xdr:nvSpPr>
        <xdr:cNvPr id="529" name="楕円 528"/>
        <xdr:cNvSpPr/>
      </xdr:nvSpPr>
      <xdr:spPr>
        <a:xfrm>
          <a:off x="15430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152671</xdr:rowOff>
    </xdr:from>
    <xdr:ext cx="534377" cy="259045"/>
    <xdr:sp macro="" textlink="">
      <xdr:nvSpPr>
        <xdr:cNvPr id="530" name="テキスト ボックス 529"/>
        <xdr:cNvSpPr txBox="1"/>
      </xdr:nvSpPr>
      <xdr:spPr>
        <a:xfrm>
          <a:off x="15214111" y="56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138811</xdr:rowOff>
    </xdr:from>
    <xdr:to>
      <xdr:col>76</xdr:col>
      <xdr:colOff>165100</xdr:colOff>
      <xdr:row>35</xdr:row>
      <xdr:rowOff>68961</xdr:rowOff>
    </xdr:to>
    <xdr:sp macro="" textlink="">
      <xdr:nvSpPr>
        <xdr:cNvPr id="531" name="楕円 530"/>
        <xdr:cNvSpPr/>
      </xdr:nvSpPr>
      <xdr:spPr>
        <a:xfrm>
          <a:off x="14541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85488</xdr:rowOff>
    </xdr:from>
    <xdr:ext cx="534377" cy="259045"/>
    <xdr:sp macro="" textlink="">
      <xdr:nvSpPr>
        <xdr:cNvPr id="532" name="テキスト ボックス 531"/>
        <xdr:cNvSpPr txBox="1"/>
      </xdr:nvSpPr>
      <xdr:spPr>
        <a:xfrm>
          <a:off x="14325111" y="57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120396</xdr:rowOff>
    </xdr:from>
    <xdr:to>
      <xdr:col>72</xdr:col>
      <xdr:colOff>38100</xdr:colOff>
      <xdr:row>35</xdr:row>
      <xdr:rowOff>50546</xdr:rowOff>
    </xdr:to>
    <xdr:sp macro="" textlink="">
      <xdr:nvSpPr>
        <xdr:cNvPr id="533" name="楕円 532"/>
        <xdr:cNvSpPr/>
      </xdr:nvSpPr>
      <xdr:spPr>
        <a:xfrm>
          <a:off x="13652500" y="59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67073</xdr:rowOff>
    </xdr:from>
    <xdr:ext cx="534377" cy="259045"/>
    <xdr:sp macro="" textlink="">
      <xdr:nvSpPr>
        <xdr:cNvPr id="534" name="テキスト ボックス 533"/>
        <xdr:cNvSpPr txBox="1"/>
      </xdr:nvSpPr>
      <xdr:spPr>
        <a:xfrm>
          <a:off x="13436111" y="57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45720</xdr:rowOff>
    </xdr:from>
    <xdr:to>
      <xdr:col>67</xdr:col>
      <xdr:colOff>101600</xdr:colOff>
      <xdr:row>34</xdr:row>
      <xdr:rowOff>147320</xdr:rowOff>
    </xdr:to>
    <xdr:sp macro="" textlink="">
      <xdr:nvSpPr>
        <xdr:cNvPr id="535" name="楕円 534"/>
        <xdr:cNvSpPr/>
      </xdr:nvSpPr>
      <xdr:spPr>
        <a:xfrm>
          <a:off x="12763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163847</xdr:rowOff>
    </xdr:from>
    <xdr:ext cx="534377" cy="259045"/>
    <xdr:sp macro="" textlink="">
      <xdr:nvSpPr>
        <xdr:cNvPr id="536" name="テキスト ボックス 535"/>
        <xdr:cNvSpPr txBox="1"/>
      </xdr:nvSpPr>
      <xdr:spPr>
        <a:xfrm>
          <a:off x="12547111" y="56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1" name="直線コネクタ 560"/>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2"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3" name="直線コネクタ 562"/>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4"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5" name="直線コネクタ 564"/>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163665</xdr:rowOff>
    </xdr:from>
    <xdr:to>
      <xdr:col>85</xdr:col>
      <xdr:colOff>127000</xdr:colOff>
      <xdr:row>57</xdr:row>
      <xdr:rowOff>6103</xdr:rowOff>
    </xdr:to>
    <xdr:cxnSp macro="">
      <xdr:nvCxnSpPr>
        <xdr:cNvPr id="566" name="直線コネクタ 565"/>
        <xdr:cNvCxnSpPr/>
      </xdr:nvCxnSpPr>
      <xdr:spPr>
        <a:xfrm>
          <a:off x="15481300" y="9421965"/>
          <a:ext cx="838200" cy="3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67"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68" name="フローチャート: 判断 567"/>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163665</xdr:rowOff>
    </xdr:from>
    <xdr:to>
      <xdr:col>81</xdr:col>
      <xdr:colOff>50800</xdr:colOff>
      <xdr:row>57</xdr:row>
      <xdr:rowOff>48793</xdr:rowOff>
    </xdr:to>
    <xdr:cxnSp macro="">
      <xdr:nvCxnSpPr>
        <xdr:cNvPr id="569" name="直線コネクタ 568"/>
        <xdr:cNvCxnSpPr/>
      </xdr:nvCxnSpPr>
      <xdr:spPr>
        <a:xfrm flipV="1">
          <a:off x="14592300" y="9421965"/>
          <a:ext cx="889000" cy="3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0" name="フローチャート: 判断 569"/>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1" name="テキスト ボックス 570"/>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48793</xdr:rowOff>
    </xdr:from>
    <xdr:to>
      <xdr:col>76</xdr:col>
      <xdr:colOff>114300</xdr:colOff>
      <xdr:row>57</xdr:row>
      <xdr:rowOff>171438</xdr:rowOff>
    </xdr:to>
    <xdr:cxnSp macro="">
      <xdr:nvCxnSpPr>
        <xdr:cNvPr id="572" name="直線コネクタ 571"/>
        <xdr:cNvCxnSpPr/>
      </xdr:nvCxnSpPr>
      <xdr:spPr>
        <a:xfrm flipV="1">
          <a:off x="13703300" y="9821443"/>
          <a:ext cx="889000" cy="1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3" name="フローチャート: 判断 572"/>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4" name="テキスト ボックス 573"/>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171438</xdr:rowOff>
    </xdr:from>
    <xdr:to>
      <xdr:col>71</xdr:col>
      <xdr:colOff>177800</xdr:colOff>
      <xdr:row>58</xdr:row>
      <xdr:rowOff>49175</xdr:rowOff>
    </xdr:to>
    <xdr:cxnSp macro="">
      <xdr:nvCxnSpPr>
        <xdr:cNvPr id="575" name="直線コネクタ 574"/>
        <xdr:cNvCxnSpPr/>
      </xdr:nvCxnSpPr>
      <xdr:spPr>
        <a:xfrm flipV="1">
          <a:off x="12814300" y="9944088"/>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76" name="フローチャート: 判断 575"/>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77" name="テキスト ボックス 576"/>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78" name="フローチャート: 判断 577"/>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79" name="テキスト ボックス 578"/>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126753</xdr:rowOff>
    </xdr:from>
    <xdr:to>
      <xdr:col>85</xdr:col>
      <xdr:colOff>177800</xdr:colOff>
      <xdr:row>57</xdr:row>
      <xdr:rowOff>56903</xdr:rowOff>
    </xdr:to>
    <xdr:sp macro="" textlink="">
      <xdr:nvSpPr>
        <xdr:cNvPr id="585" name="楕円 584"/>
        <xdr:cNvSpPr/>
      </xdr:nvSpPr>
      <xdr:spPr>
        <a:xfrm>
          <a:off x="16268700" y="97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105180</xdr:rowOff>
    </xdr:from>
    <xdr:ext cx="534377" cy="259045"/>
    <xdr:sp macro="" textlink="">
      <xdr:nvSpPr>
        <xdr:cNvPr id="586" name="教育費該当値テキスト"/>
        <xdr:cNvSpPr txBox="1"/>
      </xdr:nvSpPr>
      <xdr:spPr>
        <a:xfrm>
          <a:off x="16370300" y="97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112865</xdr:rowOff>
    </xdr:from>
    <xdr:to>
      <xdr:col>81</xdr:col>
      <xdr:colOff>101600</xdr:colOff>
      <xdr:row>55</xdr:row>
      <xdr:rowOff>43015</xdr:rowOff>
    </xdr:to>
    <xdr:sp macro="" textlink="">
      <xdr:nvSpPr>
        <xdr:cNvPr id="587" name="楕円 586"/>
        <xdr:cNvSpPr/>
      </xdr:nvSpPr>
      <xdr:spPr>
        <a:xfrm>
          <a:off x="15430500" y="93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59542</xdr:rowOff>
    </xdr:from>
    <xdr:ext cx="534377" cy="259045"/>
    <xdr:sp macro="" textlink="">
      <xdr:nvSpPr>
        <xdr:cNvPr id="588" name="テキスト ボックス 587"/>
        <xdr:cNvSpPr txBox="1"/>
      </xdr:nvSpPr>
      <xdr:spPr>
        <a:xfrm>
          <a:off x="15214111" y="91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169443</xdr:rowOff>
    </xdr:from>
    <xdr:to>
      <xdr:col>76</xdr:col>
      <xdr:colOff>165100</xdr:colOff>
      <xdr:row>57</xdr:row>
      <xdr:rowOff>99593</xdr:rowOff>
    </xdr:to>
    <xdr:sp macro="" textlink="">
      <xdr:nvSpPr>
        <xdr:cNvPr id="589" name="楕円 588"/>
        <xdr:cNvSpPr/>
      </xdr:nvSpPr>
      <xdr:spPr>
        <a:xfrm>
          <a:off x="14541500" y="97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90720</xdr:rowOff>
    </xdr:from>
    <xdr:ext cx="534377" cy="259045"/>
    <xdr:sp macro="" textlink="">
      <xdr:nvSpPr>
        <xdr:cNvPr id="590" name="テキスト ボックス 589"/>
        <xdr:cNvSpPr txBox="1"/>
      </xdr:nvSpPr>
      <xdr:spPr>
        <a:xfrm>
          <a:off x="14325111" y="98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120638</xdr:rowOff>
    </xdr:from>
    <xdr:to>
      <xdr:col>72</xdr:col>
      <xdr:colOff>38100</xdr:colOff>
      <xdr:row>58</xdr:row>
      <xdr:rowOff>50788</xdr:rowOff>
    </xdr:to>
    <xdr:sp macro="" textlink="">
      <xdr:nvSpPr>
        <xdr:cNvPr id="591" name="楕円 590"/>
        <xdr:cNvSpPr/>
      </xdr:nvSpPr>
      <xdr:spPr>
        <a:xfrm>
          <a:off x="136525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41915</xdr:rowOff>
    </xdr:from>
    <xdr:ext cx="534377" cy="259045"/>
    <xdr:sp macro="" textlink="">
      <xdr:nvSpPr>
        <xdr:cNvPr id="592" name="テキスト ボックス 591"/>
        <xdr:cNvSpPr txBox="1"/>
      </xdr:nvSpPr>
      <xdr:spPr>
        <a:xfrm>
          <a:off x="13436111" y="99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169825</xdr:rowOff>
    </xdr:from>
    <xdr:to>
      <xdr:col>67</xdr:col>
      <xdr:colOff>101600</xdr:colOff>
      <xdr:row>58</xdr:row>
      <xdr:rowOff>99975</xdr:rowOff>
    </xdr:to>
    <xdr:sp macro="" textlink="">
      <xdr:nvSpPr>
        <xdr:cNvPr id="593" name="楕円 592"/>
        <xdr:cNvSpPr/>
      </xdr:nvSpPr>
      <xdr:spPr>
        <a:xfrm>
          <a:off x="12763500" y="99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91102</xdr:rowOff>
    </xdr:from>
    <xdr:ext cx="534377" cy="259045"/>
    <xdr:sp macro="" textlink="">
      <xdr:nvSpPr>
        <xdr:cNvPr id="594" name="テキスト ボックス 593"/>
        <xdr:cNvSpPr txBox="1"/>
      </xdr:nvSpPr>
      <xdr:spPr>
        <a:xfrm>
          <a:off x="12547111" y="100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18" name="直線コネクタ 617"/>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1"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2" name="直線コネクタ 621"/>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19813</xdr:rowOff>
    </xdr:from>
    <xdr:to>
      <xdr:col>85</xdr:col>
      <xdr:colOff>127000</xdr:colOff>
      <xdr:row>79</xdr:row>
      <xdr:rowOff>44450</xdr:rowOff>
    </xdr:to>
    <xdr:cxnSp macro="">
      <xdr:nvCxnSpPr>
        <xdr:cNvPr id="623" name="直線コネクタ 622"/>
        <xdr:cNvCxnSpPr/>
      </xdr:nvCxnSpPr>
      <xdr:spPr>
        <a:xfrm>
          <a:off x="15481300" y="13564363"/>
          <a:ext cx="8382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4"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5" name="フローチャート: 判断 624"/>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116839</xdr:rowOff>
    </xdr:from>
    <xdr:to>
      <xdr:col>81</xdr:col>
      <xdr:colOff>50800</xdr:colOff>
      <xdr:row>79</xdr:row>
      <xdr:rowOff>19813</xdr:rowOff>
    </xdr:to>
    <xdr:cxnSp macro="">
      <xdr:nvCxnSpPr>
        <xdr:cNvPr id="626" name="直線コネクタ 625"/>
        <xdr:cNvCxnSpPr/>
      </xdr:nvCxnSpPr>
      <xdr:spPr>
        <a:xfrm>
          <a:off x="14592300" y="13489939"/>
          <a:ext cx="889000" cy="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27" name="フローチャート: 判断 626"/>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28" name="テキスト ボックス 627"/>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116839</xdr:rowOff>
    </xdr:from>
    <xdr:to>
      <xdr:col>76</xdr:col>
      <xdr:colOff>114300</xdr:colOff>
      <xdr:row>79</xdr:row>
      <xdr:rowOff>44450</xdr:rowOff>
    </xdr:to>
    <xdr:cxnSp macro="">
      <xdr:nvCxnSpPr>
        <xdr:cNvPr id="629" name="直線コネクタ 628"/>
        <xdr:cNvCxnSpPr/>
      </xdr:nvCxnSpPr>
      <xdr:spPr>
        <a:xfrm flipV="1">
          <a:off x="13703300" y="13489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0" name="フローチャート: 判断 629"/>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1" name="テキスト ボックス 630"/>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3" name="フローチャート: 判断 632"/>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4" name="テキスト ボックス 633"/>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5" name="フローチャート: 判断 634"/>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36" name="テキスト ボックス 635"/>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140463</xdr:rowOff>
    </xdr:from>
    <xdr:to>
      <xdr:col>81</xdr:col>
      <xdr:colOff>101600</xdr:colOff>
      <xdr:row>79</xdr:row>
      <xdr:rowOff>70613</xdr:rowOff>
    </xdr:to>
    <xdr:sp macro="" textlink="">
      <xdr:nvSpPr>
        <xdr:cNvPr id="644" name="楕円 643"/>
        <xdr:cNvSpPr/>
      </xdr:nvSpPr>
      <xdr:spPr>
        <a:xfrm>
          <a:off x="15430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61740</xdr:rowOff>
    </xdr:from>
    <xdr:ext cx="378565" cy="259045"/>
    <xdr:sp macro="" textlink="">
      <xdr:nvSpPr>
        <xdr:cNvPr id="645" name="テキスト ボックス 644"/>
        <xdr:cNvSpPr txBox="1"/>
      </xdr:nvSpPr>
      <xdr:spPr>
        <a:xfrm>
          <a:off x="15292017" y="1360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66039</xdr:rowOff>
    </xdr:from>
    <xdr:to>
      <xdr:col>76</xdr:col>
      <xdr:colOff>165100</xdr:colOff>
      <xdr:row>78</xdr:row>
      <xdr:rowOff>167639</xdr:rowOff>
    </xdr:to>
    <xdr:sp macro="" textlink="">
      <xdr:nvSpPr>
        <xdr:cNvPr id="646" name="楕円 645"/>
        <xdr:cNvSpPr/>
      </xdr:nvSpPr>
      <xdr:spPr>
        <a:xfrm>
          <a:off x="14541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158766</xdr:rowOff>
    </xdr:from>
    <xdr:ext cx="378565" cy="259045"/>
    <xdr:sp macro="" textlink="">
      <xdr:nvSpPr>
        <xdr:cNvPr id="647" name="テキスト ボックス 646"/>
        <xdr:cNvSpPr txBox="1"/>
      </xdr:nvSpPr>
      <xdr:spPr>
        <a:xfrm>
          <a:off x="14403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5" name="直線コネクタ 674"/>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76"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77" name="直線コネクタ 676"/>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78"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79" name="直線コネクタ 678"/>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109753</xdr:rowOff>
    </xdr:from>
    <xdr:to>
      <xdr:col>85</xdr:col>
      <xdr:colOff>127000</xdr:colOff>
      <xdr:row>94</xdr:row>
      <xdr:rowOff>124250</xdr:rowOff>
    </xdr:to>
    <xdr:cxnSp macro="">
      <xdr:nvCxnSpPr>
        <xdr:cNvPr id="680" name="直線コネクタ 679"/>
        <xdr:cNvCxnSpPr/>
      </xdr:nvCxnSpPr>
      <xdr:spPr>
        <a:xfrm flipV="1">
          <a:off x="15481300" y="16226053"/>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1"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2" name="フローチャート: 判断 681"/>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119411</xdr:rowOff>
    </xdr:from>
    <xdr:to>
      <xdr:col>81</xdr:col>
      <xdr:colOff>50800</xdr:colOff>
      <xdr:row>94</xdr:row>
      <xdr:rowOff>124250</xdr:rowOff>
    </xdr:to>
    <xdr:cxnSp macro="">
      <xdr:nvCxnSpPr>
        <xdr:cNvPr id="683" name="直線コネクタ 682"/>
        <xdr:cNvCxnSpPr/>
      </xdr:nvCxnSpPr>
      <xdr:spPr>
        <a:xfrm>
          <a:off x="14592300" y="1623571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4" name="フローチャート: 判断 683"/>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5" name="テキスト ボックス 684"/>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119411</xdr:rowOff>
    </xdr:from>
    <xdr:to>
      <xdr:col>76</xdr:col>
      <xdr:colOff>114300</xdr:colOff>
      <xdr:row>94</xdr:row>
      <xdr:rowOff>122174</xdr:rowOff>
    </xdr:to>
    <xdr:cxnSp macro="">
      <xdr:nvCxnSpPr>
        <xdr:cNvPr id="686" name="直線コネクタ 685"/>
        <xdr:cNvCxnSpPr/>
      </xdr:nvCxnSpPr>
      <xdr:spPr>
        <a:xfrm flipV="1">
          <a:off x="13703300" y="16235711"/>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87" name="フローチャート: 判断 686"/>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88" name="テキスト ボックス 687"/>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122174</xdr:rowOff>
    </xdr:from>
    <xdr:to>
      <xdr:col>71</xdr:col>
      <xdr:colOff>177800</xdr:colOff>
      <xdr:row>94</xdr:row>
      <xdr:rowOff>160807</xdr:rowOff>
    </xdr:to>
    <xdr:cxnSp macro="">
      <xdr:nvCxnSpPr>
        <xdr:cNvPr id="689" name="直線コネクタ 688"/>
        <xdr:cNvCxnSpPr/>
      </xdr:nvCxnSpPr>
      <xdr:spPr>
        <a:xfrm flipV="1">
          <a:off x="12814300" y="1623847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0" name="フローチャート: 判断 689"/>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1" name="テキスト ボックス 690"/>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2" name="フローチャート: 判断 691"/>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3" name="テキスト ボックス 692"/>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58953</xdr:rowOff>
    </xdr:from>
    <xdr:to>
      <xdr:col>85</xdr:col>
      <xdr:colOff>177800</xdr:colOff>
      <xdr:row>94</xdr:row>
      <xdr:rowOff>160553</xdr:rowOff>
    </xdr:to>
    <xdr:sp macro="" textlink="">
      <xdr:nvSpPr>
        <xdr:cNvPr id="699" name="楕円 698"/>
        <xdr:cNvSpPr/>
      </xdr:nvSpPr>
      <xdr:spPr>
        <a:xfrm>
          <a:off x="16268700" y="161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81830</xdr:rowOff>
    </xdr:from>
    <xdr:ext cx="534377" cy="259045"/>
    <xdr:sp macro="" textlink="">
      <xdr:nvSpPr>
        <xdr:cNvPr id="700" name="公債費該当値テキスト"/>
        <xdr:cNvSpPr txBox="1"/>
      </xdr:nvSpPr>
      <xdr:spPr>
        <a:xfrm>
          <a:off x="16370300" y="160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73450</xdr:rowOff>
    </xdr:from>
    <xdr:to>
      <xdr:col>81</xdr:col>
      <xdr:colOff>101600</xdr:colOff>
      <xdr:row>95</xdr:row>
      <xdr:rowOff>3600</xdr:rowOff>
    </xdr:to>
    <xdr:sp macro="" textlink="">
      <xdr:nvSpPr>
        <xdr:cNvPr id="701" name="楕円 700"/>
        <xdr:cNvSpPr/>
      </xdr:nvSpPr>
      <xdr:spPr>
        <a:xfrm>
          <a:off x="15430500" y="161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20127</xdr:rowOff>
    </xdr:from>
    <xdr:ext cx="534377" cy="259045"/>
    <xdr:sp macro="" textlink="">
      <xdr:nvSpPr>
        <xdr:cNvPr id="702" name="テキスト ボックス 701"/>
        <xdr:cNvSpPr txBox="1"/>
      </xdr:nvSpPr>
      <xdr:spPr>
        <a:xfrm>
          <a:off x="15214111" y="159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68611</xdr:rowOff>
    </xdr:from>
    <xdr:to>
      <xdr:col>76</xdr:col>
      <xdr:colOff>165100</xdr:colOff>
      <xdr:row>94</xdr:row>
      <xdr:rowOff>170211</xdr:rowOff>
    </xdr:to>
    <xdr:sp macro="" textlink="">
      <xdr:nvSpPr>
        <xdr:cNvPr id="703" name="楕円 702"/>
        <xdr:cNvSpPr/>
      </xdr:nvSpPr>
      <xdr:spPr>
        <a:xfrm>
          <a:off x="14541500" y="161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15288</xdr:rowOff>
    </xdr:from>
    <xdr:ext cx="534377" cy="259045"/>
    <xdr:sp macro="" textlink="">
      <xdr:nvSpPr>
        <xdr:cNvPr id="704" name="テキスト ボックス 703"/>
        <xdr:cNvSpPr txBox="1"/>
      </xdr:nvSpPr>
      <xdr:spPr>
        <a:xfrm>
          <a:off x="14325111" y="15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71374</xdr:rowOff>
    </xdr:from>
    <xdr:to>
      <xdr:col>72</xdr:col>
      <xdr:colOff>38100</xdr:colOff>
      <xdr:row>95</xdr:row>
      <xdr:rowOff>1524</xdr:rowOff>
    </xdr:to>
    <xdr:sp macro="" textlink="">
      <xdr:nvSpPr>
        <xdr:cNvPr id="705" name="楕円 704"/>
        <xdr:cNvSpPr/>
      </xdr:nvSpPr>
      <xdr:spPr>
        <a:xfrm>
          <a:off x="13652500" y="1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18051</xdr:rowOff>
    </xdr:from>
    <xdr:ext cx="534377" cy="259045"/>
    <xdr:sp macro="" textlink="">
      <xdr:nvSpPr>
        <xdr:cNvPr id="706" name="テキスト ボックス 705"/>
        <xdr:cNvSpPr txBox="1"/>
      </xdr:nvSpPr>
      <xdr:spPr>
        <a:xfrm>
          <a:off x="13436111" y="159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110007</xdr:rowOff>
    </xdr:from>
    <xdr:to>
      <xdr:col>67</xdr:col>
      <xdr:colOff>101600</xdr:colOff>
      <xdr:row>95</xdr:row>
      <xdr:rowOff>40157</xdr:rowOff>
    </xdr:to>
    <xdr:sp macro="" textlink="">
      <xdr:nvSpPr>
        <xdr:cNvPr id="707" name="楕円 706"/>
        <xdr:cNvSpPr/>
      </xdr:nvSpPr>
      <xdr:spPr>
        <a:xfrm>
          <a:off x="12763500" y="162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56684</xdr:rowOff>
    </xdr:from>
    <xdr:ext cx="534377" cy="259045"/>
    <xdr:sp macro="" textlink="">
      <xdr:nvSpPr>
        <xdr:cNvPr id="708" name="テキスト ボックス 707"/>
        <xdr:cNvSpPr txBox="1"/>
      </xdr:nvSpPr>
      <xdr:spPr>
        <a:xfrm>
          <a:off x="12547111" y="160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4" name="直線コネクタ 733"/>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5"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37"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38" name="直線コネクタ 737"/>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0"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1" name="フローチャート: 判断 740"/>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3" name="フローチャート: 判断 742"/>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4" name="テキスト ボックス 743"/>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46" name="フローチャート: 判断 745"/>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47" name="テキスト ボックス 746"/>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49" name="フローチャート: 判断 748"/>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0" name="テキスト ボックス 749"/>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1" name="フローチャート: 判断 750"/>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2" name="テキスト ボックス 751"/>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59"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民生費においては、現状では、類似団体、全国平均、埼玉県平均を大きく下回っており、前年度と比較すると</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４，５５４</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１７．４</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子育て世帯・ひとり親世帯臨時特別給付金の増加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住民税非課税世帯等臨時特別給付金の皆増</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子育て支援環境の整備や社会福祉に関する経費の増大に対応するため、増加していく見込みである。土木費は、</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２，５８０</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１４．７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となり、これは、</a:t>
          </a:r>
          <a:r>
            <a:rPr kumimoji="1" lang="ja-JP" altLang="en-US" sz="1100">
              <a:solidFill>
                <a:schemeClr val="dk1"/>
              </a:solidFill>
              <a:effectLst/>
              <a:latin typeface="+mn-lt"/>
              <a:ea typeface="+mn-ea"/>
              <a:cs typeface="+mn-cs"/>
            </a:rPr>
            <a:t>幹線道路等整備事業や三谷橋大間線（２期工事）整備事業などの増加によるものである。また</a:t>
          </a:r>
          <a:r>
            <a:rPr kumimoji="1" lang="ja-JP" altLang="ja-JP" sz="1100">
              <a:solidFill>
                <a:schemeClr val="dk1"/>
              </a:solidFill>
              <a:effectLst/>
              <a:latin typeface="+mn-lt"/>
              <a:ea typeface="+mn-ea"/>
              <a:cs typeface="+mn-cs"/>
            </a:rPr>
            <a:t>今後は、道路や公園をはじめとする施設の長寿命化対策や、区画整理事業のさらなる推進、さらには国の上尾道路延伸に伴う周辺整備を図る必要があり、引き続き減少傾向になるとは言いがたい状況である。教育費は、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２，３３７</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３２．１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となった。これは小中学校の</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教育を推進するための備品購入費や中学校給食センター整備事業等の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によるものである。今後、施設の更新時期を一斉に迎えることから、教育関連施設の集約化・複合化を検討し、修繕費用等の削減を図る必要がある。公債費は、</a:t>
          </a:r>
          <a:r>
            <a:rPr kumimoji="1" lang="ja-JP" altLang="en-US" sz="1100">
              <a:solidFill>
                <a:schemeClr val="dk1"/>
              </a:solidFill>
              <a:effectLst/>
              <a:latin typeface="+mn-lt"/>
              <a:ea typeface="+mn-ea"/>
              <a:cs typeface="+mn-cs"/>
            </a:rPr>
            <a:t>７，５８９</a:t>
          </a:r>
          <a:r>
            <a:rPr kumimoji="1" lang="ja-JP" altLang="ja-JP" sz="1100">
              <a:solidFill>
                <a:schemeClr val="dk1"/>
              </a:solidFill>
              <a:effectLst/>
              <a:latin typeface="+mn-lt"/>
              <a:ea typeface="+mn-ea"/>
              <a:cs typeface="+mn-cs"/>
            </a:rPr>
            <a:t>万円、１．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となった。令和３年度から４年度が償還のピークであると予測されるが、過去に借入を行った高利の地方債についての利率見直しに取り組み、公債費の伸びを抑え、健全財政の維持に一層、努める。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年度において取り崩し</a:t>
          </a:r>
          <a:r>
            <a:rPr kumimoji="1" lang="ja-JP" altLang="en-US" sz="1100">
              <a:solidFill>
                <a:schemeClr val="dk1"/>
              </a:solidFill>
              <a:effectLst/>
              <a:latin typeface="+mn-lt"/>
              <a:ea typeface="+mn-ea"/>
              <a:cs typeface="+mn-cs"/>
            </a:rPr>
            <a:t>は行わず</a:t>
          </a:r>
          <a:r>
            <a:rPr kumimoji="1" lang="ja-JP" altLang="ja-JP" sz="1100">
              <a:solidFill>
                <a:schemeClr val="dk1"/>
              </a:solidFill>
              <a:effectLst/>
              <a:latin typeface="+mn-lt"/>
              <a:ea typeface="+mn-ea"/>
              <a:cs typeface="+mn-cs"/>
            </a:rPr>
            <a:t>、年度末残高は約</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億円となり、適切とされる標準財政規模の５～１０％を上回る規模を維持している。実質収支額は、一般的に適切とされる３～５％を上回る黒字水準で推移している。実質単年度収支は、新型コロナウイルス感染症対策等の影響により決算規模が増加し、実質収支が増加したことで、</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黒字に転じている。依然として前年度繰越金に頼っている傾向が強く、歳出削減に注力するが、特に扶助費について、所得制限の導入や能力に応じた自己負担を求めるなどの見直しを図る必要がある。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一般会計では、毎年５％前後の黒字を維持している。</a:t>
          </a:r>
          <a:endParaRPr lang="ja-JP" altLang="ja-JP" sz="1400">
            <a:effectLst/>
          </a:endParaRPr>
        </a:p>
        <a:p>
          <a:r>
            <a:rPr kumimoji="1" lang="ja-JP" altLang="ja-JP" sz="1100">
              <a:solidFill>
                <a:schemeClr val="dk1"/>
              </a:solidFill>
              <a:effectLst/>
              <a:latin typeface="+mn-lt"/>
              <a:ea typeface="+mn-ea"/>
              <a:cs typeface="+mn-cs"/>
            </a:rPr>
            <a:t>また、下水道、介護保険、農業集落排水、広田中央特定土地区画整理の各会計においても、前年同水準の黒字を計上している。</a:t>
          </a:r>
          <a:endParaRPr lang="ja-JP" altLang="ja-JP" sz="1400">
            <a:effectLst/>
          </a:endParaRPr>
        </a:p>
        <a:p>
          <a:r>
            <a:rPr kumimoji="1" lang="ja-JP" altLang="ja-JP" sz="1100">
              <a:solidFill>
                <a:schemeClr val="dk1"/>
              </a:solidFill>
              <a:effectLst/>
              <a:latin typeface="+mn-lt"/>
              <a:ea typeface="+mn-ea"/>
              <a:cs typeface="+mn-cs"/>
            </a:rPr>
            <a:t>今後も健全な財政運営に取り組んでいく。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4" sqref="E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47403982</v>
      </c>
      <c r="BO4" s="374"/>
      <c r="BP4" s="374"/>
      <c r="BQ4" s="374"/>
      <c r="BR4" s="374"/>
      <c r="BS4" s="374"/>
      <c r="BT4" s="374"/>
      <c r="BU4" s="375"/>
      <c r="BV4" s="373">
        <v>55438148</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9.6</v>
      </c>
      <c r="CU4" s="380"/>
      <c r="CV4" s="380"/>
      <c r="CW4" s="380"/>
      <c r="CX4" s="380"/>
      <c r="CY4" s="380"/>
      <c r="CZ4" s="380"/>
      <c r="DA4" s="381"/>
      <c r="DB4" s="379">
        <v>7.4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44797871</v>
      </c>
      <c r="BO5" s="411"/>
      <c r="BP5" s="411"/>
      <c r="BQ5" s="411"/>
      <c r="BR5" s="411"/>
      <c r="BS5" s="411"/>
      <c r="BT5" s="411"/>
      <c r="BU5" s="412"/>
      <c r="BV5" s="410">
        <v>53325677</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90.2</v>
      </c>
      <c r="CU5" s="408"/>
      <c r="CV5" s="408"/>
      <c r="CW5" s="408"/>
      <c r="CX5" s="408"/>
      <c r="CY5" s="408"/>
      <c r="CZ5" s="408"/>
      <c r="DA5" s="409"/>
      <c r="DB5" s="407">
        <v>93.6</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2606111</v>
      </c>
      <c r="BO6" s="411"/>
      <c r="BP6" s="411"/>
      <c r="BQ6" s="411"/>
      <c r="BR6" s="411"/>
      <c r="BS6" s="411"/>
      <c r="BT6" s="411"/>
      <c r="BU6" s="412"/>
      <c r="BV6" s="410">
        <v>2112471</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97.4</v>
      </c>
      <c r="CU6" s="448"/>
      <c r="CV6" s="448"/>
      <c r="CW6" s="448"/>
      <c r="CX6" s="448"/>
      <c r="CY6" s="448"/>
      <c r="CZ6" s="448"/>
      <c r="DA6" s="449"/>
      <c r="DB6" s="447">
        <v>98.7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125587</v>
      </c>
      <c r="BO7" s="411"/>
      <c r="BP7" s="411"/>
      <c r="BQ7" s="411"/>
      <c r="BR7" s="411"/>
      <c r="BS7" s="411"/>
      <c r="BT7" s="411"/>
      <c r="BU7" s="412"/>
      <c r="BV7" s="410">
        <v>269607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25907952</v>
      </c>
      <c r="CU7" s="411"/>
      <c r="CV7" s="411"/>
      <c r="CW7" s="411"/>
      <c r="CX7" s="411"/>
      <c r="CY7" s="411"/>
      <c r="CZ7" s="411"/>
      <c r="DA7" s="412"/>
      <c r="DB7" s="410">
        <v>24817603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2480524</v>
      </c>
      <c r="BO8" s="411"/>
      <c r="BP8" s="411"/>
      <c r="BQ8" s="411"/>
      <c r="BR8" s="411"/>
      <c r="BS8" s="411"/>
      <c r="BT8" s="411"/>
      <c r="BU8" s="412"/>
      <c r="BV8" s="410">
        <v>1842864</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0.69</v>
      </c>
      <c r="CU8" s="451"/>
      <c r="CV8" s="451"/>
      <c r="CW8" s="451"/>
      <c r="CX8" s="451"/>
      <c r="CY8" s="451"/>
      <c r="CZ8" s="451"/>
      <c r="DA8" s="452"/>
      <c r="DB8" s="450">
        <v>0.71</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116828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637660</v>
      </c>
      <c r="BO9" s="411"/>
      <c r="BP9" s="411"/>
      <c r="BQ9" s="411"/>
      <c r="BR9" s="411"/>
      <c r="BS9" s="411"/>
      <c r="BT9" s="411"/>
      <c r="BU9" s="412"/>
      <c r="BV9" s="410">
        <v>30970</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15.4</v>
      </c>
      <c r="CU9" s="408"/>
      <c r="CV9" s="408"/>
      <c r="CW9" s="408"/>
      <c r="CX9" s="408"/>
      <c r="CY9" s="408"/>
      <c r="CZ9" s="408"/>
      <c r="DA9" s="409"/>
      <c r="DB9" s="407">
        <v>15.9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118072</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93</v>
      </c>
      <c r="AV10" s="443"/>
      <c r="AW10" s="443"/>
      <c r="AX10" s="443"/>
      <c r="AY10" s="444" t="s">
        <v>121</v>
      </c>
      <c r="AZ10" s="445"/>
      <c r="BA10" s="445"/>
      <c r="BB10" s="445"/>
      <c r="BC10" s="445"/>
      <c r="BD10" s="445"/>
      <c r="BE10" s="445"/>
      <c r="BF10" s="445"/>
      <c r="BG10" s="445"/>
      <c r="BH10" s="445"/>
      <c r="BI10" s="445"/>
      <c r="BJ10" s="445"/>
      <c r="BK10" s="445"/>
      <c r="BL10" s="445"/>
      <c r="BM10" s="446"/>
      <c r="BN10" s="410">
        <v>456180</v>
      </c>
      <c r="BO10" s="411"/>
      <c r="BP10" s="411"/>
      <c r="BQ10" s="411"/>
      <c r="BR10" s="411"/>
      <c r="BS10" s="411"/>
      <c r="BT10" s="411"/>
      <c r="BU10" s="412"/>
      <c r="BV10" s="410">
        <v>6203</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117660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126</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115837</v>
      </c>
      <c r="S13" s="495"/>
      <c r="T13" s="495"/>
      <c r="U13" s="495"/>
      <c r="V13" s="496"/>
      <c r="W13" s="426" t="s">
        <v>139</v>
      </c>
      <c r="X13" s="427"/>
      <c r="Y13" s="427"/>
      <c r="Z13" s="427"/>
      <c r="AA13" s="427"/>
      <c r="AB13" s="417"/>
      <c r="AC13" s="461">
        <v>1527</v>
      </c>
      <c r="AD13" s="462"/>
      <c r="AE13" s="462"/>
      <c r="AF13" s="462"/>
      <c r="AG13" s="504"/>
      <c r="AH13" s="461">
        <v>1776</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1093840</v>
      </c>
      <c r="BO13" s="411"/>
      <c r="BP13" s="411"/>
      <c r="BQ13" s="411"/>
      <c r="BR13" s="411"/>
      <c r="BS13" s="411"/>
      <c r="BT13" s="411"/>
      <c r="BU13" s="412"/>
      <c r="BV13" s="410">
        <v>27173</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4.0999999999999996</v>
      </c>
      <c r="CU13" s="408"/>
      <c r="CV13" s="408"/>
      <c r="CW13" s="408"/>
      <c r="CX13" s="408"/>
      <c r="CY13" s="408"/>
      <c r="CZ13" s="408"/>
      <c r="DA13" s="409"/>
      <c r="DB13" s="407">
        <v>4.3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117995</v>
      </c>
      <c r="S14" s="495"/>
      <c r="T14" s="495"/>
      <c r="U14" s="495"/>
      <c r="V14" s="496"/>
      <c r="W14" s="400"/>
      <c r="X14" s="401"/>
      <c r="Y14" s="401"/>
      <c r="Z14" s="401"/>
      <c r="AA14" s="401"/>
      <c r="AB14" s="390"/>
      <c r="AC14" s="497">
        <v>2.8</v>
      </c>
      <c r="AD14" s="498"/>
      <c r="AE14" s="498"/>
      <c r="AF14" s="498"/>
      <c r="AG14" s="499"/>
      <c r="AH14" s="497">
        <v>3.3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8</v>
      </c>
      <c r="CU14" s="509"/>
      <c r="CV14" s="509"/>
      <c r="CW14" s="509"/>
      <c r="CX14" s="509"/>
      <c r="CY14" s="509"/>
      <c r="CZ14" s="509"/>
      <c r="DA14" s="510"/>
      <c r="DB14" s="508">
        <v>8.9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116174</v>
      </c>
      <c r="S15" s="495"/>
      <c r="T15" s="495"/>
      <c r="U15" s="495"/>
      <c r="V15" s="496"/>
      <c r="W15" s="426" t="s">
        <v>147</v>
      </c>
      <c r="X15" s="427"/>
      <c r="Y15" s="427"/>
      <c r="Z15" s="427"/>
      <c r="AA15" s="427"/>
      <c r="AB15" s="417"/>
      <c r="AC15" s="461">
        <v>12811</v>
      </c>
      <c r="AD15" s="462"/>
      <c r="AE15" s="462"/>
      <c r="AF15" s="462"/>
      <c r="AG15" s="504"/>
      <c r="AH15" s="461">
        <v>13678</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13372286</v>
      </c>
      <c r="BO15" s="374"/>
      <c r="BP15" s="374"/>
      <c r="BQ15" s="374"/>
      <c r="BR15" s="374"/>
      <c r="BS15" s="374"/>
      <c r="BT15" s="374"/>
      <c r="BU15" s="375"/>
      <c r="BV15" s="373">
        <v>13861042</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23.7</v>
      </c>
      <c r="AD16" s="498"/>
      <c r="AE16" s="498"/>
      <c r="AF16" s="498"/>
      <c r="AG16" s="499"/>
      <c r="AH16" s="497">
        <v>25.1</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20426156</v>
      </c>
      <c r="BO16" s="411"/>
      <c r="BP16" s="411"/>
      <c r="BQ16" s="411"/>
      <c r="BR16" s="411"/>
      <c r="BS16" s="411"/>
      <c r="BT16" s="411"/>
      <c r="BU16" s="412"/>
      <c r="BV16" s="410">
        <v>19582972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39758</v>
      </c>
      <c r="AD17" s="462"/>
      <c r="AE17" s="462"/>
      <c r="AF17" s="462"/>
      <c r="AG17" s="504"/>
      <c r="AH17" s="461">
        <v>39018</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16871588</v>
      </c>
      <c r="BO17" s="411"/>
      <c r="BP17" s="411"/>
      <c r="BQ17" s="411"/>
      <c r="BR17" s="411"/>
      <c r="BS17" s="411"/>
      <c r="BT17" s="411"/>
      <c r="BU17" s="412"/>
      <c r="BV17" s="410">
        <v>17533291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67.44</v>
      </c>
      <c r="M18" s="534"/>
      <c r="N18" s="534"/>
      <c r="O18" s="534"/>
      <c r="P18" s="534"/>
      <c r="Q18" s="534"/>
      <c r="R18" s="535"/>
      <c r="S18" s="535"/>
      <c r="T18" s="535"/>
      <c r="U18" s="535"/>
      <c r="V18" s="536"/>
      <c r="W18" s="428"/>
      <c r="X18" s="429"/>
      <c r="Y18" s="429"/>
      <c r="Z18" s="429"/>
      <c r="AA18" s="429"/>
      <c r="AB18" s="420"/>
      <c r="AC18" s="537">
        <v>73.5</v>
      </c>
      <c r="AD18" s="538"/>
      <c r="AE18" s="538"/>
      <c r="AF18" s="538"/>
      <c r="AG18" s="539"/>
      <c r="AH18" s="537">
        <v>71.599999999999994</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24133671</v>
      </c>
      <c r="BO18" s="411"/>
      <c r="BP18" s="411"/>
      <c r="BQ18" s="411"/>
      <c r="BR18" s="411"/>
      <c r="BS18" s="411"/>
      <c r="BT18" s="411"/>
      <c r="BU18" s="412"/>
      <c r="BV18" s="410">
        <v>23381317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1732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31622684</v>
      </c>
      <c r="BO19" s="411"/>
      <c r="BP19" s="411"/>
      <c r="BQ19" s="411"/>
      <c r="BR19" s="411"/>
      <c r="BS19" s="411"/>
      <c r="BT19" s="411"/>
      <c r="BU19" s="412"/>
      <c r="BV19" s="410">
        <v>30188687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47499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44942496</v>
      </c>
      <c r="BO22" s="374"/>
      <c r="BP22" s="374"/>
      <c r="BQ22" s="374"/>
      <c r="BR22" s="374"/>
      <c r="BS22" s="374"/>
      <c r="BT22" s="374"/>
      <c r="BU22" s="375"/>
      <c r="BV22" s="373">
        <v>45488970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29182843</v>
      </c>
      <c r="BO23" s="411"/>
      <c r="BP23" s="411"/>
      <c r="BQ23" s="411"/>
      <c r="BR23" s="411"/>
      <c r="BS23" s="411"/>
      <c r="BT23" s="411"/>
      <c r="BU23" s="412"/>
      <c r="BV23" s="410">
        <v>30144054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9370</v>
      </c>
      <c r="R24" s="462"/>
      <c r="S24" s="462"/>
      <c r="T24" s="462"/>
      <c r="U24" s="462"/>
      <c r="V24" s="504"/>
      <c r="W24" s="556"/>
      <c r="X24" s="557"/>
      <c r="Y24" s="558"/>
      <c r="Z24" s="460" t="s">
        <v>171</v>
      </c>
      <c r="AA24" s="440"/>
      <c r="AB24" s="440"/>
      <c r="AC24" s="440"/>
      <c r="AD24" s="440"/>
      <c r="AE24" s="440"/>
      <c r="AF24" s="440"/>
      <c r="AG24" s="441"/>
      <c r="AH24" s="461">
        <v>603</v>
      </c>
      <c r="AI24" s="462"/>
      <c r="AJ24" s="462"/>
      <c r="AK24" s="462"/>
      <c r="AL24" s="504"/>
      <c r="AM24" s="461">
        <v>1924776</v>
      </c>
      <c r="AN24" s="462"/>
      <c r="AO24" s="462"/>
      <c r="AP24" s="462"/>
      <c r="AQ24" s="462"/>
      <c r="AR24" s="504"/>
      <c r="AS24" s="461">
        <v>3192</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23818518</v>
      </c>
      <c r="BO24" s="411"/>
      <c r="BP24" s="411"/>
      <c r="BQ24" s="411"/>
      <c r="BR24" s="411"/>
      <c r="BS24" s="411"/>
      <c r="BT24" s="411"/>
      <c r="BU24" s="412"/>
      <c r="BV24" s="410">
        <v>24565068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7910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175</v>
      </c>
      <c r="AN25" s="462"/>
      <c r="AO25" s="462"/>
      <c r="AP25" s="462"/>
      <c r="AQ25" s="462"/>
      <c r="AR25" s="504"/>
      <c r="AS25" s="461" t="s">
        <v>175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4266109</v>
      </c>
      <c r="BO25" s="374"/>
      <c r="BP25" s="374"/>
      <c r="BQ25" s="374"/>
      <c r="BR25" s="374"/>
      <c r="BS25" s="374"/>
      <c r="BT25" s="374"/>
      <c r="BU25" s="375"/>
      <c r="BV25" s="373">
        <v>5414488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7250</v>
      </c>
      <c r="R26" s="462"/>
      <c r="S26" s="462"/>
      <c r="T26" s="462"/>
      <c r="U26" s="462"/>
      <c r="V26" s="504"/>
      <c r="W26" s="556"/>
      <c r="X26" s="557"/>
      <c r="Y26" s="558"/>
      <c r="Z26" s="460" t="s">
        <v>178</v>
      </c>
      <c r="AA26" s="562"/>
      <c r="AB26" s="562"/>
      <c r="AC26" s="562"/>
      <c r="AD26" s="562"/>
      <c r="AE26" s="562"/>
      <c r="AF26" s="562"/>
      <c r="AG26" s="563"/>
      <c r="AH26" s="461">
        <v>4</v>
      </c>
      <c r="AI26" s="462"/>
      <c r="AJ26" s="462"/>
      <c r="AK26" s="462"/>
      <c r="AL26" s="504"/>
      <c r="AM26" s="461">
        <v>14164</v>
      </c>
      <c r="AN26" s="462"/>
      <c r="AO26" s="462"/>
      <c r="AP26" s="462"/>
      <c r="AQ26" s="462"/>
      <c r="AR26" s="504"/>
      <c r="AS26" s="461">
        <v>3541</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v>50000</v>
      </c>
      <c r="BO26" s="411"/>
      <c r="BP26" s="411"/>
      <c r="BQ26" s="411"/>
      <c r="BR26" s="411"/>
      <c r="BS26" s="411"/>
      <c r="BT26" s="411"/>
      <c r="BU26" s="412"/>
      <c r="BV26" s="410">
        <v>50000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4500</v>
      </c>
      <c r="R27" s="462"/>
      <c r="S27" s="462"/>
      <c r="T27" s="462"/>
      <c r="U27" s="462"/>
      <c r="V27" s="504"/>
      <c r="W27" s="556"/>
      <c r="X27" s="557"/>
      <c r="Y27" s="558"/>
      <c r="Z27" s="460" t="s">
        <v>181</v>
      </c>
      <c r="AA27" s="440"/>
      <c r="AB27" s="440"/>
      <c r="AC27" s="440"/>
      <c r="AD27" s="440"/>
      <c r="AE27" s="440"/>
      <c r="AF27" s="440"/>
      <c r="AG27" s="441"/>
      <c r="AH27" s="461">
        <v>12</v>
      </c>
      <c r="AI27" s="462"/>
      <c r="AJ27" s="462"/>
      <c r="AK27" s="462"/>
      <c r="AL27" s="504"/>
      <c r="AM27" s="461">
        <v>48744</v>
      </c>
      <c r="AN27" s="462"/>
      <c r="AO27" s="462"/>
      <c r="AP27" s="462"/>
      <c r="AQ27" s="462"/>
      <c r="AR27" s="504"/>
      <c r="AS27" s="461">
        <v>4062</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175</v>
      </c>
      <c r="BO27" s="530"/>
      <c r="BP27" s="530"/>
      <c r="BQ27" s="530"/>
      <c r="BR27" s="530"/>
      <c r="BS27" s="530"/>
      <c r="BT27" s="530"/>
      <c r="BU27" s="531"/>
      <c r="BV27" s="529" t="s">
        <v>175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4000</v>
      </c>
      <c r="R28" s="462"/>
      <c r="S28" s="462"/>
      <c r="T28" s="462"/>
      <c r="U28" s="462"/>
      <c r="V28" s="504"/>
      <c r="W28" s="556"/>
      <c r="X28" s="557"/>
      <c r="Y28" s="558"/>
      <c r="Z28" s="460" t="s">
        <v>184</v>
      </c>
      <c r="AA28" s="440"/>
      <c r="AB28" s="440"/>
      <c r="AC28" s="440"/>
      <c r="AD28" s="440"/>
      <c r="AE28" s="440"/>
      <c r="AF28" s="440"/>
      <c r="AG28" s="441"/>
      <c r="AH28" s="461" t="s">
        <v>175</v>
      </c>
      <c r="AI28" s="462"/>
      <c r="AJ28" s="462"/>
      <c r="AK28" s="462"/>
      <c r="AL28" s="504"/>
      <c r="AM28" s="461" t="s">
        <v>175</v>
      </c>
      <c r="AN28" s="462"/>
      <c r="AO28" s="462"/>
      <c r="AP28" s="462"/>
      <c r="AQ28" s="462"/>
      <c r="AR28" s="504"/>
      <c r="AS28" s="461" t="s">
        <v>175</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3099441</v>
      </c>
      <c r="BO28" s="374"/>
      <c r="BP28" s="374"/>
      <c r="BQ28" s="374"/>
      <c r="BR28" s="374"/>
      <c r="BS28" s="374"/>
      <c r="BT28" s="374"/>
      <c r="BU28" s="375"/>
      <c r="BV28" s="373">
        <v>2643261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24</v>
      </c>
      <c r="M29" s="462"/>
      <c r="N29" s="462"/>
      <c r="O29" s="462"/>
      <c r="P29" s="504"/>
      <c r="Q29" s="461">
        <v>3770</v>
      </c>
      <c r="R29" s="462"/>
      <c r="S29" s="462"/>
      <c r="T29" s="462"/>
      <c r="U29" s="462"/>
      <c r="V29" s="504"/>
      <c r="W29" s="559"/>
      <c r="X29" s="560"/>
      <c r="Y29" s="561"/>
      <c r="Z29" s="460" t="s">
        <v>187</v>
      </c>
      <c r="AA29" s="440"/>
      <c r="AB29" s="440"/>
      <c r="AC29" s="440"/>
      <c r="AD29" s="440"/>
      <c r="AE29" s="440"/>
      <c r="AF29" s="440"/>
      <c r="AG29" s="441"/>
      <c r="AH29" s="461">
        <v>615</v>
      </c>
      <c r="AI29" s="462"/>
      <c r="AJ29" s="462"/>
      <c r="AK29" s="462"/>
      <c r="AL29" s="504"/>
      <c r="AM29" s="461">
        <v>1973520</v>
      </c>
      <c r="AN29" s="462"/>
      <c r="AO29" s="462"/>
      <c r="AP29" s="462"/>
      <c r="AQ29" s="462"/>
      <c r="AR29" s="504"/>
      <c r="AS29" s="461">
        <v>3209</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1078187</v>
      </c>
      <c r="BO29" s="411"/>
      <c r="BP29" s="411"/>
      <c r="BQ29" s="411"/>
      <c r="BR29" s="411"/>
      <c r="BS29" s="411"/>
      <c r="BT29" s="411"/>
      <c r="BU29" s="412"/>
      <c r="BV29" s="410">
        <v>833052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101.1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6115879</v>
      </c>
      <c r="BO30" s="530"/>
      <c r="BP30" s="530"/>
      <c r="BQ30" s="530"/>
      <c r="BR30" s="530"/>
      <c r="BS30" s="530"/>
      <c r="BT30" s="530"/>
      <c r="BU30" s="531"/>
      <c r="BV30" s="529">
        <v>6073463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IF('各会計、関係団体の財政状況及び健全化判断比率'!B33="","",'各会計、関係団体の財政状況及び健全化判断比率'!B33)</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埼玉県央広域事務組合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鴻巣市土地開発公社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北新宿第二土地区画整理事業特別会計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埼玉県央広域事務組合</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鴻巣フラワーセンター</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広田中央特定土地区画整理事業特別会計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埼玉中部環境保全組合</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鴻巣市施設管理公社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北本地区衛生組合</v>
      </c>
      <c r="BZ37" s="601"/>
      <c r="CA37" s="601"/>
      <c r="CB37" s="601"/>
      <c r="CC37" s="601"/>
      <c r="CD37" s="601"/>
      <c r="CE37" s="601"/>
      <c r="CF37" s="601"/>
      <c r="CG37" s="601"/>
      <c r="CH37" s="601"/>
      <c r="CI37" s="601"/>
      <c r="CJ37" s="601"/>
      <c r="CK37" s="601"/>
      <c r="CL37" s="601"/>
      <c r="CM37" s="601"/>
      <c r="CN37" s="178"/>
      <c r="CO37" s="600">
        <f t="shared" si="3"/>
        <v>23</v>
      </c>
      <c r="CP37" s="600"/>
      <c r="CQ37" s="601" t="str">
        <f>IF('各会計、関係団体の財政状況及び健全化判断比率'!BS10="","",'各会計、関係団体の財政状況及び健全化判断比率'!BS10)</f>
        <v>吹上スポーツプラザ</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彩北広域清掃組合</v>
      </c>
      <c r="BZ38" s="601"/>
      <c r="CA38" s="601"/>
      <c r="CB38" s="601"/>
      <c r="CC38" s="601"/>
      <c r="CD38" s="601"/>
      <c r="CE38" s="601"/>
      <c r="CF38" s="601"/>
      <c r="CG38" s="601"/>
      <c r="CH38" s="601"/>
      <c r="CI38" s="601"/>
      <c r="CJ38" s="601"/>
      <c r="CK38" s="601"/>
      <c r="CL38" s="601"/>
      <c r="CM38" s="601"/>
      <c r="CN38" s="178"/>
      <c r="CO38" s="600">
        <f t="shared" si="3"/>
        <v>24</v>
      </c>
      <c r="CP38" s="600"/>
      <c r="CQ38" s="601" t="str">
        <f>IF('各会計、関係団体の財政状況及び健全化判断比率'!BS11="","",'各会計、関係団体の財政状況及び健全化判断比率'!BS11)</f>
        <v>エルミ鴻巣</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荒川北縁水防事務組合</v>
      </c>
      <c r="BZ39" s="601"/>
      <c r="CA39" s="601"/>
      <c r="CB39" s="601"/>
      <c r="CC39" s="601"/>
      <c r="CD39" s="601"/>
      <c r="CE39" s="601"/>
      <c r="CF39" s="601"/>
      <c r="CG39" s="601"/>
      <c r="CH39" s="601"/>
      <c r="CI39" s="601"/>
      <c r="CJ39" s="601"/>
      <c r="CK39" s="601"/>
      <c r="CL39" s="601"/>
      <c r="CM39" s="601"/>
      <c r="CN39" s="178"/>
      <c r="CO39" s="600">
        <f t="shared" si="3"/>
        <v>25</v>
      </c>
      <c r="CP39" s="600"/>
      <c r="CQ39" s="601" t="str">
        <f>IF('各会計、関係団体の財政状況及び健全化判断比率'!BS12="","",'各会計、関係団体の財政状況及び健全化判断比率'!BS12)</f>
        <v>鴻巣市観光協会</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埼玉県都市競艇組合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埼玉県市町村総合事務組合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埼玉県市町村総合事務組合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19</v>
      </c>
      <c r="BX43" s="600"/>
      <c r="BY43" s="601" t="str">
        <f>IF('各会計、関係団体の財政状況及び健全化判断比率'!B77="","",'各会計、関係団体の財政状況及び健全化判断比率'!B77)</f>
        <v>彩の国さいたま人づくり広域連合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3"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79" t="s">
        <v>571</v>
      </c>
      <c r="D34" s="1179"/>
      <c r="E34" s="1180"/>
      <c r="F34" s="32">
        <v>7.62</v>
      </c>
      <c r="G34" s="33">
        <v>8.2799999999999994</v>
      </c>
      <c r="H34" s="33">
        <v>6.92</v>
      </c>
      <c r="I34" s="33">
        <v>7.1</v>
      </c>
      <c r="J34" s="34">
        <v>8.81</v>
      </c>
      <c r="K34" s="22"/>
      <c r="L34" s="22"/>
      <c r="M34" s="22"/>
      <c r="N34" s="22"/>
      <c r="O34" s="22"/>
      <c r="P34" s="22"/>
    </row>
    <row r="35" spans="1:16" ht="39" customHeight="1" x14ac:dyDescent="0.15">
      <c r="A35" s="22"/>
      <c r="B35" s="35"/>
      <c r="C35" s="1173" t="s">
        <v>572</v>
      </c>
      <c r="D35" s="1174"/>
      <c r="E35" s="1175"/>
      <c r="F35" s="36">
        <v>4.3600000000000003</v>
      </c>
      <c r="G35" s="37">
        <v>5.08</v>
      </c>
      <c r="H35" s="37">
        <v>5.78</v>
      </c>
      <c r="I35" s="37">
        <v>6.31</v>
      </c>
      <c r="J35" s="38">
        <v>6.48</v>
      </c>
      <c r="K35" s="22"/>
      <c r="L35" s="22"/>
      <c r="M35" s="22"/>
      <c r="N35" s="22"/>
      <c r="O35" s="22"/>
      <c r="P35" s="22"/>
    </row>
    <row r="36" spans="1:16" ht="39" customHeight="1" x14ac:dyDescent="0.15">
      <c r="A36" s="22"/>
      <c r="B36" s="35"/>
      <c r="C36" s="1173" t="s">
        <v>573</v>
      </c>
      <c r="D36" s="1174"/>
      <c r="E36" s="1175"/>
      <c r="F36" s="36">
        <v>2.75</v>
      </c>
      <c r="G36" s="37">
        <v>5.0599999999999996</v>
      </c>
      <c r="H36" s="37">
        <v>5.37</v>
      </c>
      <c r="I36" s="37">
        <v>4.6500000000000004</v>
      </c>
      <c r="J36" s="38">
        <v>5.0999999999999996</v>
      </c>
      <c r="K36" s="22"/>
      <c r="L36" s="22"/>
      <c r="M36" s="22"/>
      <c r="N36" s="22"/>
      <c r="O36" s="22"/>
      <c r="P36" s="22"/>
    </row>
    <row r="37" spans="1:16" ht="39" customHeight="1" x14ac:dyDescent="0.15">
      <c r="A37" s="22"/>
      <c r="B37" s="35"/>
      <c r="C37" s="1173" t="s">
        <v>574</v>
      </c>
      <c r="D37" s="1174"/>
      <c r="E37" s="1175"/>
      <c r="F37" s="36">
        <v>2.83</v>
      </c>
      <c r="G37" s="37">
        <v>1.47</v>
      </c>
      <c r="H37" s="37">
        <v>1.45</v>
      </c>
      <c r="I37" s="37">
        <v>1.35</v>
      </c>
      <c r="J37" s="38">
        <v>1.39</v>
      </c>
      <c r="K37" s="22"/>
      <c r="L37" s="22"/>
      <c r="M37" s="22"/>
      <c r="N37" s="22"/>
      <c r="O37" s="22"/>
      <c r="P37" s="22"/>
    </row>
    <row r="38" spans="1:16" ht="39" customHeight="1" x14ac:dyDescent="0.15">
      <c r="A38" s="22"/>
      <c r="B38" s="35"/>
      <c r="C38" s="1173" t="s">
        <v>575</v>
      </c>
      <c r="D38" s="1174"/>
      <c r="E38" s="1175"/>
      <c r="F38" s="36">
        <v>0.9</v>
      </c>
      <c r="G38" s="37">
        <v>0.79</v>
      </c>
      <c r="H38" s="37">
        <v>0.67</v>
      </c>
      <c r="I38" s="37">
        <v>1.21</v>
      </c>
      <c r="J38" s="38">
        <v>0.71</v>
      </c>
      <c r="K38" s="22"/>
      <c r="L38" s="22"/>
      <c r="M38" s="22"/>
      <c r="N38" s="22"/>
      <c r="O38" s="22"/>
      <c r="P38" s="22"/>
    </row>
    <row r="39" spans="1:16" ht="39" customHeight="1" x14ac:dyDescent="0.15">
      <c r="A39" s="22"/>
      <c r="B39" s="35"/>
      <c r="C39" s="1173" t="s">
        <v>576</v>
      </c>
      <c r="D39" s="1174"/>
      <c r="E39" s="1175"/>
      <c r="F39" s="36">
        <v>0.62</v>
      </c>
      <c r="G39" s="37">
        <v>0.41</v>
      </c>
      <c r="H39" s="37">
        <v>0.4</v>
      </c>
      <c r="I39" s="37">
        <v>0.18</v>
      </c>
      <c r="J39" s="38">
        <v>0.46</v>
      </c>
      <c r="K39" s="22"/>
      <c r="L39" s="22"/>
      <c r="M39" s="22"/>
      <c r="N39" s="22"/>
      <c r="O39" s="22"/>
      <c r="P39" s="22"/>
    </row>
    <row r="40" spans="1:16" ht="39" customHeight="1" x14ac:dyDescent="0.15">
      <c r="A40" s="22"/>
      <c r="B40" s="35"/>
      <c r="C40" s="1173" t="s">
        <v>577</v>
      </c>
      <c r="D40" s="1174"/>
      <c r="E40" s="1175"/>
      <c r="F40" s="36">
        <v>0.08</v>
      </c>
      <c r="G40" s="37">
        <v>0.17</v>
      </c>
      <c r="H40" s="37">
        <v>0.12</v>
      </c>
      <c r="I40" s="37">
        <v>0.13</v>
      </c>
      <c r="J40" s="38">
        <v>0.28999999999999998</v>
      </c>
      <c r="K40" s="22"/>
      <c r="L40" s="22"/>
      <c r="M40" s="22"/>
      <c r="N40" s="22"/>
      <c r="O40" s="22"/>
      <c r="P40" s="22"/>
    </row>
    <row r="41" spans="1:16" ht="39" customHeight="1" x14ac:dyDescent="0.15">
      <c r="A41" s="22"/>
      <c r="B41" s="35"/>
      <c r="C41" s="1173" t="s">
        <v>578</v>
      </c>
      <c r="D41" s="1174"/>
      <c r="E41" s="1175"/>
      <c r="F41" s="36">
        <v>7.0000000000000007E-2</v>
      </c>
      <c r="G41" s="37">
        <v>0.09</v>
      </c>
      <c r="H41" s="37">
        <v>0.13</v>
      </c>
      <c r="I41" s="37">
        <v>0.16</v>
      </c>
      <c r="J41" s="38">
        <v>0.05</v>
      </c>
      <c r="K41" s="22"/>
      <c r="L41" s="22"/>
      <c r="M41" s="22"/>
      <c r="N41" s="22"/>
      <c r="O41" s="22"/>
      <c r="P41" s="22"/>
    </row>
    <row r="42" spans="1:16" ht="39" customHeight="1" x14ac:dyDescent="0.15">
      <c r="A42" s="22"/>
      <c r="B42" s="39"/>
      <c r="C42" s="1173" t="s">
        <v>579</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580</v>
      </c>
      <c r="D43" s="1177"/>
      <c r="E43" s="1178"/>
      <c r="F43" s="41">
        <v>0.04</v>
      </c>
      <c r="G43" s="42">
        <v>0.05</v>
      </c>
      <c r="H43" s="42">
        <v>0.05</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oKRptjgRkzfFZwNj+wHteD4HdiLihSr+0SojJaEa0yOZ4ug9oVFor5HLyAcqMM3StRgadcp8IzmlkOW+EvupQ==" saltValue="y4TD08OGuyMRp3nYW1p4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4629</v>
      </c>
      <c r="L45" s="60">
        <v>4859</v>
      </c>
      <c r="M45" s="60">
        <v>4862</v>
      </c>
      <c r="N45" s="60">
        <v>4816</v>
      </c>
      <c r="O45" s="61">
        <v>4891</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x14ac:dyDescent="0.15">
      <c r="A48" s="48"/>
      <c r="B48" s="1183"/>
      <c r="C48" s="1184"/>
      <c r="D48" s="62"/>
      <c r="E48" s="1189" t="s">
        <v>15</v>
      </c>
      <c r="F48" s="1189"/>
      <c r="G48" s="1189"/>
      <c r="H48" s="1189"/>
      <c r="I48" s="1189"/>
      <c r="J48" s="1190"/>
      <c r="K48" s="63">
        <v>923</v>
      </c>
      <c r="L48" s="64">
        <v>907</v>
      </c>
      <c r="M48" s="64">
        <v>844</v>
      </c>
      <c r="N48" s="64">
        <v>818</v>
      </c>
      <c r="O48" s="65">
        <v>775</v>
      </c>
      <c r="P48" s="48"/>
      <c r="Q48" s="48"/>
      <c r="R48" s="48"/>
      <c r="S48" s="48"/>
      <c r="T48" s="48"/>
      <c r="U48" s="48"/>
    </row>
    <row r="49" spans="1:21" ht="30.75" customHeight="1" x14ac:dyDescent="0.15">
      <c r="A49" s="48"/>
      <c r="B49" s="1183"/>
      <c r="C49" s="1184"/>
      <c r="D49" s="62"/>
      <c r="E49" s="1189" t="s">
        <v>16</v>
      </c>
      <c r="F49" s="1189"/>
      <c r="G49" s="1189"/>
      <c r="H49" s="1189"/>
      <c r="I49" s="1189"/>
      <c r="J49" s="1190"/>
      <c r="K49" s="63">
        <v>189</v>
      </c>
      <c r="L49" s="64">
        <v>135</v>
      </c>
      <c r="M49" s="64">
        <v>79</v>
      </c>
      <c r="N49" s="64">
        <v>65</v>
      </c>
      <c r="O49" s="65">
        <v>56</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522</v>
      </c>
      <c r="L50" s="64" t="s">
        <v>522</v>
      </c>
      <c r="M50" s="64" t="s">
        <v>522</v>
      </c>
      <c r="N50" s="64" t="s">
        <v>522</v>
      </c>
      <c r="O50" s="65" t="s">
        <v>522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522</v>
      </c>
      <c r="L51" s="64" t="s">
        <v>522</v>
      </c>
      <c r="M51" s="64" t="s">
        <v>522</v>
      </c>
      <c r="N51" s="64" t="s">
        <v>522</v>
      </c>
      <c r="O51" s="65" t="s">
        <v>522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4867</v>
      </c>
      <c r="L52" s="64">
        <v>4938</v>
      </c>
      <c r="M52" s="64">
        <v>4958</v>
      </c>
      <c r="N52" s="64">
        <v>4865</v>
      </c>
      <c r="O52" s="65">
        <v>4824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874</v>
      </c>
      <c r="L53" s="69">
        <v>963</v>
      </c>
      <c r="M53" s="69">
        <v>827</v>
      </c>
      <c r="N53" s="69">
        <v>834</v>
      </c>
      <c r="O53" s="70">
        <v>898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Nscn+9oJFkdRJTRxyeOJJGDzcj0U4ZAvojGQ0+mjy4pxlP/k7+zDKnspx8XyDu8kP4Ttj5vYGXFM8awMbacg==" saltValue="vTXz7xWziCfwHYxKqYuy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4" zoomScale="70" zoomScaleNormal="7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07" t="s">
        <v>30</v>
      </c>
      <c r="C41" s="1208"/>
      <c r="D41" s="102"/>
      <c r="E41" s="1213" t="s">
        <v>31</v>
      </c>
      <c r="F41" s="1213"/>
      <c r="G41" s="1213"/>
      <c r="H41" s="1214"/>
      <c r="I41" s="351">
        <v>49247</v>
      </c>
      <c r="J41" s="352">
        <v>47195</v>
      </c>
      <c r="K41" s="352">
        <v>45745</v>
      </c>
      <c r="L41" s="352">
        <v>45489</v>
      </c>
      <c r="M41" s="353">
        <v>44942</v>
      </c>
    </row>
    <row r="42" spans="2:13" ht="27.75" customHeight="1" x14ac:dyDescent="0.15">
      <c r="B42" s="1209"/>
      <c r="C42" s="1210"/>
      <c r="D42" s="103"/>
      <c r="E42" s="1215" t="s">
        <v>32</v>
      </c>
      <c r="F42" s="1215"/>
      <c r="G42" s="1215"/>
      <c r="H42" s="1216"/>
      <c r="I42" s="354">
        <v>382</v>
      </c>
      <c r="J42" s="355">
        <v>383</v>
      </c>
      <c r="K42" s="355">
        <v>384</v>
      </c>
      <c r="L42" s="355">
        <v>386</v>
      </c>
      <c r="M42" s="356">
        <v>387</v>
      </c>
    </row>
    <row r="43" spans="2:13" ht="27.75" customHeight="1" x14ac:dyDescent="0.15">
      <c r="B43" s="1209"/>
      <c r="C43" s="1210"/>
      <c r="D43" s="103"/>
      <c r="E43" s="1215" t="s">
        <v>33</v>
      </c>
      <c r="F43" s="1215"/>
      <c r="G43" s="1215"/>
      <c r="H43" s="1216"/>
      <c r="I43" s="354">
        <v>9371</v>
      </c>
      <c r="J43" s="355">
        <v>9258</v>
      </c>
      <c r="K43" s="355">
        <v>8962</v>
      </c>
      <c r="L43" s="355">
        <v>8549</v>
      </c>
      <c r="M43" s="356">
        <v>8381</v>
      </c>
    </row>
    <row r="44" spans="2:13" ht="27.75" customHeight="1" x14ac:dyDescent="0.15">
      <c r="B44" s="1209"/>
      <c r="C44" s="1210"/>
      <c r="D44" s="103"/>
      <c r="E44" s="1215" t="s">
        <v>34</v>
      </c>
      <c r="F44" s="1215"/>
      <c r="G44" s="1215"/>
      <c r="H44" s="1216"/>
      <c r="I44" s="354">
        <v>783</v>
      </c>
      <c r="J44" s="355">
        <v>503</v>
      </c>
      <c r="K44" s="355">
        <v>477</v>
      </c>
      <c r="L44" s="355">
        <v>541</v>
      </c>
      <c r="M44" s="356">
        <v>467</v>
      </c>
    </row>
    <row r="45" spans="2:13" ht="27.75" customHeight="1" x14ac:dyDescent="0.15">
      <c r="B45" s="1209"/>
      <c r="C45" s="1210"/>
      <c r="D45" s="103"/>
      <c r="E45" s="1215" t="s">
        <v>35</v>
      </c>
      <c r="F45" s="1215"/>
      <c r="G45" s="1215"/>
      <c r="H45" s="1216"/>
      <c r="I45" s="354">
        <v>5918</v>
      </c>
      <c r="J45" s="355">
        <v>5773</v>
      </c>
      <c r="K45" s="355">
        <v>5689</v>
      </c>
      <c r="L45" s="355">
        <v>5882</v>
      </c>
      <c r="M45" s="356">
        <v>5585</v>
      </c>
    </row>
    <row r="46" spans="2:13" ht="27.75" customHeight="1" x14ac:dyDescent="0.15">
      <c r="B46" s="1209"/>
      <c r="C46" s="1210"/>
      <c r="D46" s="104"/>
      <c r="E46" s="1215" t="s">
        <v>36</v>
      </c>
      <c r="F46" s="1215"/>
      <c r="G46" s="1215"/>
      <c r="H46" s="1216"/>
      <c r="I46" s="354" t="s">
        <v>522</v>
      </c>
      <c r="J46" s="355" t="s">
        <v>522</v>
      </c>
      <c r="K46" s="355" t="s">
        <v>522</v>
      </c>
      <c r="L46" s="355" t="s">
        <v>522</v>
      </c>
      <c r="M46" s="356" t="s">
        <v>522</v>
      </c>
    </row>
    <row r="47" spans="2:13" ht="27.75" customHeight="1" x14ac:dyDescent="0.15">
      <c r="B47" s="1209"/>
      <c r="C47" s="1210"/>
      <c r="D47" s="105"/>
      <c r="E47" s="1217" t="s">
        <v>37</v>
      </c>
      <c r="F47" s="1218"/>
      <c r="G47" s="1218"/>
      <c r="H47" s="1219"/>
      <c r="I47" s="354" t="s">
        <v>522</v>
      </c>
      <c r="J47" s="355" t="s">
        <v>522</v>
      </c>
      <c r="K47" s="355" t="s">
        <v>522</v>
      </c>
      <c r="L47" s="355" t="s">
        <v>522</v>
      </c>
      <c r="M47" s="356" t="s">
        <v>522</v>
      </c>
    </row>
    <row r="48" spans="2:13" ht="27.75" customHeight="1" x14ac:dyDescent="0.15">
      <c r="B48" s="1209"/>
      <c r="C48" s="1210"/>
      <c r="D48" s="103"/>
      <c r="E48" s="1215" t="s">
        <v>38</v>
      </c>
      <c r="F48" s="1215"/>
      <c r="G48" s="1215"/>
      <c r="H48" s="1216"/>
      <c r="I48" s="354" t="s">
        <v>522</v>
      </c>
      <c r="J48" s="355" t="s">
        <v>522</v>
      </c>
      <c r="K48" s="355" t="s">
        <v>522</v>
      </c>
      <c r="L48" s="355" t="s">
        <v>522</v>
      </c>
      <c r="M48" s="356" t="s">
        <v>522</v>
      </c>
    </row>
    <row r="49" spans="2:13" ht="27.75" customHeight="1" x14ac:dyDescent="0.15">
      <c r="B49" s="1211"/>
      <c r="C49" s="1212"/>
      <c r="D49" s="103"/>
      <c r="E49" s="1215" t="s">
        <v>39</v>
      </c>
      <c r="F49" s="1215"/>
      <c r="G49" s="1215"/>
      <c r="H49" s="1216"/>
      <c r="I49" s="354" t="s">
        <v>522</v>
      </c>
      <c r="J49" s="355" t="s">
        <v>522</v>
      </c>
      <c r="K49" s="355" t="s">
        <v>522</v>
      </c>
      <c r="L49" s="355" t="s">
        <v>522</v>
      </c>
      <c r="M49" s="356" t="s">
        <v>522</v>
      </c>
    </row>
    <row r="50" spans="2:13" ht="27.75" customHeight="1" x14ac:dyDescent="0.15">
      <c r="B50" s="1220" t="s">
        <v>40</v>
      </c>
      <c r="C50" s="1221"/>
      <c r="D50" s="106"/>
      <c r="E50" s="1215" t="s">
        <v>41</v>
      </c>
      <c r="F50" s="1215"/>
      <c r="G50" s="1215"/>
      <c r="H50" s="1216"/>
      <c r="I50" s="354">
        <v>7288</v>
      </c>
      <c r="J50" s="355">
        <v>7618</v>
      </c>
      <c r="K50" s="355">
        <v>7661</v>
      </c>
      <c r="L50" s="355">
        <v>7814</v>
      </c>
      <c r="M50" s="356">
        <v>8640</v>
      </c>
    </row>
    <row r="51" spans="2:13" ht="27.75" customHeight="1" x14ac:dyDescent="0.15">
      <c r="B51" s="1209"/>
      <c r="C51" s="1210"/>
      <c r="D51" s="103"/>
      <c r="E51" s="1215" t="s">
        <v>42</v>
      </c>
      <c r="F51" s="1215"/>
      <c r="G51" s="1215"/>
      <c r="H51" s="1216"/>
      <c r="I51" s="354">
        <v>7033</v>
      </c>
      <c r="J51" s="355">
        <v>6570</v>
      </c>
      <c r="K51" s="355">
        <v>6357</v>
      </c>
      <c r="L51" s="355">
        <v>5985</v>
      </c>
      <c r="M51" s="356">
        <v>5814</v>
      </c>
    </row>
    <row r="52" spans="2:13" ht="27.75" customHeight="1" x14ac:dyDescent="0.15">
      <c r="B52" s="1211"/>
      <c r="C52" s="1212"/>
      <c r="D52" s="103"/>
      <c r="E52" s="1215" t="s">
        <v>43</v>
      </c>
      <c r="F52" s="1215"/>
      <c r="G52" s="1215"/>
      <c r="H52" s="1216"/>
      <c r="I52" s="354">
        <v>48185</v>
      </c>
      <c r="J52" s="355">
        <v>46555</v>
      </c>
      <c r="K52" s="355">
        <v>45436</v>
      </c>
      <c r="L52" s="355">
        <v>45215</v>
      </c>
      <c r="M52" s="356">
        <v>43565</v>
      </c>
    </row>
    <row r="53" spans="2:13" ht="27.75" customHeight="1" thickBot="1" x14ac:dyDescent="0.2">
      <c r="B53" s="1222" t="s">
        <v>44</v>
      </c>
      <c r="C53" s="1223"/>
      <c r="D53" s="107"/>
      <c r="E53" s="1224" t="s">
        <v>45</v>
      </c>
      <c r="F53" s="1224"/>
      <c r="G53" s="1224"/>
      <c r="H53" s="1225"/>
      <c r="I53" s="357">
        <v>3194</v>
      </c>
      <c r="J53" s="358">
        <v>2369</v>
      </c>
      <c r="K53" s="358">
        <v>1804</v>
      </c>
      <c r="L53" s="358">
        <v>1834</v>
      </c>
      <c r="M53" s="359">
        <v>1742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Fc/kd5y3VfDyiBXD9hJhCnhLLOUBFCkq/WD6q5zqFM4QjkOLxKKTjdnDGLlVUMr17jczqdUJfhV/vQUNqQoTA==" saltValue="szL1EtGnBQigf3JcNVyo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4" t="s">
        <v>48</v>
      </c>
      <c r="D55" s="1234"/>
      <c r="E55" s="1235"/>
      <c r="F55" s="119">
        <v>2647</v>
      </c>
      <c r="G55" s="119">
        <v>2643</v>
      </c>
      <c r="H55" s="120">
        <v>3099</v>
      </c>
    </row>
    <row r="56" spans="2:8" ht="52.5" customHeight="1" x14ac:dyDescent="0.15">
      <c r="B56" s="121"/>
      <c r="C56" s="1236" t="s">
        <v>49</v>
      </c>
      <c r="D56" s="1236"/>
      <c r="E56" s="1237"/>
      <c r="F56" s="122">
        <v>1130</v>
      </c>
      <c r="G56" s="122">
        <v>833</v>
      </c>
      <c r="H56" s="123">
        <v>1078</v>
      </c>
    </row>
    <row r="57" spans="2:8" ht="53.25" customHeight="1" x14ac:dyDescent="0.15">
      <c r="B57" s="121"/>
      <c r="C57" s="1238" t="s">
        <v>50</v>
      </c>
      <c r="D57" s="1238"/>
      <c r="E57" s="1239"/>
      <c r="F57" s="124">
        <v>5624</v>
      </c>
      <c r="G57" s="124">
        <v>6073</v>
      </c>
      <c r="H57" s="125">
        <v>6116</v>
      </c>
    </row>
    <row r="58" spans="2:8" ht="45.75" customHeight="1" x14ac:dyDescent="0.15">
      <c r="B58" s="126"/>
      <c r="C58" s="1226" t="s">
        <v>596</v>
      </c>
      <c r="D58" s="1227"/>
      <c r="E58" s="1228"/>
      <c r="F58" s="127">
        <v>2991</v>
      </c>
      <c r="G58" s="127">
        <v>2954</v>
      </c>
      <c r="H58" s="128">
        <v>2710</v>
      </c>
    </row>
    <row r="59" spans="2:8" ht="45.75" customHeight="1" x14ac:dyDescent="0.15">
      <c r="B59" s="126"/>
      <c r="C59" s="1226" t="s">
        <v>595</v>
      </c>
      <c r="D59" s="1227"/>
      <c r="E59" s="1228"/>
      <c r="F59" s="127">
        <v>1330</v>
      </c>
      <c r="G59" s="127">
        <v>1533</v>
      </c>
      <c r="H59" s="128">
        <v>1637</v>
      </c>
    </row>
    <row r="60" spans="2:8" ht="45.75" customHeight="1" x14ac:dyDescent="0.15">
      <c r="B60" s="126"/>
      <c r="C60" s="1226" t="s">
        <v>593</v>
      </c>
      <c r="D60" s="1227"/>
      <c r="E60" s="1228"/>
      <c r="F60" s="127">
        <v>497</v>
      </c>
      <c r="G60" s="127">
        <v>599</v>
      </c>
      <c r="H60" s="128">
        <v>656</v>
      </c>
    </row>
    <row r="61" spans="2:8" ht="45.75" customHeight="1" x14ac:dyDescent="0.15">
      <c r="B61" s="126"/>
      <c r="C61" s="1226" t="s">
        <v>594</v>
      </c>
      <c r="D61" s="1227"/>
      <c r="E61" s="1228"/>
      <c r="F61" s="127">
        <v>410</v>
      </c>
      <c r="G61" s="127">
        <v>515</v>
      </c>
      <c r="H61" s="128">
        <v>622</v>
      </c>
    </row>
    <row r="62" spans="2:8" ht="45.75" customHeight="1" thickBot="1" x14ac:dyDescent="0.2">
      <c r="B62" s="129"/>
      <c r="C62" s="1229" t="s">
        <v>597</v>
      </c>
      <c r="D62" s="1230"/>
      <c r="E62" s="1231"/>
      <c r="F62" s="130">
        <v>0</v>
      </c>
      <c r="G62" s="130">
        <v>112</v>
      </c>
      <c r="H62" s="131">
        <v>168</v>
      </c>
    </row>
    <row r="63" spans="2:8" ht="52.5" customHeight="1" thickBot="1" x14ac:dyDescent="0.2">
      <c r="B63" s="132"/>
      <c r="C63" s="1232" t="s">
        <v>51</v>
      </c>
      <c r="D63" s="1232"/>
      <c r="E63" s="1233"/>
      <c r="F63" s="133">
        <v>9402</v>
      </c>
      <c r="G63" s="133">
        <v>9550</v>
      </c>
      <c r="H63" s="134">
        <v>10294</v>
      </c>
    </row>
    <row r="64" spans="2:8" x14ac:dyDescent="0.15"/>
  </sheetData>
  <sheetProtection algorithmName="SHA-512" hashValue="1mk2vLUtv1NrJPt4Qp1fFYl0sWo3Zgz4Q4DLNyJLFM57bfT8e72hSHIfz/9GAqyd5wc6QpsCuuDtmROtC5Pu6A==" saltValue="Hangt2Zu75b4dNq76GS7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19204</v>
      </c>
      <c r="E3" s="153"/>
      <c r="F3" s="154">
        <v>42651</v>
      </c>
      <c r="G3" s="155"/>
      <c r="H3" s="156"/>
    </row>
    <row r="4" spans="1:8" x14ac:dyDescent="0.15">
      <c r="A4" s="157"/>
      <c r="B4" s="158"/>
      <c r="C4" s="159"/>
      <c r="D4" s="160">
        <v>11157</v>
      </c>
      <c r="E4" s="161"/>
      <c r="F4" s="162">
        <v>22675</v>
      </c>
      <c r="G4" s="163"/>
      <c r="H4" s="164"/>
    </row>
    <row r="5" spans="1:8" x14ac:dyDescent="0.15">
      <c r="A5" s="145" t="s">
        <v>556</v>
      </c>
      <c r="B5" s="150"/>
      <c r="C5" s="151"/>
      <c r="D5" s="152">
        <v>28209</v>
      </c>
      <c r="E5" s="153"/>
      <c r="F5" s="154">
        <v>43226</v>
      </c>
      <c r="G5" s="155"/>
      <c r="H5" s="156"/>
    </row>
    <row r="6" spans="1:8" x14ac:dyDescent="0.15">
      <c r="A6" s="157"/>
      <c r="B6" s="158"/>
      <c r="C6" s="159"/>
      <c r="D6" s="160">
        <v>15116</v>
      </c>
      <c r="E6" s="161"/>
      <c r="F6" s="162">
        <v>22622</v>
      </c>
      <c r="G6" s="163"/>
      <c r="H6" s="164"/>
    </row>
    <row r="7" spans="1:8" x14ac:dyDescent="0.15">
      <c r="A7" s="145" t="s">
        <v>557</v>
      </c>
      <c r="B7" s="150"/>
      <c r="C7" s="151"/>
      <c r="D7" s="152">
        <v>27982</v>
      </c>
      <c r="E7" s="153"/>
      <c r="F7" s="154">
        <v>42836</v>
      </c>
      <c r="G7" s="155"/>
      <c r="H7" s="156"/>
    </row>
    <row r="8" spans="1:8" x14ac:dyDescent="0.15">
      <c r="A8" s="157"/>
      <c r="B8" s="158"/>
      <c r="C8" s="159"/>
      <c r="D8" s="160">
        <v>20146</v>
      </c>
      <c r="E8" s="161"/>
      <c r="F8" s="162">
        <v>22936</v>
      </c>
      <c r="G8" s="163"/>
      <c r="H8" s="164"/>
    </row>
    <row r="9" spans="1:8" x14ac:dyDescent="0.15">
      <c r="A9" s="145" t="s">
        <v>558</v>
      </c>
      <c r="B9" s="150"/>
      <c r="C9" s="151"/>
      <c r="D9" s="152">
        <v>40700</v>
      </c>
      <c r="E9" s="153"/>
      <c r="F9" s="154">
        <v>44161</v>
      </c>
      <c r="G9" s="155"/>
      <c r="H9" s="156"/>
    </row>
    <row r="10" spans="1:8" x14ac:dyDescent="0.15">
      <c r="A10" s="157"/>
      <c r="B10" s="158"/>
      <c r="C10" s="159"/>
      <c r="D10" s="160">
        <v>27163</v>
      </c>
      <c r="E10" s="161"/>
      <c r="F10" s="162">
        <v>23644</v>
      </c>
      <c r="G10" s="163"/>
      <c r="H10" s="164"/>
    </row>
    <row r="11" spans="1:8" x14ac:dyDescent="0.15">
      <c r="A11" s="145" t="s">
        <v>559</v>
      </c>
      <c r="B11" s="150"/>
      <c r="C11" s="151"/>
      <c r="D11" s="152">
        <v>34809</v>
      </c>
      <c r="E11" s="153"/>
      <c r="F11" s="154">
        <v>43955</v>
      </c>
      <c r="G11" s="155"/>
      <c r="H11" s="156"/>
    </row>
    <row r="12" spans="1:8" x14ac:dyDescent="0.15">
      <c r="A12" s="157"/>
      <c r="B12" s="158"/>
      <c r="C12" s="165"/>
      <c r="D12" s="160">
        <v>24996</v>
      </c>
      <c r="E12" s="161"/>
      <c r="F12" s="162">
        <v>21318</v>
      </c>
      <c r="G12" s="163"/>
      <c r="H12" s="164"/>
    </row>
    <row r="13" spans="1:8" x14ac:dyDescent="0.15">
      <c r="A13" s="145"/>
      <c r="B13" s="150"/>
      <c r="C13" s="166"/>
      <c r="D13" s="167">
        <v>30181</v>
      </c>
      <c r="E13" s="168"/>
      <c r="F13" s="169">
        <v>43366</v>
      </c>
      <c r="G13" s="170"/>
      <c r="H13" s="156"/>
    </row>
    <row r="14" spans="1:8" x14ac:dyDescent="0.15">
      <c r="A14" s="157"/>
      <c r="B14" s="158"/>
      <c r="C14" s="159"/>
      <c r="D14" s="160">
        <v>19716</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8.34</v>
      </c>
      <c r="C19" s="171">
        <f>ROUND(VALUE(SUBSTITUTE(実質収支比率等に係る経年分析!G$48,"▲","-")),2)</f>
        <v>8.8699999999999992</v>
      </c>
      <c r="D19" s="171">
        <f>ROUND(VALUE(SUBSTITUTE(実質収支比率等に係る経年分析!H$48,"▲","-")),2)</f>
        <v>7.46</v>
      </c>
      <c r="E19" s="171">
        <f>ROUND(VALUE(SUBSTITUTE(実質収支比率等に係る経年分析!I$48,"▲","-")),2)</f>
        <v>7.43</v>
      </c>
      <c r="F19" s="171">
        <f>ROUND(VALUE(SUBSTITUTE(実質収支比率等に係る経年分析!J$48,"▲","-")),2)</f>
        <v>9.57</v>
      </c>
    </row>
    <row r="20" spans="1:11" x14ac:dyDescent="0.15">
      <c r="A20" s="171" t="s">
        <v>55</v>
      </c>
      <c r="B20" s="171">
        <f>ROUND(VALUE(SUBSTITUTE(実質収支比率等に係る経年分析!F$47,"▲","-")),2)</f>
        <v>10.34</v>
      </c>
      <c r="C20" s="171">
        <f>ROUND(VALUE(SUBSTITUTE(実質収支比率等に係る経年分析!G$47,"▲","-")),2)</f>
        <v>10.6</v>
      </c>
      <c r="D20" s="171">
        <f>ROUND(VALUE(SUBSTITUTE(実質収支比率等に係る経年分析!H$47,"▲","-")),2)</f>
        <v>10.89</v>
      </c>
      <c r="E20" s="171">
        <f>ROUND(VALUE(SUBSTITUTE(実質収支比率等に係る経年分析!I$47,"▲","-")),2)</f>
        <v>10.65</v>
      </c>
      <c r="F20" s="171">
        <f>ROUND(VALUE(SUBSTITUTE(実質収支比率等に係る経年分析!J$47,"▲","-")),2)</f>
        <v>11.96</v>
      </c>
    </row>
    <row r="21" spans="1:11" x14ac:dyDescent="0.15">
      <c r="A21" s="171" t="s">
        <v>56</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0.81</v>
      </c>
      <c r="D21" s="171">
        <f>IF(ISNUMBER(VALUE(SUBSTITUTE(実質収支比率等に係る経年分析!H$49,"▲","-"))),ROUND(VALUE(SUBSTITUTE(実質収支比率等に係る経年分析!H$49,"▲","-")),2),NA())</f>
        <v>-1.1100000000000001</v>
      </c>
      <c r="E21" s="171">
        <f>IF(ISNUMBER(VALUE(SUBSTITUTE(実質収支比率等に係る経年分析!I$49,"▲","-"))),ROUND(VALUE(SUBSTITUTE(実質収支比率等に係る経年分析!I$49,"▲","-")),2),NA())</f>
        <v>0.11</v>
      </c>
      <c r="F21" s="171">
        <f>IF(ISNUMBER(VALUE(SUBSTITUTE(実質収支比率等に係る経年分析!J$49,"▲","-"))),ROUND(VALUE(SUBSTITUTE(実質収支比率等に係る経年分析!J$49,"▲","-")),2),NA())</f>
        <v>4.22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広田中央特定土地区画整理事業特別会計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x14ac:dyDescent="0.15">
      <c r="A31" s="172" t="str">
        <f>IF(連結実質赤字比率に係る赤字・黒字の構成分析!C$39="",NA(),連結実質赤字比率に係る赤字・黒字の構成分析!C$39)</f>
        <v>北新宿第二土地区画整理事業特別会計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1.39</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5.0599999999999996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4.6500000000000004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5.0999999999999996</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4.3600000000000003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8.2799999999999994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4867</v>
      </c>
      <c r="E42" s="173"/>
      <c r="F42" s="173"/>
      <c r="G42" s="173">
        <f>'実質公債費比率（分子）の構造'!L$52</f>
        <v>4938</v>
      </c>
      <c r="H42" s="173"/>
      <c r="I42" s="173"/>
      <c r="J42" s="173">
        <f>'実質公債費比率（分子）の構造'!M$52</f>
        <v>4958</v>
      </c>
      <c r="K42" s="173"/>
      <c r="L42" s="173"/>
      <c r="M42" s="173">
        <f>'実質公債費比率（分子）の構造'!N$52</f>
        <v>4865</v>
      </c>
      <c r="N42" s="173"/>
      <c r="O42" s="173"/>
      <c r="P42" s="173">
        <f>'実質公債費比率（分子）の構造'!O$52</f>
        <v>4824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189</v>
      </c>
      <c r="C45" s="173"/>
      <c r="D45" s="173"/>
      <c r="E45" s="173">
        <f>'実質公債費比率（分子）の構造'!L$49</f>
        <v>135</v>
      </c>
      <c r="F45" s="173"/>
      <c r="G45" s="173"/>
      <c r="H45" s="173">
        <f>'実質公債費比率（分子）の構造'!M$49</f>
        <v>79</v>
      </c>
      <c r="I45" s="173"/>
      <c r="J45" s="173"/>
      <c r="K45" s="173">
        <f>'実質公債費比率（分子）の構造'!N$49</f>
        <v>65</v>
      </c>
      <c r="L45" s="173"/>
      <c r="M45" s="173"/>
      <c r="N45" s="173">
        <f>'実質公債費比率（分子）の構造'!O$49</f>
        <v>56</v>
      </c>
      <c r="O45" s="173"/>
      <c r="P45" s="173"/>
    </row>
    <row r="46" spans="1:16" x14ac:dyDescent="0.15">
      <c r="A46" s="173" t="s">
        <v>67</v>
      </c>
      <c r="B46" s="173">
        <f>'実質公債費比率（分子）の構造'!K$48</f>
        <v>923</v>
      </c>
      <c r="C46" s="173"/>
      <c r="D46" s="173"/>
      <c r="E46" s="173">
        <f>'実質公債費比率（分子）の構造'!L$48</f>
        <v>907</v>
      </c>
      <c r="F46" s="173"/>
      <c r="G46" s="173"/>
      <c r="H46" s="173">
        <f>'実質公債費比率（分子）の構造'!M$48</f>
        <v>844</v>
      </c>
      <c r="I46" s="173"/>
      <c r="J46" s="173"/>
      <c r="K46" s="173">
        <f>'実質公債費比率（分子）の構造'!N$48</f>
        <v>818</v>
      </c>
      <c r="L46" s="173"/>
      <c r="M46" s="173"/>
      <c r="N46" s="173">
        <f>'実質公債費比率（分子）の構造'!O$48</f>
        <v>775</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4629</v>
      </c>
      <c r="C49" s="173"/>
      <c r="D49" s="173"/>
      <c r="E49" s="173">
        <f>'実質公債費比率（分子）の構造'!L$45</f>
        <v>4859</v>
      </c>
      <c r="F49" s="173"/>
      <c r="G49" s="173"/>
      <c r="H49" s="173">
        <f>'実質公債費比率（分子）の構造'!M$45</f>
        <v>4862</v>
      </c>
      <c r="I49" s="173"/>
      <c r="J49" s="173"/>
      <c r="K49" s="173">
        <f>'実質公債費比率（分子）の構造'!N$45</f>
        <v>4816</v>
      </c>
      <c r="L49" s="173"/>
      <c r="M49" s="173"/>
      <c r="N49" s="173">
        <f>'実質公債費比率（分子）の構造'!O$45</f>
        <v>4891</v>
      </c>
      <c r="O49" s="173"/>
      <c r="P49" s="173"/>
    </row>
    <row r="50" spans="1:16" x14ac:dyDescent="0.15">
      <c r="A50" s="173" t="s">
        <v>70</v>
      </c>
      <c r="B50" s="173" t="e">
        <f>NA()</f>
        <v>#N/A</v>
      </c>
      <c r="C50" s="173">
        <f>IF(ISNUMBER('実質公債費比率（分子）の構造'!K$53),'実質公債費比率（分子）の構造'!K$53,NA())</f>
        <v>874</v>
      </c>
      <c r="D50" s="173" t="e">
        <f>NA()</f>
        <v>#N/A</v>
      </c>
      <c r="E50" s="173" t="e">
        <f>NA()</f>
        <v>#N/A</v>
      </c>
      <c r="F50" s="173">
        <f>IF(ISNUMBER('実質公債費比率（分子）の構造'!L$53),'実質公債費比率（分子）の構造'!L$53,NA())</f>
        <v>963</v>
      </c>
      <c r="G50" s="173" t="e">
        <f>NA()</f>
        <v>#N/A</v>
      </c>
      <c r="H50" s="173" t="e">
        <f>NA()</f>
        <v>#N/A</v>
      </c>
      <c r="I50" s="173">
        <f>IF(ISNUMBER('実質公債費比率（分子）の構造'!M$53),'実質公債費比率（分子）の構造'!M$53,NA())</f>
        <v>827</v>
      </c>
      <c r="J50" s="173" t="e">
        <f>NA()</f>
        <v>#N/A</v>
      </c>
      <c r="K50" s="173" t="e">
        <f>NA()</f>
        <v>#N/A</v>
      </c>
      <c r="L50" s="173">
        <f>IF(ISNUMBER('実質公債費比率（分子）の構造'!N$53),'実質公債費比率（分子）の構造'!N$53,NA())</f>
        <v>834</v>
      </c>
      <c r="M50" s="173" t="e">
        <f>NA()</f>
        <v>#N/A</v>
      </c>
      <c r="N50" s="173" t="e">
        <f>NA()</f>
        <v>#N/A</v>
      </c>
      <c r="O50" s="173">
        <f>IF(ISNUMBER('実質公債費比率（分子）の構造'!O$53),'実質公債費比率（分子）の構造'!O$53,NA())</f>
        <v>898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48185</v>
      </c>
      <c r="E56" s="172"/>
      <c r="F56" s="172"/>
      <c r="G56" s="172">
        <f>'将来負担比率（分子）の構造'!J$52</f>
        <v>46555</v>
      </c>
      <c r="H56" s="172"/>
      <c r="I56" s="172"/>
      <c r="J56" s="172">
        <f>'将来負担比率（分子）の構造'!K$52</f>
        <v>45436</v>
      </c>
      <c r="K56" s="172"/>
      <c r="L56" s="172"/>
      <c r="M56" s="172">
        <f>'将来負担比率（分子）の構造'!L$52</f>
        <v>45215</v>
      </c>
      <c r="N56" s="172"/>
      <c r="O56" s="172"/>
      <c r="P56" s="172">
        <f>'将来負担比率（分子）の構造'!M$52</f>
        <v>43565</v>
      </c>
    </row>
    <row r="57" spans="1:16" x14ac:dyDescent="0.15">
      <c r="A57" s="172" t="s">
        <v>42</v>
      </c>
      <c r="B57" s="172"/>
      <c r="C57" s="172"/>
      <c r="D57" s="172">
        <f>'将来負担比率（分子）の構造'!I$51</f>
        <v>7033</v>
      </c>
      <c r="E57" s="172"/>
      <c r="F57" s="172"/>
      <c r="G57" s="172">
        <f>'将来負担比率（分子）の構造'!J$51</f>
        <v>6570</v>
      </c>
      <c r="H57" s="172"/>
      <c r="I57" s="172"/>
      <c r="J57" s="172">
        <f>'将来負担比率（分子）の構造'!K$51</f>
        <v>6357</v>
      </c>
      <c r="K57" s="172"/>
      <c r="L57" s="172"/>
      <c r="M57" s="172">
        <f>'将来負担比率（分子）の構造'!L$51</f>
        <v>5985</v>
      </c>
      <c r="N57" s="172"/>
      <c r="O57" s="172"/>
      <c r="P57" s="172">
        <f>'将来負担比率（分子）の構造'!M$51</f>
        <v>5814</v>
      </c>
    </row>
    <row r="58" spans="1:16" x14ac:dyDescent="0.15">
      <c r="A58" s="172" t="s">
        <v>41</v>
      </c>
      <c r="B58" s="172"/>
      <c r="C58" s="172"/>
      <c r="D58" s="172">
        <f>'将来負担比率（分子）の構造'!I$50</f>
        <v>7288</v>
      </c>
      <c r="E58" s="172"/>
      <c r="F58" s="172"/>
      <c r="G58" s="172">
        <f>'将来負担比率（分子）の構造'!J$50</f>
        <v>7618</v>
      </c>
      <c r="H58" s="172"/>
      <c r="I58" s="172"/>
      <c r="J58" s="172">
        <f>'将来負担比率（分子）の構造'!K$50</f>
        <v>7661</v>
      </c>
      <c r="K58" s="172"/>
      <c r="L58" s="172"/>
      <c r="M58" s="172">
        <f>'将来負担比率（分子）の構造'!L$50</f>
        <v>7814</v>
      </c>
      <c r="N58" s="172"/>
      <c r="O58" s="172"/>
      <c r="P58" s="172">
        <f>'将来負担比率（分子）の構造'!M$50</f>
        <v>8640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5918</v>
      </c>
      <c r="C62" s="172"/>
      <c r="D62" s="172"/>
      <c r="E62" s="172">
        <f>'将来負担比率（分子）の構造'!J$45</f>
        <v>5773</v>
      </c>
      <c r="F62" s="172"/>
      <c r="G62" s="172"/>
      <c r="H62" s="172">
        <f>'将来負担比率（分子）の構造'!K$45</f>
        <v>5689</v>
      </c>
      <c r="I62" s="172"/>
      <c r="J62" s="172"/>
      <c r="K62" s="172">
        <f>'将来負担比率（分子）の構造'!L$45</f>
        <v>5882</v>
      </c>
      <c r="L62" s="172"/>
      <c r="M62" s="172"/>
      <c r="N62" s="172">
        <f>'将来負担比率（分子）の構造'!M$45</f>
        <v>5585</v>
      </c>
      <c r="O62" s="172"/>
      <c r="P62" s="172"/>
    </row>
    <row r="63" spans="1:16" x14ac:dyDescent="0.15">
      <c r="A63" s="172" t="s">
        <v>34</v>
      </c>
      <c r="B63" s="172">
        <f>'将来負担比率（分子）の構造'!I$44</f>
        <v>783</v>
      </c>
      <c r="C63" s="172"/>
      <c r="D63" s="172"/>
      <c r="E63" s="172">
        <f>'将来負担比率（分子）の構造'!J$44</f>
        <v>503</v>
      </c>
      <c r="F63" s="172"/>
      <c r="G63" s="172"/>
      <c r="H63" s="172">
        <f>'将来負担比率（分子）の構造'!K$44</f>
        <v>477</v>
      </c>
      <c r="I63" s="172"/>
      <c r="J63" s="172"/>
      <c r="K63" s="172">
        <f>'将来負担比率（分子）の構造'!L$44</f>
        <v>541</v>
      </c>
      <c r="L63" s="172"/>
      <c r="M63" s="172"/>
      <c r="N63" s="172">
        <f>'将来負担比率（分子）の構造'!M$44</f>
        <v>467</v>
      </c>
      <c r="O63" s="172"/>
      <c r="P63" s="172"/>
    </row>
    <row r="64" spans="1:16" x14ac:dyDescent="0.15">
      <c r="A64" s="172" t="s">
        <v>33</v>
      </c>
      <c r="B64" s="172">
        <f>'将来負担比率（分子）の構造'!I$43</f>
        <v>9371</v>
      </c>
      <c r="C64" s="172"/>
      <c r="D64" s="172"/>
      <c r="E64" s="172">
        <f>'将来負担比率（分子）の構造'!J$43</f>
        <v>9258</v>
      </c>
      <c r="F64" s="172"/>
      <c r="G64" s="172"/>
      <c r="H64" s="172">
        <f>'将来負担比率（分子）の構造'!K$43</f>
        <v>8962</v>
      </c>
      <c r="I64" s="172"/>
      <c r="J64" s="172"/>
      <c r="K64" s="172">
        <f>'将来負担比率（分子）の構造'!L$43</f>
        <v>8549</v>
      </c>
      <c r="L64" s="172"/>
      <c r="M64" s="172"/>
      <c r="N64" s="172">
        <f>'将来負担比率（分子）の構造'!M$43</f>
        <v>8381</v>
      </c>
      <c r="O64" s="172"/>
      <c r="P64" s="172"/>
    </row>
    <row r="65" spans="1:16" x14ac:dyDescent="0.15">
      <c r="A65" s="172" t="s">
        <v>32</v>
      </c>
      <c r="B65" s="172">
        <f>'将来負担比率（分子）の構造'!I$42</f>
        <v>382</v>
      </c>
      <c r="C65" s="172"/>
      <c r="D65" s="172"/>
      <c r="E65" s="172">
        <f>'将来負担比率（分子）の構造'!J$42</f>
        <v>383</v>
      </c>
      <c r="F65" s="172"/>
      <c r="G65" s="172"/>
      <c r="H65" s="172">
        <f>'将来負担比率（分子）の構造'!K$42</f>
        <v>384</v>
      </c>
      <c r="I65" s="172"/>
      <c r="J65" s="172"/>
      <c r="K65" s="172">
        <f>'将来負担比率（分子）の構造'!L$42</f>
        <v>386</v>
      </c>
      <c r="L65" s="172"/>
      <c r="M65" s="172"/>
      <c r="N65" s="172">
        <f>'将来負担比率（分子）の構造'!M$42</f>
        <v>387</v>
      </c>
      <c r="O65" s="172"/>
      <c r="P65" s="172"/>
    </row>
    <row r="66" spans="1:16" x14ac:dyDescent="0.15">
      <c r="A66" s="172" t="s">
        <v>31</v>
      </c>
      <c r="B66" s="172">
        <f>'将来負担比率（分子）の構造'!I$41</f>
        <v>49247</v>
      </c>
      <c r="C66" s="172"/>
      <c r="D66" s="172"/>
      <c r="E66" s="172">
        <f>'将来負担比率（分子）の構造'!J$41</f>
        <v>47195</v>
      </c>
      <c r="F66" s="172"/>
      <c r="G66" s="172"/>
      <c r="H66" s="172">
        <f>'将来負担比率（分子）の構造'!K$41</f>
        <v>45745</v>
      </c>
      <c r="I66" s="172"/>
      <c r="J66" s="172"/>
      <c r="K66" s="172">
        <f>'将来負担比率（分子）の構造'!L$41</f>
        <v>45489</v>
      </c>
      <c r="L66" s="172"/>
      <c r="M66" s="172"/>
      <c r="N66" s="172">
        <f>'将来負担比率（分子）の構造'!M$41</f>
        <v>44942</v>
      </c>
      <c r="O66" s="172"/>
      <c r="P66" s="172"/>
    </row>
    <row r="67" spans="1:16" x14ac:dyDescent="0.15">
      <c r="A67" s="172" t="s">
        <v>74</v>
      </c>
      <c r="B67" s="172" t="e">
        <f>NA()</f>
        <v>#N/A</v>
      </c>
      <c r="C67" s="172">
        <f>IF(ISNUMBER('将来負担比率（分子）の構造'!I$53), IF('将来負担比率（分子）の構造'!I$53 &lt; 0, 0, '将来負担比率（分子）の構造'!I$53), NA())</f>
        <v>3194</v>
      </c>
      <c r="D67" s="172" t="e">
        <f>NA()</f>
        <v>#N/A</v>
      </c>
      <c r="E67" s="172" t="e">
        <f>NA()</f>
        <v>#N/A</v>
      </c>
      <c r="F67" s="172">
        <f>IF(ISNUMBER('将来負担比率（分子）の構造'!J$53), IF('将来負担比率（分子）の構造'!J$53 &lt; 0, 0, '将来負担比率（分子）の構造'!J$53), NA())</f>
        <v>2369</v>
      </c>
      <c r="G67" s="172" t="e">
        <f>NA()</f>
        <v>#N/A</v>
      </c>
      <c r="H67" s="172" t="e">
        <f>NA()</f>
        <v>#N/A</v>
      </c>
      <c r="I67" s="172">
        <f>IF(ISNUMBER('将来負担比率（分子）の構造'!K$53), IF('将来負担比率（分子）の構造'!K$53 &lt; 0, 0, '将来負担比率（分子）の構造'!K$53), NA())</f>
        <v>1804</v>
      </c>
      <c r="J67" s="172" t="e">
        <f>NA()</f>
        <v>#N/A</v>
      </c>
      <c r="K67" s="172" t="e">
        <f>NA()</f>
        <v>#N/A</v>
      </c>
      <c r="L67" s="172">
        <f>IF(ISNUMBER('将来負担比率（分子）の構造'!L$53), IF('将来負担比率（分子）の構造'!L$53 &lt; 0, 0, '将来負担比率（分子）の構造'!L$53), NA())</f>
        <v>1834</v>
      </c>
      <c r="M67" s="172" t="e">
        <f>NA()</f>
        <v>#N/A</v>
      </c>
      <c r="N67" s="172" t="e">
        <f>NA()</f>
        <v>#N/A</v>
      </c>
      <c r="O67" s="172">
        <f>IF(ISNUMBER('将来負担比率（分子）の構造'!M$53), IF('将来負担比率（分子）の構造'!M$53 &lt; 0, 0, '将来負担比率（分子）の構造'!M$53), NA())</f>
        <v>1742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2647</v>
      </c>
      <c r="C72" s="176">
        <f>基金残高に係る経年分析!G55</f>
        <v>2643</v>
      </c>
      <c r="D72" s="176">
        <f>基金残高に係る経年分析!H55</f>
        <v>3099</v>
      </c>
    </row>
    <row r="73" spans="1:16" x14ac:dyDescent="0.15">
      <c r="A73" s="175" t="s">
        <v>77</v>
      </c>
      <c r="B73" s="176">
        <f>基金残高に係る経年分析!F56</f>
        <v>1130</v>
      </c>
      <c r="C73" s="176">
        <f>基金残高に係る経年分析!G56</f>
        <v>833</v>
      </c>
      <c r="D73" s="176">
        <f>基金残高に係る経年分析!H56</f>
        <v>1078</v>
      </c>
    </row>
    <row r="74" spans="1:16" x14ac:dyDescent="0.15">
      <c r="A74" s="175" t="s">
        <v>78</v>
      </c>
      <c r="B74" s="176">
        <f>基金残高に係る経年分析!F57</f>
        <v>5624</v>
      </c>
      <c r="C74" s="176">
        <f>基金残高に係る経年分析!G57</f>
        <v>6073</v>
      </c>
      <c r="D74" s="176">
        <f>基金残高に係る経年分析!H57</f>
        <v>6116</v>
      </c>
    </row>
  </sheetData>
  <sheetProtection algorithmName="SHA-512" hashValue="BWKxRFVc8Ak6sFt9kBuSdrIFpGOrecmCUwaarFT5Z2BVjCfk6KBZOvmvWyEdtQ5OfQBtGHKpx0U93Fm2UWU5Uw==" saltValue="ixxq7UTwd6+IN3YzolwL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224</v>
      </c>
      <c r="C5" s="616"/>
      <c r="D5" s="616"/>
      <c r="E5" s="616"/>
      <c r="F5" s="616"/>
      <c r="G5" s="616"/>
      <c r="H5" s="616"/>
      <c r="I5" s="616"/>
      <c r="J5" s="616"/>
      <c r="K5" s="616"/>
      <c r="L5" s="616"/>
      <c r="M5" s="616"/>
      <c r="N5" s="616"/>
      <c r="O5" s="616"/>
      <c r="P5" s="616"/>
      <c r="Q5" s="617"/>
      <c r="R5" s="618">
        <v>14810331</v>
      </c>
      <c r="S5" s="619"/>
      <c r="T5" s="619"/>
      <c r="U5" s="619"/>
      <c r="V5" s="619"/>
      <c r="W5" s="619"/>
      <c r="X5" s="619"/>
      <c r="Y5" s="620"/>
      <c r="Z5" s="621">
        <v>31.2</v>
      </c>
      <c r="AA5" s="621"/>
      <c r="AB5" s="621"/>
      <c r="AC5" s="621"/>
      <c r="AD5" s="622">
        <v>14090369</v>
      </c>
      <c r="AE5" s="622"/>
      <c r="AF5" s="622"/>
      <c r="AG5" s="622"/>
      <c r="AH5" s="622"/>
      <c r="AI5" s="622"/>
      <c r="AJ5" s="622"/>
      <c r="AK5" s="622"/>
      <c r="AL5" s="623">
        <v>56.9</v>
      </c>
      <c r="AM5" s="624"/>
      <c r="AN5" s="624"/>
      <c r="AO5" s="625"/>
      <c r="AP5" s="615" t="s">
        <v>225</v>
      </c>
      <c r="AQ5" s="616"/>
      <c r="AR5" s="616"/>
      <c r="AS5" s="616"/>
      <c r="AT5" s="616"/>
      <c r="AU5" s="616"/>
      <c r="AV5" s="616"/>
      <c r="AW5" s="616"/>
      <c r="AX5" s="616"/>
      <c r="AY5" s="616"/>
      <c r="AZ5" s="616"/>
      <c r="BA5" s="616"/>
      <c r="BB5" s="616"/>
      <c r="BC5" s="616"/>
      <c r="BD5" s="616"/>
      <c r="BE5" s="616"/>
      <c r="BF5" s="617"/>
      <c r="BG5" s="629">
        <v>14090369</v>
      </c>
      <c r="BH5" s="630"/>
      <c r="BI5" s="630"/>
      <c r="BJ5" s="630"/>
      <c r="BK5" s="630"/>
      <c r="BL5" s="630"/>
      <c r="BM5" s="630"/>
      <c r="BN5" s="631"/>
      <c r="BO5" s="632">
        <v>95.1</v>
      </c>
      <c r="BP5" s="632"/>
      <c r="BQ5" s="632"/>
      <c r="BR5" s="632"/>
      <c r="BS5" s="633">
        <v>101714</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339049</v>
      </c>
      <c r="S6" s="630"/>
      <c r="T6" s="630"/>
      <c r="U6" s="630"/>
      <c r="V6" s="630"/>
      <c r="W6" s="630"/>
      <c r="X6" s="630"/>
      <c r="Y6" s="631"/>
      <c r="Z6" s="632">
        <v>0.7</v>
      </c>
      <c r="AA6" s="632"/>
      <c r="AB6" s="632"/>
      <c r="AC6" s="632"/>
      <c r="AD6" s="633">
        <v>339049</v>
      </c>
      <c r="AE6" s="633"/>
      <c r="AF6" s="633"/>
      <c r="AG6" s="633"/>
      <c r="AH6" s="633"/>
      <c r="AI6" s="633"/>
      <c r="AJ6" s="633"/>
      <c r="AK6" s="633"/>
      <c r="AL6" s="634">
        <v>1.4</v>
      </c>
      <c r="AM6" s="635"/>
      <c r="AN6" s="635"/>
      <c r="AO6" s="636"/>
      <c r="AP6" s="626" t="s">
        <v>230</v>
      </c>
      <c r="AQ6" s="627"/>
      <c r="AR6" s="627"/>
      <c r="AS6" s="627"/>
      <c r="AT6" s="627"/>
      <c r="AU6" s="627"/>
      <c r="AV6" s="627"/>
      <c r="AW6" s="627"/>
      <c r="AX6" s="627"/>
      <c r="AY6" s="627"/>
      <c r="AZ6" s="627"/>
      <c r="BA6" s="627"/>
      <c r="BB6" s="627"/>
      <c r="BC6" s="627"/>
      <c r="BD6" s="627"/>
      <c r="BE6" s="627"/>
      <c r="BF6" s="628"/>
      <c r="BG6" s="629">
        <v>14090369</v>
      </c>
      <c r="BH6" s="630"/>
      <c r="BI6" s="630"/>
      <c r="BJ6" s="630"/>
      <c r="BK6" s="630"/>
      <c r="BL6" s="630"/>
      <c r="BM6" s="630"/>
      <c r="BN6" s="631"/>
      <c r="BO6" s="632">
        <v>95.1</v>
      </c>
      <c r="BP6" s="632"/>
      <c r="BQ6" s="632"/>
      <c r="BR6" s="632"/>
      <c r="BS6" s="633">
        <v>101714</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287292</v>
      </c>
      <c r="CS6" s="630"/>
      <c r="CT6" s="630"/>
      <c r="CU6" s="630"/>
      <c r="CV6" s="630"/>
      <c r="CW6" s="630"/>
      <c r="CX6" s="630"/>
      <c r="CY6" s="631"/>
      <c r="CZ6" s="623">
        <v>0.6</v>
      </c>
      <c r="DA6" s="624"/>
      <c r="DB6" s="624"/>
      <c r="DC6" s="643"/>
      <c r="DD6" s="638" t="s">
        <v>129</v>
      </c>
      <c r="DE6" s="630"/>
      <c r="DF6" s="630"/>
      <c r="DG6" s="630"/>
      <c r="DH6" s="630"/>
      <c r="DI6" s="630"/>
      <c r="DJ6" s="630"/>
      <c r="DK6" s="630"/>
      <c r="DL6" s="630"/>
      <c r="DM6" s="630"/>
      <c r="DN6" s="630"/>
      <c r="DO6" s="630"/>
      <c r="DP6" s="631"/>
      <c r="DQ6" s="638">
        <v>286753</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10423</v>
      </c>
      <c r="S7" s="630"/>
      <c r="T7" s="630"/>
      <c r="U7" s="630"/>
      <c r="V7" s="630"/>
      <c r="W7" s="630"/>
      <c r="X7" s="630"/>
      <c r="Y7" s="631"/>
      <c r="Z7" s="632">
        <v>0</v>
      </c>
      <c r="AA7" s="632"/>
      <c r="AB7" s="632"/>
      <c r="AC7" s="632"/>
      <c r="AD7" s="633">
        <v>10423</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7256091</v>
      </c>
      <c r="BH7" s="630"/>
      <c r="BI7" s="630"/>
      <c r="BJ7" s="630"/>
      <c r="BK7" s="630"/>
      <c r="BL7" s="630"/>
      <c r="BM7" s="630"/>
      <c r="BN7" s="631"/>
      <c r="BO7" s="632">
        <v>49</v>
      </c>
      <c r="BP7" s="632"/>
      <c r="BQ7" s="632"/>
      <c r="BR7" s="632"/>
      <c r="BS7" s="633">
        <v>101714</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5295825</v>
      </c>
      <c r="CS7" s="630"/>
      <c r="CT7" s="630"/>
      <c r="CU7" s="630"/>
      <c r="CV7" s="630"/>
      <c r="CW7" s="630"/>
      <c r="CX7" s="630"/>
      <c r="CY7" s="631"/>
      <c r="CZ7" s="632">
        <v>11.8</v>
      </c>
      <c r="DA7" s="632"/>
      <c r="DB7" s="632"/>
      <c r="DC7" s="632"/>
      <c r="DD7" s="638">
        <v>341475</v>
      </c>
      <c r="DE7" s="630"/>
      <c r="DF7" s="630"/>
      <c r="DG7" s="630"/>
      <c r="DH7" s="630"/>
      <c r="DI7" s="630"/>
      <c r="DJ7" s="630"/>
      <c r="DK7" s="630"/>
      <c r="DL7" s="630"/>
      <c r="DM7" s="630"/>
      <c r="DN7" s="630"/>
      <c r="DO7" s="630"/>
      <c r="DP7" s="631"/>
      <c r="DQ7" s="638">
        <v>4233692</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102111</v>
      </c>
      <c r="S8" s="630"/>
      <c r="T8" s="630"/>
      <c r="U8" s="630"/>
      <c r="V8" s="630"/>
      <c r="W8" s="630"/>
      <c r="X8" s="630"/>
      <c r="Y8" s="631"/>
      <c r="Z8" s="632">
        <v>0.2</v>
      </c>
      <c r="AA8" s="632"/>
      <c r="AB8" s="632"/>
      <c r="AC8" s="632"/>
      <c r="AD8" s="633">
        <v>102111</v>
      </c>
      <c r="AE8" s="633"/>
      <c r="AF8" s="633"/>
      <c r="AG8" s="633"/>
      <c r="AH8" s="633"/>
      <c r="AI8" s="633"/>
      <c r="AJ8" s="633"/>
      <c r="AK8" s="633"/>
      <c r="AL8" s="634">
        <v>0.4</v>
      </c>
      <c r="AM8" s="635"/>
      <c r="AN8" s="635"/>
      <c r="AO8" s="636"/>
      <c r="AP8" s="626" t="s">
        <v>236</v>
      </c>
      <c r="AQ8" s="627"/>
      <c r="AR8" s="627"/>
      <c r="AS8" s="627"/>
      <c r="AT8" s="627"/>
      <c r="AU8" s="627"/>
      <c r="AV8" s="627"/>
      <c r="AW8" s="627"/>
      <c r="AX8" s="627"/>
      <c r="AY8" s="627"/>
      <c r="AZ8" s="627"/>
      <c r="BA8" s="627"/>
      <c r="BB8" s="627"/>
      <c r="BC8" s="627"/>
      <c r="BD8" s="627"/>
      <c r="BE8" s="627"/>
      <c r="BF8" s="628"/>
      <c r="BG8" s="629">
        <v>218373</v>
      </c>
      <c r="BH8" s="630"/>
      <c r="BI8" s="630"/>
      <c r="BJ8" s="630"/>
      <c r="BK8" s="630"/>
      <c r="BL8" s="630"/>
      <c r="BM8" s="630"/>
      <c r="BN8" s="631"/>
      <c r="BO8" s="632">
        <v>1.5</v>
      </c>
      <c r="BP8" s="632"/>
      <c r="BQ8" s="632"/>
      <c r="BR8" s="632"/>
      <c r="BS8" s="633" t="s">
        <v>129</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17875820</v>
      </c>
      <c r="CS8" s="630"/>
      <c r="CT8" s="630"/>
      <c r="CU8" s="630"/>
      <c r="CV8" s="630"/>
      <c r="CW8" s="630"/>
      <c r="CX8" s="630"/>
      <c r="CY8" s="631"/>
      <c r="CZ8" s="632">
        <v>39.9</v>
      </c>
      <c r="DA8" s="632"/>
      <c r="DB8" s="632"/>
      <c r="DC8" s="632"/>
      <c r="DD8" s="638">
        <v>93139</v>
      </c>
      <c r="DE8" s="630"/>
      <c r="DF8" s="630"/>
      <c r="DG8" s="630"/>
      <c r="DH8" s="630"/>
      <c r="DI8" s="630"/>
      <c r="DJ8" s="630"/>
      <c r="DK8" s="630"/>
      <c r="DL8" s="630"/>
      <c r="DM8" s="630"/>
      <c r="DN8" s="630"/>
      <c r="DO8" s="630"/>
      <c r="DP8" s="631"/>
      <c r="DQ8" s="638">
        <v>8239733</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121135</v>
      </c>
      <c r="S9" s="630"/>
      <c r="T9" s="630"/>
      <c r="U9" s="630"/>
      <c r="V9" s="630"/>
      <c r="W9" s="630"/>
      <c r="X9" s="630"/>
      <c r="Y9" s="631"/>
      <c r="Z9" s="632">
        <v>0.3</v>
      </c>
      <c r="AA9" s="632"/>
      <c r="AB9" s="632"/>
      <c r="AC9" s="632"/>
      <c r="AD9" s="633">
        <v>121135</v>
      </c>
      <c r="AE9" s="633"/>
      <c r="AF9" s="633"/>
      <c r="AG9" s="633"/>
      <c r="AH9" s="633"/>
      <c r="AI9" s="633"/>
      <c r="AJ9" s="633"/>
      <c r="AK9" s="633"/>
      <c r="AL9" s="634">
        <v>0.5</v>
      </c>
      <c r="AM9" s="635"/>
      <c r="AN9" s="635"/>
      <c r="AO9" s="636"/>
      <c r="AP9" s="626" t="s">
        <v>239</v>
      </c>
      <c r="AQ9" s="627"/>
      <c r="AR9" s="627"/>
      <c r="AS9" s="627"/>
      <c r="AT9" s="627"/>
      <c r="AU9" s="627"/>
      <c r="AV9" s="627"/>
      <c r="AW9" s="627"/>
      <c r="AX9" s="627"/>
      <c r="AY9" s="627"/>
      <c r="AZ9" s="627"/>
      <c r="BA9" s="627"/>
      <c r="BB9" s="627"/>
      <c r="BC9" s="627"/>
      <c r="BD9" s="627"/>
      <c r="BE9" s="627"/>
      <c r="BF9" s="628"/>
      <c r="BG9" s="629">
        <v>6374876</v>
      </c>
      <c r="BH9" s="630"/>
      <c r="BI9" s="630"/>
      <c r="BJ9" s="630"/>
      <c r="BK9" s="630"/>
      <c r="BL9" s="630"/>
      <c r="BM9" s="630"/>
      <c r="BN9" s="631"/>
      <c r="BO9" s="632">
        <v>43</v>
      </c>
      <c r="BP9" s="632"/>
      <c r="BQ9" s="632"/>
      <c r="BR9" s="632"/>
      <c r="BS9" s="633" t="s">
        <v>129</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3762980</v>
      </c>
      <c r="CS9" s="630"/>
      <c r="CT9" s="630"/>
      <c r="CU9" s="630"/>
      <c r="CV9" s="630"/>
      <c r="CW9" s="630"/>
      <c r="CX9" s="630"/>
      <c r="CY9" s="631"/>
      <c r="CZ9" s="632">
        <v>8.4</v>
      </c>
      <c r="DA9" s="632"/>
      <c r="DB9" s="632"/>
      <c r="DC9" s="632"/>
      <c r="DD9" s="638">
        <v>25513</v>
      </c>
      <c r="DE9" s="630"/>
      <c r="DF9" s="630"/>
      <c r="DG9" s="630"/>
      <c r="DH9" s="630"/>
      <c r="DI9" s="630"/>
      <c r="DJ9" s="630"/>
      <c r="DK9" s="630"/>
      <c r="DL9" s="630"/>
      <c r="DM9" s="630"/>
      <c r="DN9" s="630"/>
      <c r="DO9" s="630"/>
      <c r="DP9" s="631"/>
      <c r="DQ9" s="638">
        <v>2608899</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258938</v>
      </c>
      <c r="BH10" s="630"/>
      <c r="BI10" s="630"/>
      <c r="BJ10" s="630"/>
      <c r="BK10" s="630"/>
      <c r="BL10" s="630"/>
      <c r="BM10" s="630"/>
      <c r="BN10" s="631"/>
      <c r="BO10" s="632">
        <v>1.7</v>
      </c>
      <c r="BP10" s="632"/>
      <c r="BQ10" s="632"/>
      <c r="BR10" s="632"/>
      <c r="BS10" s="633" t="s">
        <v>129</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95599</v>
      </c>
      <c r="CS10" s="630"/>
      <c r="CT10" s="630"/>
      <c r="CU10" s="630"/>
      <c r="CV10" s="630"/>
      <c r="CW10" s="630"/>
      <c r="CX10" s="630"/>
      <c r="CY10" s="631"/>
      <c r="CZ10" s="632">
        <v>0.2</v>
      </c>
      <c r="DA10" s="632"/>
      <c r="DB10" s="632"/>
      <c r="DC10" s="632"/>
      <c r="DD10" s="638" t="s">
        <v>129</v>
      </c>
      <c r="DE10" s="630"/>
      <c r="DF10" s="630"/>
      <c r="DG10" s="630"/>
      <c r="DH10" s="630"/>
      <c r="DI10" s="630"/>
      <c r="DJ10" s="630"/>
      <c r="DK10" s="630"/>
      <c r="DL10" s="630"/>
      <c r="DM10" s="630"/>
      <c r="DN10" s="630"/>
      <c r="DO10" s="630"/>
      <c r="DP10" s="631"/>
      <c r="DQ10" s="638">
        <v>54863</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2483280</v>
      </c>
      <c r="S11" s="630"/>
      <c r="T11" s="630"/>
      <c r="U11" s="630"/>
      <c r="V11" s="630"/>
      <c r="W11" s="630"/>
      <c r="X11" s="630"/>
      <c r="Y11" s="631"/>
      <c r="Z11" s="634">
        <v>5.2</v>
      </c>
      <c r="AA11" s="635"/>
      <c r="AB11" s="635"/>
      <c r="AC11" s="647"/>
      <c r="AD11" s="638">
        <v>2483280</v>
      </c>
      <c r="AE11" s="630"/>
      <c r="AF11" s="630"/>
      <c r="AG11" s="630"/>
      <c r="AH11" s="630"/>
      <c r="AI11" s="630"/>
      <c r="AJ11" s="630"/>
      <c r="AK11" s="631"/>
      <c r="AL11" s="634">
        <v>10</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403904</v>
      </c>
      <c r="BH11" s="630"/>
      <c r="BI11" s="630"/>
      <c r="BJ11" s="630"/>
      <c r="BK11" s="630"/>
      <c r="BL11" s="630"/>
      <c r="BM11" s="630"/>
      <c r="BN11" s="631"/>
      <c r="BO11" s="632">
        <v>2.7</v>
      </c>
      <c r="BP11" s="632"/>
      <c r="BQ11" s="632"/>
      <c r="BR11" s="632"/>
      <c r="BS11" s="633">
        <v>101714</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694560</v>
      </c>
      <c r="CS11" s="630"/>
      <c r="CT11" s="630"/>
      <c r="CU11" s="630"/>
      <c r="CV11" s="630"/>
      <c r="CW11" s="630"/>
      <c r="CX11" s="630"/>
      <c r="CY11" s="631"/>
      <c r="CZ11" s="632">
        <v>1.6</v>
      </c>
      <c r="DA11" s="632"/>
      <c r="DB11" s="632"/>
      <c r="DC11" s="632"/>
      <c r="DD11" s="638">
        <v>290395</v>
      </c>
      <c r="DE11" s="630"/>
      <c r="DF11" s="630"/>
      <c r="DG11" s="630"/>
      <c r="DH11" s="630"/>
      <c r="DI11" s="630"/>
      <c r="DJ11" s="630"/>
      <c r="DK11" s="630"/>
      <c r="DL11" s="630"/>
      <c r="DM11" s="630"/>
      <c r="DN11" s="630"/>
      <c r="DO11" s="630"/>
      <c r="DP11" s="631"/>
      <c r="DQ11" s="638">
        <v>338360</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20884</v>
      </c>
      <c r="S12" s="630"/>
      <c r="T12" s="630"/>
      <c r="U12" s="630"/>
      <c r="V12" s="630"/>
      <c r="W12" s="630"/>
      <c r="X12" s="630"/>
      <c r="Y12" s="631"/>
      <c r="Z12" s="632">
        <v>0</v>
      </c>
      <c r="AA12" s="632"/>
      <c r="AB12" s="632"/>
      <c r="AC12" s="632"/>
      <c r="AD12" s="633">
        <v>20884</v>
      </c>
      <c r="AE12" s="633"/>
      <c r="AF12" s="633"/>
      <c r="AG12" s="633"/>
      <c r="AH12" s="633"/>
      <c r="AI12" s="633"/>
      <c r="AJ12" s="633"/>
      <c r="AK12" s="633"/>
      <c r="AL12" s="634">
        <v>0.1</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5996693</v>
      </c>
      <c r="BH12" s="630"/>
      <c r="BI12" s="630"/>
      <c r="BJ12" s="630"/>
      <c r="BK12" s="630"/>
      <c r="BL12" s="630"/>
      <c r="BM12" s="630"/>
      <c r="BN12" s="631"/>
      <c r="BO12" s="632">
        <v>40.5</v>
      </c>
      <c r="BP12" s="632"/>
      <c r="BQ12" s="632"/>
      <c r="BR12" s="632"/>
      <c r="BS12" s="633" t="s">
        <v>129</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707069</v>
      </c>
      <c r="CS12" s="630"/>
      <c r="CT12" s="630"/>
      <c r="CU12" s="630"/>
      <c r="CV12" s="630"/>
      <c r="CW12" s="630"/>
      <c r="CX12" s="630"/>
      <c r="CY12" s="631"/>
      <c r="CZ12" s="632">
        <v>1.6</v>
      </c>
      <c r="DA12" s="632"/>
      <c r="DB12" s="632"/>
      <c r="DC12" s="632"/>
      <c r="DD12" s="638">
        <v>16501</v>
      </c>
      <c r="DE12" s="630"/>
      <c r="DF12" s="630"/>
      <c r="DG12" s="630"/>
      <c r="DH12" s="630"/>
      <c r="DI12" s="630"/>
      <c r="DJ12" s="630"/>
      <c r="DK12" s="630"/>
      <c r="DL12" s="630"/>
      <c r="DM12" s="630"/>
      <c r="DN12" s="630"/>
      <c r="DO12" s="630"/>
      <c r="DP12" s="631"/>
      <c r="DQ12" s="638">
        <v>486734</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5974167</v>
      </c>
      <c r="BH13" s="630"/>
      <c r="BI13" s="630"/>
      <c r="BJ13" s="630"/>
      <c r="BK13" s="630"/>
      <c r="BL13" s="630"/>
      <c r="BM13" s="630"/>
      <c r="BN13" s="631"/>
      <c r="BO13" s="632">
        <v>40.299999999999997</v>
      </c>
      <c r="BP13" s="632"/>
      <c r="BQ13" s="632"/>
      <c r="BR13" s="632"/>
      <c r="BS13" s="633" t="s">
        <v>129</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4109368</v>
      </c>
      <c r="CS13" s="630"/>
      <c r="CT13" s="630"/>
      <c r="CU13" s="630"/>
      <c r="CV13" s="630"/>
      <c r="CW13" s="630"/>
      <c r="CX13" s="630"/>
      <c r="CY13" s="631"/>
      <c r="CZ13" s="632">
        <v>9.1999999999999993</v>
      </c>
      <c r="DA13" s="632"/>
      <c r="DB13" s="632"/>
      <c r="DC13" s="632"/>
      <c r="DD13" s="638">
        <v>2085872</v>
      </c>
      <c r="DE13" s="630"/>
      <c r="DF13" s="630"/>
      <c r="DG13" s="630"/>
      <c r="DH13" s="630"/>
      <c r="DI13" s="630"/>
      <c r="DJ13" s="630"/>
      <c r="DK13" s="630"/>
      <c r="DL13" s="630"/>
      <c r="DM13" s="630"/>
      <c r="DN13" s="630"/>
      <c r="DO13" s="630"/>
      <c r="DP13" s="631"/>
      <c r="DQ13" s="638">
        <v>2686055</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v>19</v>
      </c>
      <c r="S14" s="630"/>
      <c r="T14" s="630"/>
      <c r="U14" s="630"/>
      <c r="V14" s="630"/>
      <c r="W14" s="630"/>
      <c r="X14" s="630"/>
      <c r="Y14" s="631"/>
      <c r="Z14" s="632">
        <v>0</v>
      </c>
      <c r="AA14" s="632"/>
      <c r="AB14" s="632"/>
      <c r="AC14" s="632"/>
      <c r="AD14" s="633">
        <v>19</v>
      </c>
      <c r="AE14" s="633"/>
      <c r="AF14" s="633"/>
      <c r="AG14" s="633"/>
      <c r="AH14" s="633"/>
      <c r="AI14" s="633"/>
      <c r="AJ14" s="633"/>
      <c r="AK14" s="633"/>
      <c r="AL14" s="634">
        <v>0</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270931</v>
      </c>
      <c r="BH14" s="630"/>
      <c r="BI14" s="630"/>
      <c r="BJ14" s="630"/>
      <c r="BK14" s="630"/>
      <c r="BL14" s="630"/>
      <c r="BM14" s="630"/>
      <c r="BN14" s="631"/>
      <c r="BO14" s="632">
        <v>1.8</v>
      </c>
      <c r="BP14" s="632"/>
      <c r="BQ14" s="632"/>
      <c r="BR14" s="632"/>
      <c r="BS14" s="633" t="s">
        <v>129</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2370021</v>
      </c>
      <c r="CS14" s="630"/>
      <c r="CT14" s="630"/>
      <c r="CU14" s="630"/>
      <c r="CV14" s="630"/>
      <c r="CW14" s="630"/>
      <c r="CX14" s="630"/>
      <c r="CY14" s="631"/>
      <c r="CZ14" s="632">
        <v>5.3</v>
      </c>
      <c r="DA14" s="632"/>
      <c r="DB14" s="632"/>
      <c r="DC14" s="632"/>
      <c r="DD14" s="638">
        <v>717814</v>
      </c>
      <c r="DE14" s="630"/>
      <c r="DF14" s="630"/>
      <c r="DG14" s="630"/>
      <c r="DH14" s="630"/>
      <c r="DI14" s="630"/>
      <c r="DJ14" s="630"/>
      <c r="DK14" s="630"/>
      <c r="DL14" s="630"/>
      <c r="DM14" s="630"/>
      <c r="DN14" s="630"/>
      <c r="DO14" s="630"/>
      <c r="DP14" s="631"/>
      <c r="DQ14" s="638">
        <v>1681091</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566654</v>
      </c>
      <c r="BH15" s="630"/>
      <c r="BI15" s="630"/>
      <c r="BJ15" s="630"/>
      <c r="BK15" s="630"/>
      <c r="BL15" s="630"/>
      <c r="BM15" s="630"/>
      <c r="BN15" s="631"/>
      <c r="BO15" s="632">
        <v>3.8</v>
      </c>
      <c r="BP15" s="632"/>
      <c r="BQ15" s="632"/>
      <c r="BR15" s="632"/>
      <c r="BS15" s="633" t="s">
        <v>129</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4707922</v>
      </c>
      <c r="CS15" s="630"/>
      <c r="CT15" s="630"/>
      <c r="CU15" s="630"/>
      <c r="CV15" s="630"/>
      <c r="CW15" s="630"/>
      <c r="CX15" s="630"/>
      <c r="CY15" s="631"/>
      <c r="CZ15" s="632">
        <v>10.5</v>
      </c>
      <c r="DA15" s="632"/>
      <c r="DB15" s="632"/>
      <c r="DC15" s="632"/>
      <c r="DD15" s="638">
        <v>524948</v>
      </c>
      <c r="DE15" s="630"/>
      <c r="DF15" s="630"/>
      <c r="DG15" s="630"/>
      <c r="DH15" s="630"/>
      <c r="DI15" s="630"/>
      <c r="DJ15" s="630"/>
      <c r="DK15" s="630"/>
      <c r="DL15" s="630"/>
      <c r="DM15" s="630"/>
      <c r="DN15" s="630"/>
      <c r="DO15" s="630"/>
      <c r="DP15" s="631"/>
      <c r="DQ15" s="638">
        <v>3561343</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44714</v>
      </c>
      <c r="S16" s="630"/>
      <c r="T16" s="630"/>
      <c r="U16" s="630"/>
      <c r="V16" s="630"/>
      <c r="W16" s="630"/>
      <c r="X16" s="630"/>
      <c r="Y16" s="631"/>
      <c r="Z16" s="632">
        <v>0.1</v>
      </c>
      <c r="AA16" s="632"/>
      <c r="AB16" s="632"/>
      <c r="AC16" s="632"/>
      <c r="AD16" s="633">
        <v>44714</v>
      </c>
      <c r="AE16" s="633"/>
      <c r="AF16" s="633"/>
      <c r="AG16" s="633"/>
      <c r="AH16" s="633"/>
      <c r="AI16" s="633"/>
      <c r="AJ16" s="633"/>
      <c r="AK16" s="633"/>
      <c r="AL16" s="634">
        <v>0.2</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t="s">
        <v>129</v>
      </c>
      <c r="CS16" s="630"/>
      <c r="CT16" s="630"/>
      <c r="CU16" s="630"/>
      <c r="CV16" s="630"/>
      <c r="CW16" s="630"/>
      <c r="CX16" s="630"/>
      <c r="CY16" s="631"/>
      <c r="CZ16" s="632" t="s">
        <v>129</v>
      </c>
      <c r="DA16" s="632"/>
      <c r="DB16" s="632"/>
      <c r="DC16" s="632"/>
      <c r="DD16" s="638" t="s">
        <v>129</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128930</v>
      </c>
      <c r="S17" s="630"/>
      <c r="T17" s="630"/>
      <c r="U17" s="630"/>
      <c r="V17" s="630"/>
      <c r="W17" s="630"/>
      <c r="X17" s="630"/>
      <c r="Y17" s="631"/>
      <c r="Z17" s="632">
        <v>0.3</v>
      </c>
      <c r="AA17" s="632"/>
      <c r="AB17" s="632"/>
      <c r="AC17" s="632"/>
      <c r="AD17" s="633">
        <v>128930</v>
      </c>
      <c r="AE17" s="633"/>
      <c r="AF17" s="633"/>
      <c r="AG17" s="633"/>
      <c r="AH17" s="633"/>
      <c r="AI17" s="633"/>
      <c r="AJ17" s="633"/>
      <c r="AK17" s="633"/>
      <c r="AL17" s="634">
        <v>0.5</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4891415</v>
      </c>
      <c r="CS17" s="630"/>
      <c r="CT17" s="630"/>
      <c r="CU17" s="630"/>
      <c r="CV17" s="630"/>
      <c r="CW17" s="630"/>
      <c r="CX17" s="630"/>
      <c r="CY17" s="631"/>
      <c r="CZ17" s="632">
        <v>10.9</v>
      </c>
      <c r="DA17" s="632"/>
      <c r="DB17" s="632"/>
      <c r="DC17" s="632"/>
      <c r="DD17" s="638" t="s">
        <v>129</v>
      </c>
      <c r="DE17" s="630"/>
      <c r="DF17" s="630"/>
      <c r="DG17" s="630"/>
      <c r="DH17" s="630"/>
      <c r="DI17" s="630"/>
      <c r="DJ17" s="630"/>
      <c r="DK17" s="630"/>
      <c r="DL17" s="630"/>
      <c r="DM17" s="630"/>
      <c r="DN17" s="630"/>
      <c r="DO17" s="630"/>
      <c r="DP17" s="631"/>
      <c r="DQ17" s="638">
        <v>4865568</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232913</v>
      </c>
      <c r="S18" s="630"/>
      <c r="T18" s="630"/>
      <c r="U18" s="630"/>
      <c r="V18" s="630"/>
      <c r="W18" s="630"/>
      <c r="X18" s="630"/>
      <c r="Y18" s="631"/>
      <c r="Z18" s="632">
        <v>0.5</v>
      </c>
      <c r="AA18" s="632"/>
      <c r="AB18" s="632"/>
      <c r="AC18" s="632"/>
      <c r="AD18" s="633">
        <v>227685</v>
      </c>
      <c r="AE18" s="633"/>
      <c r="AF18" s="633"/>
      <c r="AG18" s="633"/>
      <c r="AH18" s="633"/>
      <c r="AI18" s="633"/>
      <c r="AJ18" s="633"/>
      <c r="AK18" s="633"/>
      <c r="AL18" s="634">
        <v>0.89999997615814209</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126080</v>
      </c>
      <c r="S19" s="630"/>
      <c r="T19" s="630"/>
      <c r="U19" s="630"/>
      <c r="V19" s="630"/>
      <c r="W19" s="630"/>
      <c r="X19" s="630"/>
      <c r="Y19" s="631"/>
      <c r="Z19" s="632">
        <v>0.3</v>
      </c>
      <c r="AA19" s="632"/>
      <c r="AB19" s="632"/>
      <c r="AC19" s="632"/>
      <c r="AD19" s="633">
        <v>126080</v>
      </c>
      <c r="AE19" s="633"/>
      <c r="AF19" s="633"/>
      <c r="AG19" s="633"/>
      <c r="AH19" s="633"/>
      <c r="AI19" s="633"/>
      <c r="AJ19" s="633"/>
      <c r="AK19" s="633"/>
      <c r="AL19" s="634">
        <v>0.5</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719962</v>
      </c>
      <c r="BH19" s="630"/>
      <c r="BI19" s="630"/>
      <c r="BJ19" s="630"/>
      <c r="BK19" s="630"/>
      <c r="BL19" s="630"/>
      <c r="BM19" s="630"/>
      <c r="BN19" s="631"/>
      <c r="BO19" s="632">
        <v>4.9000000000000004</v>
      </c>
      <c r="BP19" s="632"/>
      <c r="BQ19" s="632"/>
      <c r="BR19" s="632"/>
      <c r="BS19" s="633" t="s">
        <v>129</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14558</v>
      </c>
      <c r="S20" s="630"/>
      <c r="T20" s="630"/>
      <c r="U20" s="630"/>
      <c r="V20" s="630"/>
      <c r="W20" s="630"/>
      <c r="X20" s="630"/>
      <c r="Y20" s="631"/>
      <c r="Z20" s="632">
        <v>0</v>
      </c>
      <c r="AA20" s="632"/>
      <c r="AB20" s="632"/>
      <c r="AC20" s="632"/>
      <c r="AD20" s="633">
        <v>14558</v>
      </c>
      <c r="AE20" s="633"/>
      <c r="AF20" s="633"/>
      <c r="AG20" s="633"/>
      <c r="AH20" s="633"/>
      <c r="AI20" s="633"/>
      <c r="AJ20" s="633"/>
      <c r="AK20" s="633"/>
      <c r="AL20" s="634">
        <v>0.1</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719962</v>
      </c>
      <c r="BH20" s="630"/>
      <c r="BI20" s="630"/>
      <c r="BJ20" s="630"/>
      <c r="BK20" s="630"/>
      <c r="BL20" s="630"/>
      <c r="BM20" s="630"/>
      <c r="BN20" s="631"/>
      <c r="BO20" s="632">
        <v>4.9000000000000004</v>
      </c>
      <c r="BP20" s="632"/>
      <c r="BQ20" s="632"/>
      <c r="BR20" s="632"/>
      <c r="BS20" s="633" t="s">
        <v>129</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44797871</v>
      </c>
      <c r="CS20" s="630"/>
      <c r="CT20" s="630"/>
      <c r="CU20" s="630"/>
      <c r="CV20" s="630"/>
      <c r="CW20" s="630"/>
      <c r="CX20" s="630"/>
      <c r="CY20" s="631"/>
      <c r="CZ20" s="632">
        <v>100</v>
      </c>
      <c r="DA20" s="632"/>
      <c r="DB20" s="632"/>
      <c r="DC20" s="632"/>
      <c r="DD20" s="638">
        <v>4095657</v>
      </c>
      <c r="DE20" s="630"/>
      <c r="DF20" s="630"/>
      <c r="DG20" s="630"/>
      <c r="DH20" s="630"/>
      <c r="DI20" s="630"/>
      <c r="DJ20" s="630"/>
      <c r="DK20" s="630"/>
      <c r="DL20" s="630"/>
      <c r="DM20" s="630"/>
      <c r="DN20" s="630"/>
      <c r="DO20" s="630"/>
      <c r="DP20" s="631"/>
      <c r="DQ20" s="638">
        <v>29043091</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7037</v>
      </c>
      <c r="S21" s="630"/>
      <c r="T21" s="630"/>
      <c r="U21" s="630"/>
      <c r="V21" s="630"/>
      <c r="W21" s="630"/>
      <c r="X21" s="630"/>
      <c r="Y21" s="631"/>
      <c r="Z21" s="632">
        <v>0</v>
      </c>
      <c r="AA21" s="632"/>
      <c r="AB21" s="632"/>
      <c r="AC21" s="632"/>
      <c r="AD21" s="633">
        <v>7037</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t="s">
        <v>129</v>
      </c>
      <c r="BH21" s="630"/>
      <c r="BI21" s="630"/>
      <c r="BJ21" s="630"/>
      <c r="BK21" s="630"/>
      <c r="BL21" s="630"/>
      <c r="BM21" s="630"/>
      <c r="BN21" s="631"/>
      <c r="BO21" s="632" t="s">
        <v>129</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277</v>
      </c>
      <c r="C22" s="666"/>
      <c r="D22" s="666"/>
      <c r="E22" s="666"/>
      <c r="F22" s="666"/>
      <c r="G22" s="666"/>
      <c r="H22" s="666"/>
      <c r="I22" s="666"/>
      <c r="J22" s="666"/>
      <c r="K22" s="666"/>
      <c r="L22" s="666"/>
      <c r="M22" s="666"/>
      <c r="N22" s="666"/>
      <c r="O22" s="666"/>
      <c r="P22" s="666"/>
      <c r="Q22" s="667"/>
      <c r="R22" s="629">
        <v>85238</v>
      </c>
      <c r="S22" s="630"/>
      <c r="T22" s="630"/>
      <c r="U22" s="630"/>
      <c r="V22" s="630"/>
      <c r="W22" s="630"/>
      <c r="X22" s="630"/>
      <c r="Y22" s="631"/>
      <c r="Z22" s="632">
        <v>0.2</v>
      </c>
      <c r="AA22" s="632"/>
      <c r="AB22" s="632"/>
      <c r="AC22" s="632"/>
      <c r="AD22" s="633">
        <v>80010</v>
      </c>
      <c r="AE22" s="633"/>
      <c r="AF22" s="633"/>
      <c r="AG22" s="633"/>
      <c r="AH22" s="633"/>
      <c r="AI22" s="633"/>
      <c r="AJ22" s="633"/>
      <c r="AK22" s="633"/>
      <c r="AL22" s="634">
        <v>0.30000001192092896</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7454961</v>
      </c>
      <c r="S23" s="630"/>
      <c r="T23" s="630"/>
      <c r="U23" s="630"/>
      <c r="V23" s="630"/>
      <c r="W23" s="630"/>
      <c r="X23" s="630"/>
      <c r="Y23" s="631"/>
      <c r="Z23" s="632">
        <v>15.7</v>
      </c>
      <c r="AA23" s="632"/>
      <c r="AB23" s="632"/>
      <c r="AC23" s="632"/>
      <c r="AD23" s="633">
        <v>7053870</v>
      </c>
      <c r="AE23" s="633"/>
      <c r="AF23" s="633"/>
      <c r="AG23" s="633"/>
      <c r="AH23" s="633"/>
      <c r="AI23" s="633"/>
      <c r="AJ23" s="633"/>
      <c r="AK23" s="633"/>
      <c r="AL23" s="634">
        <v>28.5</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v>719962</v>
      </c>
      <c r="BH23" s="630"/>
      <c r="BI23" s="630"/>
      <c r="BJ23" s="630"/>
      <c r="BK23" s="630"/>
      <c r="BL23" s="630"/>
      <c r="BM23" s="630"/>
      <c r="BN23" s="631"/>
      <c r="BO23" s="632">
        <v>4.9000000000000004</v>
      </c>
      <c r="BP23" s="632"/>
      <c r="BQ23" s="632"/>
      <c r="BR23" s="632"/>
      <c r="BS23" s="633" t="s">
        <v>129</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7053870</v>
      </c>
      <c r="S24" s="630"/>
      <c r="T24" s="630"/>
      <c r="U24" s="630"/>
      <c r="V24" s="630"/>
      <c r="W24" s="630"/>
      <c r="X24" s="630"/>
      <c r="Y24" s="631"/>
      <c r="Z24" s="632">
        <v>14.9</v>
      </c>
      <c r="AA24" s="632"/>
      <c r="AB24" s="632"/>
      <c r="AC24" s="632"/>
      <c r="AD24" s="633">
        <v>7053870</v>
      </c>
      <c r="AE24" s="633"/>
      <c r="AF24" s="633"/>
      <c r="AG24" s="633"/>
      <c r="AH24" s="633"/>
      <c r="AI24" s="633"/>
      <c r="AJ24" s="633"/>
      <c r="AK24" s="633"/>
      <c r="AL24" s="634">
        <v>28.5</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22764551</v>
      </c>
      <c r="CS24" s="619"/>
      <c r="CT24" s="619"/>
      <c r="CU24" s="619"/>
      <c r="CV24" s="619"/>
      <c r="CW24" s="619"/>
      <c r="CX24" s="619"/>
      <c r="CY24" s="620"/>
      <c r="CZ24" s="623">
        <v>50.8</v>
      </c>
      <c r="DA24" s="624"/>
      <c r="DB24" s="624"/>
      <c r="DC24" s="643"/>
      <c r="DD24" s="668">
        <v>13555411</v>
      </c>
      <c r="DE24" s="619"/>
      <c r="DF24" s="619"/>
      <c r="DG24" s="619"/>
      <c r="DH24" s="619"/>
      <c r="DI24" s="619"/>
      <c r="DJ24" s="619"/>
      <c r="DK24" s="620"/>
      <c r="DL24" s="668">
        <v>13453490</v>
      </c>
      <c r="DM24" s="619"/>
      <c r="DN24" s="619"/>
      <c r="DO24" s="619"/>
      <c r="DP24" s="619"/>
      <c r="DQ24" s="619"/>
      <c r="DR24" s="619"/>
      <c r="DS24" s="619"/>
      <c r="DT24" s="619"/>
      <c r="DU24" s="619"/>
      <c r="DV24" s="620"/>
      <c r="DW24" s="623">
        <v>50.3</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400981</v>
      </c>
      <c r="S25" s="630"/>
      <c r="T25" s="630"/>
      <c r="U25" s="630"/>
      <c r="V25" s="630"/>
      <c r="W25" s="630"/>
      <c r="X25" s="630"/>
      <c r="Y25" s="631"/>
      <c r="Z25" s="632">
        <v>0.8</v>
      </c>
      <c r="AA25" s="632"/>
      <c r="AB25" s="632"/>
      <c r="AC25" s="632"/>
      <c r="AD25" s="633" t="s">
        <v>129</v>
      </c>
      <c r="AE25" s="633"/>
      <c r="AF25" s="633"/>
      <c r="AG25" s="633"/>
      <c r="AH25" s="633"/>
      <c r="AI25" s="633"/>
      <c r="AJ25" s="633"/>
      <c r="AK25" s="633"/>
      <c r="AL25" s="634" t="s">
        <v>129</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6064293</v>
      </c>
      <c r="CS25" s="669"/>
      <c r="CT25" s="669"/>
      <c r="CU25" s="669"/>
      <c r="CV25" s="669"/>
      <c r="CW25" s="669"/>
      <c r="CX25" s="669"/>
      <c r="CY25" s="670"/>
      <c r="CZ25" s="634">
        <v>13.5</v>
      </c>
      <c r="DA25" s="663"/>
      <c r="DB25" s="663"/>
      <c r="DC25" s="671"/>
      <c r="DD25" s="638">
        <v>5605615</v>
      </c>
      <c r="DE25" s="669"/>
      <c r="DF25" s="669"/>
      <c r="DG25" s="669"/>
      <c r="DH25" s="669"/>
      <c r="DI25" s="669"/>
      <c r="DJ25" s="669"/>
      <c r="DK25" s="670"/>
      <c r="DL25" s="638">
        <v>5579332</v>
      </c>
      <c r="DM25" s="669"/>
      <c r="DN25" s="669"/>
      <c r="DO25" s="669"/>
      <c r="DP25" s="669"/>
      <c r="DQ25" s="669"/>
      <c r="DR25" s="669"/>
      <c r="DS25" s="669"/>
      <c r="DT25" s="669"/>
      <c r="DU25" s="669"/>
      <c r="DV25" s="670"/>
      <c r="DW25" s="634">
        <v>20.9</v>
      </c>
      <c r="DX25" s="663"/>
      <c r="DY25" s="663"/>
      <c r="DZ25" s="663"/>
      <c r="EA25" s="663"/>
      <c r="EB25" s="663"/>
      <c r="EC25" s="664"/>
    </row>
    <row r="26" spans="2:133" ht="11.25" customHeight="1" x14ac:dyDescent="0.15">
      <c r="B26" s="626" t="s">
        <v>293</v>
      </c>
      <c r="C26" s="627"/>
      <c r="D26" s="627"/>
      <c r="E26" s="627"/>
      <c r="F26" s="627"/>
      <c r="G26" s="627"/>
      <c r="H26" s="627"/>
      <c r="I26" s="627"/>
      <c r="J26" s="627"/>
      <c r="K26" s="627"/>
      <c r="L26" s="627"/>
      <c r="M26" s="627"/>
      <c r="N26" s="627"/>
      <c r="O26" s="627"/>
      <c r="P26" s="627"/>
      <c r="Q26" s="628"/>
      <c r="R26" s="629">
        <v>110</v>
      </c>
      <c r="S26" s="630"/>
      <c r="T26" s="630"/>
      <c r="U26" s="630"/>
      <c r="V26" s="630"/>
      <c r="W26" s="630"/>
      <c r="X26" s="630"/>
      <c r="Y26" s="631"/>
      <c r="Z26" s="632">
        <v>0</v>
      </c>
      <c r="AA26" s="632"/>
      <c r="AB26" s="632"/>
      <c r="AC26" s="632"/>
      <c r="AD26" s="633" t="s">
        <v>129</v>
      </c>
      <c r="AE26" s="633"/>
      <c r="AF26" s="633"/>
      <c r="AG26" s="633"/>
      <c r="AH26" s="633"/>
      <c r="AI26" s="633"/>
      <c r="AJ26" s="633"/>
      <c r="AK26" s="633"/>
      <c r="AL26" s="634" t="s">
        <v>129</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3873160</v>
      </c>
      <c r="CS26" s="630"/>
      <c r="CT26" s="630"/>
      <c r="CU26" s="630"/>
      <c r="CV26" s="630"/>
      <c r="CW26" s="630"/>
      <c r="CX26" s="630"/>
      <c r="CY26" s="631"/>
      <c r="CZ26" s="634">
        <v>8.6</v>
      </c>
      <c r="DA26" s="663"/>
      <c r="DB26" s="663"/>
      <c r="DC26" s="671"/>
      <c r="DD26" s="638">
        <v>3593917</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15">
      <c r="B27" s="626" t="s">
        <v>296</v>
      </c>
      <c r="C27" s="627"/>
      <c r="D27" s="627"/>
      <c r="E27" s="627"/>
      <c r="F27" s="627"/>
      <c r="G27" s="627"/>
      <c r="H27" s="627"/>
      <c r="I27" s="627"/>
      <c r="J27" s="627"/>
      <c r="K27" s="627"/>
      <c r="L27" s="627"/>
      <c r="M27" s="627"/>
      <c r="N27" s="627"/>
      <c r="O27" s="627"/>
      <c r="P27" s="627"/>
      <c r="Q27" s="628"/>
      <c r="R27" s="629">
        <v>25748750</v>
      </c>
      <c r="S27" s="630"/>
      <c r="T27" s="630"/>
      <c r="U27" s="630"/>
      <c r="V27" s="630"/>
      <c r="W27" s="630"/>
      <c r="X27" s="630"/>
      <c r="Y27" s="631"/>
      <c r="Z27" s="632">
        <v>54.3</v>
      </c>
      <c r="AA27" s="632"/>
      <c r="AB27" s="632"/>
      <c r="AC27" s="632"/>
      <c r="AD27" s="633">
        <v>24622469</v>
      </c>
      <c r="AE27" s="633"/>
      <c r="AF27" s="633"/>
      <c r="AG27" s="633"/>
      <c r="AH27" s="633"/>
      <c r="AI27" s="633"/>
      <c r="AJ27" s="633"/>
      <c r="AK27" s="633"/>
      <c r="AL27" s="634">
        <v>99.400001525878906</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14810331</v>
      </c>
      <c r="BH27" s="630"/>
      <c r="BI27" s="630"/>
      <c r="BJ27" s="630"/>
      <c r="BK27" s="630"/>
      <c r="BL27" s="630"/>
      <c r="BM27" s="630"/>
      <c r="BN27" s="631"/>
      <c r="BO27" s="632">
        <v>100</v>
      </c>
      <c r="BP27" s="632"/>
      <c r="BQ27" s="632"/>
      <c r="BR27" s="632"/>
      <c r="BS27" s="633">
        <v>101714</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11808860</v>
      </c>
      <c r="CS27" s="669"/>
      <c r="CT27" s="669"/>
      <c r="CU27" s="669"/>
      <c r="CV27" s="669"/>
      <c r="CW27" s="669"/>
      <c r="CX27" s="669"/>
      <c r="CY27" s="670"/>
      <c r="CZ27" s="634">
        <v>26.4</v>
      </c>
      <c r="DA27" s="663"/>
      <c r="DB27" s="663"/>
      <c r="DC27" s="671"/>
      <c r="DD27" s="638">
        <v>3084245</v>
      </c>
      <c r="DE27" s="669"/>
      <c r="DF27" s="669"/>
      <c r="DG27" s="669"/>
      <c r="DH27" s="669"/>
      <c r="DI27" s="669"/>
      <c r="DJ27" s="669"/>
      <c r="DK27" s="670"/>
      <c r="DL27" s="638">
        <v>3008607</v>
      </c>
      <c r="DM27" s="669"/>
      <c r="DN27" s="669"/>
      <c r="DO27" s="669"/>
      <c r="DP27" s="669"/>
      <c r="DQ27" s="669"/>
      <c r="DR27" s="669"/>
      <c r="DS27" s="669"/>
      <c r="DT27" s="669"/>
      <c r="DU27" s="669"/>
      <c r="DV27" s="670"/>
      <c r="DW27" s="634">
        <v>11.2</v>
      </c>
      <c r="DX27" s="663"/>
      <c r="DY27" s="663"/>
      <c r="DZ27" s="663"/>
      <c r="EA27" s="663"/>
      <c r="EB27" s="663"/>
      <c r="EC27" s="664"/>
    </row>
    <row r="28" spans="2:133" ht="11.25" customHeight="1" x14ac:dyDescent="0.15">
      <c r="B28" s="626" t="s">
        <v>299</v>
      </c>
      <c r="C28" s="627"/>
      <c r="D28" s="627"/>
      <c r="E28" s="627"/>
      <c r="F28" s="627"/>
      <c r="G28" s="627"/>
      <c r="H28" s="627"/>
      <c r="I28" s="627"/>
      <c r="J28" s="627"/>
      <c r="K28" s="627"/>
      <c r="L28" s="627"/>
      <c r="M28" s="627"/>
      <c r="N28" s="627"/>
      <c r="O28" s="627"/>
      <c r="P28" s="627"/>
      <c r="Q28" s="628"/>
      <c r="R28" s="629">
        <v>15346</v>
      </c>
      <c r="S28" s="630"/>
      <c r="T28" s="630"/>
      <c r="U28" s="630"/>
      <c r="V28" s="630"/>
      <c r="W28" s="630"/>
      <c r="X28" s="630"/>
      <c r="Y28" s="631"/>
      <c r="Z28" s="632">
        <v>0</v>
      </c>
      <c r="AA28" s="632"/>
      <c r="AB28" s="632"/>
      <c r="AC28" s="632"/>
      <c r="AD28" s="633">
        <v>15346</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4891398</v>
      </c>
      <c r="CS28" s="630"/>
      <c r="CT28" s="630"/>
      <c r="CU28" s="630"/>
      <c r="CV28" s="630"/>
      <c r="CW28" s="630"/>
      <c r="CX28" s="630"/>
      <c r="CY28" s="631"/>
      <c r="CZ28" s="634">
        <v>10.9</v>
      </c>
      <c r="DA28" s="663"/>
      <c r="DB28" s="663"/>
      <c r="DC28" s="671"/>
      <c r="DD28" s="638">
        <v>4865551</v>
      </c>
      <c r="DE28" s="630"/>
      <c r="DF28" s="630"/>
      <c r="DG28" s="630"/>
      <c r="DH28" s="630"/>
      <c r="DI28" s="630"/>
      <c r="DJ28" s="630"/>
      <c r="DK28" s="631"/>
      <c r="DL28" s="638">
        <v>4865551</v>
      </c>
      <c r="DM28" s="630"/>
      <c r="DN28" s="630"/>
      <c r="DO28" s="630"/>
      <c r="DP28" s="630"/>
      <c r="DQ28" s="630"/>
      <c r="DR28" s="630"/>
      <c r="DS28" s="630"/>
      <c r="DT28" s="630"/>
      <c r="DU28" s="630"/>
      <c r="DV28" s="631"/>
      <c r="DW28" s="634">
        <v>18.2</v>
      </c>
      <c r="DX28" s="663"/>
      <c r="DY28" s="663"/>
      <c r="DZ28" s="663"/>
      <c r="EA28" s="663"/>
      <c r="EB28" s="663"/>
      <c r="EC28" s="664"/>
    </row>
    <row r="29" spans="2:133" ht="11.25" customHeight="1" x14ac:dyDescent="0.15">
      <c r="B29" s="626" t="s">
        <v>301</v>
      </c>
      <c r="C29" s="627"/>
      <c r="D29" s="627"/>
      <c r="E29" s="627"/>
      <c r="F29" s="627"/>
      <c r="G29" s="627"/>
      <c r="H29" s="627"/>
      <c r="I29" s="627"/>
      <c r="J29" s="627"/>
      <c r="K29" s="627"/>
      <c r="L29" s="627"/>
      <c r="M29" s="627"/>
      <c r="N29" s="627"/>
      <c r="O29" s="627"/>
      <c r="P29" s="627"/>
      <c r="Q29" s="628"/>
      <c r="R29" s="629">
        <v>93963</v>
      </c>
      <c r="S29" s="630"/>
      <c r="T29" s="630"/>
      <c r="U29" s="630"/>
      <c r="V29" s="630"/>
      <c r="W29" s="630"/>
      <c r="X29" s="630"/>
      <c r="Y29" s="631"/>
      <c r="Z29" s="632">
        <v>0.2</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69</v>
      </c>
      <c r="CG29" s="645"/>
      <c r="CH29" s="645"/>
      <c r="CI29" s="645"/>
      <c r="CJ29" s="645"/>
      <c r="CK29" s="645"/>
      <c r="CL29" s="645"/>
      <c r="CM29" s="645"/>
      <c r="CN29" s="645"/>
      <c r="CO29" s="645"/>
      <c r="CP29" s="645"/>
      <c r="CQ29" s="646"/>
      <c r="CR29" s="629">
        <v>4891398</v>
      </c>
      <c r="CS29" s="669"/>
      <c r="CT29" s="669"/>
      <c r="CU29" s="669"/>
      <c r="CV29" s="669"/>
      <c r="CW29" s="669"/>
      <c r="CX29" s="669"/>
      <c r="CY29" s="670"/>
      <c r="CZ29" s="634">
        <v>10.9</v>
      </c>
      <c r="DA29" s="663"/>
      <c r="DB29" s="663"/>
      <c r="DC29" s="671"/>
      <c r="DD29" s="638">
        <v>4865551</v>
      </c>
      <c r="DE29" s="669"/>
      <c r="DF29" s="669"/>
      <c r="DG29" s="669"/>
      <c r="DH29" s="669"/>
      <c r="DI29" s="669"/>
      <c r="DJ29" s="669"/>
      <c r="DK29" s="670"/>
      <c r="DL29" s="638">
        <v>4865551</v>
      </c>
      <c r="DM29" s="669"/>
      <c r="DN29" s="669"/>
      <c r="DO29" s="669"/>
      <c r="DP29" s="669"/>
      <c r="DQ29" s="669"/>
      <c r="DR29" s="669"/>
      <c r="DS29" s="669"/>
      <c r="DT29" s="669"/>
      <c r="DU29" s="669"/>
      <c r="DV29" s="670"/>
      <c r="DW29" s="634">
        <v>18.2</v>
      </c>
      <c r="DX29" s="663"/>
      <c r="DY29" s="663"/>
      <c r="DZ29" s="663"/>
      <c r="EA29" s="663"/>
      <c r="EB29" s="663"/>
      <c r="EC29" s="664"/>
    </row>
    <row r="30" spans="2:133" ht="11.25" customHeight="1" x14ac:dyDescent="0.15">
      <c r="B30" s="626" t="s">
        <v>303</v>
      </c>
      <c r="C30" s="627"/>
      <c r="D30" s="627"/>
      <c r="E30" s="627"/>
      <c r="F30" s="627"/>
      <c r="G30" s="627"/>
      <c r="H30" s="627"/>
      <c r="I30" s="627"/>
      <c r="J30" s="627"/>
      <c r="K30" s="627"/>
      <c r="L30" s="627"/>
      <c r="M30" s="627"/>
      <c r="N30" s="627"/>
      <c r="O30" s="627"/>
      <c r="P30" s="627"/>
      <c r="Q30" s="628"/>
      <c r="R30" s="629">
        <v>462460</v>
      </c>
      <c r="S30" s="630"/>
      <c r="T30" s="630"/>
      <c r="U30" s="630"/>
      <c r="V30" s="630"/>
      <c r="W30" s="630"/>
      <c r="X30" s="630"/>
      <c r="Y30" s="631"/>
      <c r="Z30" s="632">
        <v>1</v>
      </c>
      <c r="AA30" s="632"/>
      <c r="AB30" s="632"/>
      <c r="AC30" s="632"/>
      <c r="AD30" s="633">
        <v>89320</v>
      </c>
      <c r="AE30" s="633"/>
      <c r="AF30" s="633"/>
      <c r="AG30" s="633"/>
      <c r="AH30" s="633"/>
      <c r="AI30" s="633"/>
      <c r="AJ30" s="633"/>
      <c r="AK30" s="633"/>
      <c r="AL30" s="634">
        <v>0.4</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4670668</v>
      </c>
      <c r="CS30" s="630"/>
      <c r="CT30" s="630"/>
      <c r="CU30" s="630"/>
      <c r="CV30" s="630"/>
      <c r="CW30" s="630"/>
      <c r="CX30" s="630"/>
      <c r="CY30" s="631"/>
      <c r="CZ30" s="634">
        <v>10.4</v>
      </c>
      <c r="DA30" s="663"/>
      <c r="DB30" s="663"/>
      <c r="DC30" s="671"/>
      <c r="DD30" s="638">
        <v>4644821</v>
      </c>
      <c r="DE30" s="630"/>
      <c r="DF30" s="630"/>
      <c r="DG30" s="630"/>
      <c r="DH30" s="630"/>
      <c r="DI30" s="630"/>
      <c r="DJ30" s="630"/>
      <c r="DK30" s="631"/>
      <c r="DL30" s="638">
        <v>4644821</v>
      </c>
      <c r="DM30" s="630"/>
      <c r="DN30" s="630"/>
      <c r="DO30" s="630"/>
      <c r="DP30" s="630"/>
      <c r="DQ30" s="630"/>
      <c r="DR30" s="630"/>
      <c r="DS30" s="630"/>
      <c r="DT30" s="630"/>
      <c r="DU30" s="630"/>
      <c r="DV30" s="631"/>
      <c r="DW30" s="634">
        <v>17.399999999999999</v>
      </c>
      <c r="DX30" s="663"/>
      <c r="DY30" s="663"/>
      <c r="DZ30" s="663"/>
      <c r="EA30" s="663"/>
      <c r="EB30" s="663"/>
      <c r="EC30" s="664"/>
    </row>
    <row r="31" spans="2:133" ht="11.25" customHeight="1" x14ac:dyDescent="0.15">
      <c r="B31" s="626" t="s">
        <v>307</v>
      </c>
      <c r="C31" s="627"/>
      <c r="D31" s="627"/>
      <c r="E31" s="627"/>
      <c r="F31" s="627"/>
      <c r="G31" s="627"/>
      <c r="H31" s="627"/>
      <c r="I31" s="627"/>
      <c r="J31" s="627"/>
      <c r="K31" s="627"/>
      <c r="L31" s="627"/>
      <c r="M31" s="627"/>
      <c r="N31" s="627"/>
      <c r="O31" s="627"/>
      <c r="P31" s="627"/>
      <c r="Q31" s="628"/>
      <c r="R31" s="629">
        <v>77770</v>
      </c>
      <c r="S31" s="630"/>
      <c r="T31" s="630"/>
      <c r="U31" s="630"/>
      <c r="V31" s="630"/>
      <c r="W31" s="630"/>
      <c r="X31" s="630"/>
      <c r="Y31" s="631"/>
      <c r="Z31" s="632">
        <v>0.2</v>
      </c>
      <c r="AA31" s="632"/>
      <c r="AB31" s="632"/>
      <c r="AC31" s="632"/>
      <c r="AD31" s="633">
        <v>10</v>
      </c>
      <c r="AE31" s="633"/>
      <c r="AF31" s="633"/>
      <c r="AG31" s="633"/>
      <c r="AH31" s="633"/>
      <c r="AI31" s="633"/>
      <c r="AJ31" s="633"/>
      <c r="AK31" s="633"/>
      <c r="AL31" s="634">
        <v>0</v>
      </c>
      <c r="AM31" s="635"/>
      <c r="AN31" s="635"/>
      <c r="AO31" s="636"/>
      <c r="AP31" s="689" t="s">
        <v>308</v>
      </c>
      <c r="AQ31" s="690"/>
      <c r="AR31" s="690"/>
      <c r="AS31" s="690"/>
      <c r="AT31" s="695" t="s">
        <v>309</v>
      </c>
      <c r="AU31" s="366"/>
      <c r="AV31" s="366"/>
      <c r="AW31" s="366"/>
      <c r="AX31" s="615" t="s">
        <v>187</v>
      </c>
      <c r="AY31" s="616"/>
      <c r="AZ31" s="616"/>
      <c r="BA31" s="616"/>
      <c r="BB31" s="616"/>
      <c r="BC31" s="616"/>
      <c r="BD31" s="616"/>
      <c r="BE31" s="616"/>
      <c r="BF31" s="617"/>
      <c r="BG31" s="688">
        <v>99.6</v>
      </c>
      <c r="BH31" s="684"/>
      <c r="BI31" s="684"/>
      <c r="BJ31" s="684"/>
      <c r="BK31" s="684"/>
      <c r="BL31" s="684"/>
      <c r="BM31" s="624">
        <v>98.9</v>
      </c>
      <c r="BN31" s="684"/>
      <c r="BO31" s="684"/>
      <c r="BP31" s="684"/>
      <c r="BQ31" s="685"/>
      <c r="BR31" s="688">
        <v>99.5</v>
      </c>
      <c r="BS31" s="684"/>
      <c r="BT31" s="684"/>
      <c r="BU31" s="684"/>
      <c r="BV31" s="684"/>
      <c r="BW31" s="684"/>
      <c r="BX31" s="624">
        <v>98.6</v>
      </c>
      <c r="BY31" s="684"/>
      <c r="BZ31" s="684"/>
      <c r="CA31" s="684"/>
      <c r="CB31" s="685"/>
      <c r="CD31" s="680"/>
      <c r="CE31" s="681"/>
      <c r="CF31" s="644" t="s">
        <v>310</v>
      </c>
      <c r="CG31" s="645"/>
      <c r="CH31" s="645"/>
      <c r="CI31" s="645"/>
      <c r="CJ31" s="645"/>
      <c r="CK31" s="645"/>
      <c r="CL31" s="645"/>
      <c r="CM31" s="645"/>
      <c r="CN31" s="645"/>
      <c r="CO31" s="645"/>
      <c r="CP31" s="645"/>
      <c r="CQ31" s="646"/>
      <c r="CR31" s="629">
        <v>220730</v>
      </c>
      <c r="CS31" s="669"/>
      <c r="CT31" s="669"/>
      <c r="CU31" s="669"/>
      <c r="CV31" s="669"/>
      <c r="CW31" s="669"/>
      <c r="CX31" s="669"/>
      <c r="CY31" s="670"/>
      <c r="CZ31" s="634">
        <v>0.5</v>
      </c>
      <c r="DA31" s="663"/>
      <c r="DB31" s="663"/>
      <c r="DC31" s="671"/>
      <c r="DD31" s="638">
        <v>220730</v>
      </c>
      <c r="DE31" s="669"/>
      <c r="DF31" s="669"/>
      <c r="DG31" s="669"/>
      <c r="DH31" s="669"/>
      <c r="DI31" s="669"/>
      <c r="DJ31" s="669"/>
      <c r="DK31" s="670"/>
      <c r="DL31" s="638">
        <v>220730</v>
      </c>
      <c r="DM31" s="669"/>
      <c r="DN31" s="669"/>
      <c r="DO31" s="669"/>
      <c r="DP31" s="669"/>
      <c r="DQ31" s="669"/>
      <c r="DR31" s="669"/>
      <c r="DS31" s="669"/>
      <c r="DT31" s="669"/>
      <c r="DU31" s="669"/>
      <c r="DV31" s="670"/>
      <c r="DW31" s="634">
        <v>0.8</v>
      </c>
      <c r="DX31" s="663"/>
      <c r="DY31" s="663"/>
      <c r="DZ31" s="663"/>
      <c r="EA31" s="663"/>
      <c r="EB31" s="663"/>
      <c r="EC31" s="664"/>
    </row>
    <row r="32" spans="2:133" ht="11.25" customHeight="1" x14ac:dyDescent="0.15">
      <c r="B32" s="626" t="s">
        <v>311</v>
      </c>
      <c r="C32" s="627"/>
      <c r="D32" s="627"/>
      <c r="E32" s="627"/>
      <c r="F32" s="627"/>
      <c r="G32" s="627"/>
      <c r="H32" s="627"/>
      <c r="I32" s="627"/>
      <c r="J32" s="627"/>
      <c r="K32" s="627"/>
      <c r="L32" s="627"/>
      <c r="M32" s="627"/>
      <c r="N32" s="627"/>
      <c r="O32" s="627"/>
      <c r="P32" s="627"/>
      <c r="Q32" s="628"/>
      <c r="R32" s="629">
        <v>9942043</v>
      </c>
      <c r="S32" s="630"/>
      <c r="T32" s="630"/>
      <c r="U32" s="630"/>
      <c r="V32" s="630"/>
      <c r="W32" s="630"/>
      <c r="X32" s="630"/>
      <c r="Y32" s="631"/>
      <c r="Z32" s="632">
        <v>21</v>
      </c>
      <c r="AA32" s="632"/>
      <c r="AB32" s="632"/>
      <c r="AC32" s="632"/>
      <c r="AD32" s="633" t="s">
        <v>129</v>
      </c>
      <c r="AE32" s="633"/>
      <c r="AF32" s="633"/>
      <c r="AG32" s="633"/>
      <c r="AH32" s="633"/>
      <c r="AI32" s="633"/>
      <c r="AJ32" s="633"/>
      <c r="AK32" s="633"/>
      <c r="AL32" s="634" t="s">
        <v>129</v>
      </c>
      <c r="AM32" s="635"/>
      <c r="AN32" s="635"/>
      <c r="AO32" s="636"/>
      <c r="AP32" s="691"/>
      <c r="AQ32" s="692"/>
      <c r="AR32" s="692"/>
      <c r="AS32" s="692"/>
      <c r="AT32" s="696"/>
      <c r="AU32" s="362" t="s">
        <v>312</v>
      </c>
      <c r="AV32" s="362"/>
      <c r="AW32" s="362"/>
      <c r="AX32" s="626" t="s">
        <v>313</v>
      </c>
      <c r="AY32" s="627"/>
      <c r="AZ32" s="627"/>
      <c r="BA32" s="627"/>
      <c r="BB32" s="627"/>
      <c r="BC32" s="627"/>
      <c r="BD32" s="627"/>
      <c r="BE32" s="627"/>
      <c r="BF32" s="628"/>
      <c r="BG32" s="698">
        <v>99.6</v>
      </c>
      <c r="BH32" s="669"/>
      <c r="BI32" s="669"/>
      <c r="BJ32" s="669"/>
      <c r="BK32" s="669"/>
      <c r="BL32" s="669"/>
      <c r="BM32" s="635">
        <v>98.7</v>
      </c>
      <c r="BN32" s="686"/>
      <c r="BO32" s="686"/>
      <c r="BP32" s="686"/>
      <c r="BQ32" s="687"/>
      <c r="BR32" s="698">
        <v>99.4</v>
      </c>
      <c r="BS32" s="669"/>
      <c r="BT32" s="669"/>
      <c r="BU32" s="669"/>
      <c r="BV32" s="669"/>
      <c r="BW32" s="669"/>
      <c r="BX32" s="635">
        <v>98.4</v>
      </c>
      <c r="BY32" s="686"/>
      <c r="BZ32" s="686"/>
      <c r="CA32" s="686"/>
      <c r="CB32" s="687"/>
      <c r="CD32" s="682"/>
      <c r="CE32" s="683"/>
      <c r="CF32" s="644" t="s">
        <v>314</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3"/>
      <c r="DB32" s="663"/>
      <c r="DC32" s="671"/>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129</v>
      </c>
      <c r="DX32" s="663"/>
      <c r="DY32" s="663"/>
      <c r="DZ32" s="663"/>
      <c r="EA32" s="663"/>
      <c r="EB32" s="663"/>
      <c r="EC32" s="664"/>
    </row>
    <row r="33" spans="2:133" ht="11.25" customHeight="1" x14ac:dyDescent="0.15">
      <c r="B33" s="665" t="s">
        <v>315</v>
      </c>
      <c r="C33" s="666"/>
      <c r="D33" s="666"/>
      <c r="E33" s="666"/>
      <c r="F33" s="666"/>
      <c r="G33" s="666"/>
      <c r="H33" s="666"/>
      <c r="I33" s="666"/>
      <c r="J33" s="666"/>
      <c r="K33" s="666"/>
      <c r="L33" s="666"/>
      <c r="M33" s="666"/>
      <c r="N33" s="666"/>
      <c r="O33" s="666"/>
      <c r="P33" s="666"/>
      <c r="Q33" s="667"/>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93"/>
      <c r="AQ33" s="694"/>
      <c r="AR33" s="694"/>
      <c r="AS33" s="694"/>
      <c r="AT33" s="697"/>
      <c r="AU33" s="360"/>
      <c r="AV33" s="360"/>
      <c r="AW33" s="360"/>
      <c r="AX33" s="673" t="s">
        <v>316</v>
      </c>
      <c r="AY33" s="674"/>
      <c r="AZ33" s="674"/>
      <c r="BA33" s="674"/>
      <c r="BB33" s="674"/>
      <c r="BC33" s="674"/>
      <c r="BD33" s="674"/>
      <c r="BE33" s="674"/>
      <c r="BF33" s="675"/>
      <c r="BG33" s="699">
        <v>99.7</v>
      </c>
      <c r="BH33" s="700"/>
      <c r="BI33" s="700"/>
      <c r="BJ33" s="700"/>
      <c r="BK33" s="700"/>
      <c r="BL33" s="700"/>
      <c r="BM33" s="701">
        <v>99.2</v>
      </c>
      <c r="BN33" s="700"/>
      <c r="BO33" s="700"/>
      <c r="BP33" s="700"/>
      <c r="BQ33" s="702"/>
      <c r="BR33" s="699">
        <v>99.6</v>
      </c>
      <c r="BS33" s="700"/>
      <c r="BT33" s="700"/>
      <c r="BU33" s="700"/>
      <c r="BV33" s="700"/>
      <c r="BW33" s="700"/>
      <c r="BX33" s="701">
        <v>98.8</v>
      </c>
      <c r="BY33" s="700"/>
      <c r="BZ33" s="700"/>
      <c r="CA33" s="700"/>
      <c r="CB33" s="702"/>
      <c r="CD33" s="644" t="s">
        <v>317</v>
      </c>
      <c r="CE33" s="645"/>
      <c r="CF33" s="645"/>
      <c r="CG33" s="645"/>
      <c r="CH33" s="645"/>
      <c r="CI33" s="645"/>
      <c r="CJ33" s="645"/>
      <c r="CK33" s="645"/>
      <c r="CL33" s="645"/>
      <c r="CM33" s="645"/>
      <c r="CN33" s="645"/>
      <c r="CO33" s="645"/>
      <c r="CP33" s="645"/>
      <c r="CQ33" s="646"/>
      <c r="CR33" s="629">
        <v>17937663</v>
      </c>
      <c r="CS33" s="669"/>
      <c r="CT33" s="669"/>
      <c r="CU33" s="669"/>
      <c r="CV33" s="669"/>
      <c r="CW33" s="669"/>
      <c r="CX33" s="669"/>
      <c r="CY33" s="670"/>
      <c r="CZ33" s="634">
        <v>40</v>
      </c>
      <c r="DA33" s="663"/>
      <c r="DB33" s="663"/>
      <c r="DC33" s="671"/>
      <c r="DD33" s="638">
        <v>14496415</v>
      </c>
      <c r="DE33" s="669"/>
      <c r="DF33" s="669"/>
      <c r="DG33" s="669"/>
      <c r="DH33" s="669"/>
      <c r="DI33" s="669"/>
      <c r="DJ33" s="669"/>
      <c r="DK33" s="670"/>
      <c r="DL33" s="638">
        <v>10680181</v>
      </c>
      <c r="DM33" s="669"/>
      <c r="DN33" s="669"/>
      <c r="DO33" s="669"/>
      <c r="DP33" s="669"/>
      <c r="DQ33" s="669"/>
      <c r="DR33" s="669"/>
      <c r="DS33" s="669"/>
      <c r="DT33" s="669"/>
      <c r="DU33" s="669"/>
      <c r="DV33" s="670"/>
      <c r="DW33" s="634">
        <v>39.9</v>
      </c>
      <c r="DX33" s="663"/>
      <c r="DY33" s="663"/>
      <c r="DZ33" s="663"/>
      <c r="EA33" s="663"/>
      <c r="EB33" s="663"/>
      <c r="EC33" s="664"/>
    </row>
    <row r="34" spans="2:133" ht="11.25" customHeight="1" x14ac:dyDescent="0.15">
      <c r="B34" s="626" t="s">
        <v>318</v>
      </c>
      <c r="C34" s="627"/>
      <c r="D34" s="627"/>
      <c r="E34" s="627"/>
      <c r="F34" s="627"/>
      <c r="G34" s="627"/>
      <c r="H34" s="627"/>
      <c r="I34" s="627"/>
      <c r="J34" s="627"/>
      <c r="K34" s="627"/>
      <c r="L34" s="627"/>
      <c r="M34" s="627"/>
      <c r="N34" s="627"/>
      <c r="O34" s="627"/>
      <c r="P34" s="627"/>
      <c r="Q34" s="628"/>
      <c r="R34" s="629">
        <v>2699654</v>
      </c>
      <c r="S34" s="630"/>
      <c r="T34" s="630"/>
      <c r="U34" s="630"/>
      <c r="V34" s="630"/>
      <c r="W34" s="630"/>
      <c r="X34" s="630"/>
      <c r="Y34" s="631"/>
      <c r="Z34" s="632">
        <v>5.7</v>
      </c>
      <c r="AA34" s="632"/>
      <c r="AB34" s="632"/>
      <c r="AC34" s="632"/>
      <c r="AD34" s="633" t="s">
        <v>129</v>
      </c>
      <c r="AE34" s="633"/>
      <c r="AF34" s="633"/>
      <c r="AG34" s="633"/>
      <c r="AH34" s="633"/>
      <c r="AI34" s="633"/>
      <c r="AJ34" s="633"/>
      <c r="AK34" s="633"/>
      <c r="AL34" s="634" t="s">
        <v>129</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7347831</v>
      </c>
      <c r="CS34" s="630"/>
      <c r="CT34" s="630"/>
      <c r="CU34" s="630"/>
      <c r="CV34" s="630"/>
      <c r="CW34" s="630"/>
      <c r="CX34" s="630"/>
      <c r="CY34" s="631"/>
      <c r="CZ34" s="634">
        <v>16.399999999999999</v>
      </c>
      <c r="DA34" s="663"/>
      <c r="DB34" s="663"/>
      <c r="DC34" s="671"/>
      <c r="DD34" s="638">
        <v>5278742</v>
      </c>
      <c r="DE34" s="630"/>
      <c r="DF34" s="630"/>
      <c r="DG34" s="630"/>
      <c r="DH34" s="630"/>
      <c r="DI34" s="630"/>
      <c r="DJ34" s="630"/>
      <c r="DK34" s="631"/>
      <c r="DL34" s="638">
        <v>4683224</v>
      </c>
      <c r="DM34" s="630"/>
      <c r="DN34" s="630"/>
      <c r="DO34" s="630"/>
      <c r="DP34" s="630"/>
      <c r="DQ34" s="630"/>
      <c r="DR34" s="630"/>
      <c r="DS34" s="630"/>
      <c r="DT34" s="630"/>
      <c r="DU34" s="630"/>
      <c r="DV34" s="631"/>
      <c r="DW34" s="634">
        <v>17.5</v>
      </c>
      <c r="DX34" s="663"/>
      <c r="DY34" s="663"/>
      <c r="DZ34" s="663"/>
      <c r="EA34" s="663"/>
      <c r="EB34" s="663"/>
      <c r="EC34" s="664"/>
    </row>
    <row r="35" spans="2:133" ht="11.25" customHeight="1" x14ac:dyDescent="0.15">
      <c r="B35" s="626" t="s">
        <v>320</v>
      </c>
      <c r="C35" s="627"/>
      <c r="D35" s="627"/>
      <c r="E35" s="627"/>
      <c r="F35" s="627"/>
      <c r="G35" s="627"/>
      <c r="H35" s="627"/>
      <c r="I35" s="627"/>
      <c r="J35" s="627"/>
      <c r="K35" s="627"/>
      <c r="L35" s="627"/>
      <c r="M35" s="627"/>
      <c r="N35" s="627"/>
      <c r="O35" s="627"/>
      <c r="P35" s="627"/>
      <c r="Q35" s="628"/>
      <c r="R35" s="629">
        <v>202682</v>
      </c>
      <c r="S35" s="630"/>
      <c r="T35" s="630"/>
      <c r="U35" s="630"/>
      <c r="V35" s="630"/>
      <c r="W35" s="630"/>
      <c r="X35" s="630"/>
      <c r="Y35" s="631"/>
      <c r="Z35" s="632">
        <v>0.4</v>
      </c>
      <c r="AA35" s="632"/>
      <c r="AB35" s="632"/>
      <c r="AC35" s="632"/>
      <c r="AD35" s="633">
        <v>12398</v>
      </c>
      <c r="AE35" s="633"/>
      <c r="AF35" s="633"/>
      <c r="AG35" s="633"/>
      <c r="AH35" s="633"/>
      <c r="AI35" s="633"/>
      <c r="AJ35" s="633"/>
      <c r="AK35" s="633"/>
      <c r="AL35" s="634">
        <v>0.1</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495699</v>
      </c>
      <c r="CS35" s="669"/>
      <c r="CT35" s="669"/>
      <c r="CU35" s="669"/>
      <c r="CV35" s="669"/>
      <c r="CW35" s="669"/>
      <c r="CX35" s="669"/>
      <c r="CY35" s="670"/>
      <c r="CZ35" s="634">
        <v>1.1000000000000001</v>
      </c>
      <c r="DA35" s="663"/>
      <c r="DB35" s="663"/>
      <c r="DC35" s="671"/>
      <c r="DD35" s="638">
        <v>444901</v>
      </c>
      <c r="DE35" s="669"/>
      <c r="DF35" s="669"/>
      <c r="DG35" s="669"/>
      <c r="DH35" s="669"/>
      <c r="DI35" s="669"/>
      <c r="DJ35" s="669"/>
      <c r="DK35" s="670"/>
      <c r="DL35" s="638">
        <v>409403</v>
      </c>
      <c r="DM35" s="669"/>
      <c r="DN35" s="669"/>
      <c r="DO35" s="669"/>
      <c r="DP35" s="669"/>
      <c r="DQ35" s="669"/>
      <c r="DR35" s="669"/>
      <c r="DS35" s="669"/>
      <c r="DT35" s="669"/>
      <c r="DU35" s="669"/>
      <c r="DV35" s="670"/>
      <c r="DW35" s="634">
        <v>1.5</v>
      </c>
      <c r="DX35" s="663"/>
      <c r="DY35" s="663"/>
      <c r="DZ35" s="663"/>
      <c r="EA35" s="663"/>
      <c r="EB35" s="663"/>
      <c r="EC35" s="664"/>
    </row>
    <row r="36" spans="2:133" ht="11.25" customHeight="1" x14ac:dyDescent="0.15">
      <c r="B36" s="626" t="s">
        <v>324</v>
      </c>
      <c r="C36" s="627"/>
      <c r="D36" s="627"/>
      <c r="E36" s="627"/>
      <c r="F36" s="627"/>
      <c r="G36" s="627"/>
      <c r="H36" s="627"/>
      <c r="I36" s="627"/>
      <c r="J36" s="627"/>
      <c r="K36" s="627"/>
      <c r="L36" s="627"/>
      <c r="M36" s="627"/>
      <c r="N36" s="627"/>
      <c r="O36" s="627"/>
      <c r="P36" s="627"/>
      <c r="Q36" s="628"/>
      <c r="R36" s="629">
        <v>117639</v>
      </c>
      <c r="S36" s="630"/>
      <c r="T36" s="630"/>
      <c r="U36" s="630"/>
      <c r="V36" s="630"/>
      <c r="W36" s="630"/>
      <c r="X36" s="630"/>
      <c r="Y36" s="631"/>
      <c r="Z36" s="632">
        <v>0.2</v>
      </c>
      <c r="AA36" s="632"/>
      <c r="AB36" s="632"/>
      <c r="AC36" s="632"/>
      <c r="AD36" s="633" t="s">
        <v>129</v>
      </c>
      <c r="AE36" s="633"/>
      <c r="AF36" s="633"/>
      <c r="AG36" s="633"/>
      <c r="AH36" s="633"/>
      <c r="AI36" s="633"/>
      <c r="AJ36" s="633"/>
      <c r="AK36" s="633"/>
      <c r="AL36" s="634" t="s">
        <v>129</v>
      </c>
      <c r="AM36" s="635"/>
      <c r="AN36" s="635"/>
      <c r="AO36" s="636"/>
      <c r="AP36" s="218"/>
      <c r="AQ36" s="703" t="s">
        <v>325</v>
      </c>
      <c r="AR36" s="704"/>
      <c r="AS36" s="704"/>
      <c r="AT36" s="704"/>
      <c r="AU36" s="704"/>
      <c r="AV36" s="704"/>
      <c r="AW36" s="704"/>
      <c r="AX36" s="704"/>
      <c r="AY36" s="705"/>
      <c r="AZ36" s="618">
        <v>4628923</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361995</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4990886</v>
      </c>
      <c r="CS36" s="630"/>
      <c r="CT36" s="630"/>
      <c r="CU36" s="630"/>
      <c r="CV36" s="630"/>
      <c r="CW36" s="630"/>
      <c r="CX36" s="630"/>
      <c r="CY36" s="631"/>
      <c r="CZ36" s="634">
        <v>11.1</v>
      </c>
      <c r="DA36" s="663"/>
      <c r="DB36" s="663"/>
      <c r="DC36" s="671"/>
      <c r="DD36" s="638">
        <v>4490589</v>
      </c>
      <c r="DE36" s="630"/>
      <c r="DF36" s="630"/>
      <c r="DG36" s="630"/>
      <c r="DH36" s="630"/>
      <c r="DI36" s="630"/>
      <c r="DJ36" s="630"/>
      <c r="DK36" s="631"/>
      <c r="DL36" s="638">
        <v>2891532</v>
      </c>
      <c r="DM36" s="630"/>
      <c r="DN36" s="630"/>
      <c r="DO36" s="630"/>
      <c r="DP36" s="630"/>
      <c r="DQ36" s="630"/>
      <c r="DR36" s="630"/>
      <c r="DS36" s="630"/>
      <c r="DT36" s="630"/>
      <c r="DU36" s="630"/>
      <c r="DV36" s="631"/>
      <c r="DW36" s="634">
        <v>10.8</v>
      </c>
      <c r="DX36" s="663"/>
      <c r="DY36" s="663"/>
      <c r="DZ36" s="663"/>
      <c r="EA36" s="663"/>
      <c r="EB36" s="663"/>
      <c r="EC36" s="664"/>
    </row>
    <row r="37" spans="2:133" ht="11.25" customHeight="1" x14ac:dyDescent="0.15">
      <c r="B37" s="626" t="s">
        <v>328</v>
      </c>
      <c r="C37" s="627"/>
      <c r="D37" s="627"/>
      <c r="E37" s="627"/>
      <c r="F37" s="627"/>
      <c r="G37" s="627"/>
      <c r="H37" s="627"/>
      <c r="I37" s="627"/>
      <c r="J37" s="627"/>
      <c r="K37" s="627"/>
      <c r="L37" s="627"/>
      <c r="M37" s="627"/>
      <c r="N37" s="627"/>
      <c r="O37" s="627"/>
      <c r="P37" s="627"/>
      <c r="Q37" s="628"/>
      <c r="R37" s="629">
        <v>919009</v>
      </c>
      <c r="S37" s="630"/>
      <c r="T37" s="630"/>
      <c r="U37" s="630"/>
      <c r="V37" s="630"/>
      <c r="W37" s="630"/>
      <c r="X37" s="630"/>
      <c r="Y37" s="631"/>
      <c r="Z37" s="632">
        <v>1.9</v>
      </c>
      <c r="AA37" s="632"/>
      <c r="AB37" s="632"/>
      <c r="AC37" s="632"/>
      <c r="AD37" s="633" t="s">
        <v>129</v>
      </c>
      <c r="AE37" s="633"/>
      <c r="AF37" s="633"/>
      <c r="AG37" s="633"/>
      <c r="AH37" s="633"/>
      <c r="AI37" s="633"/>
      <c r="AJ37" s="633"/>
      <c r="AK37" s="633"/>
      <c r="AL37" s="634" t="s">
        <v>129</v>
      </c>
      <c r="AM37" s="635"/>
      <c r="AN37" s="635"/>
      <c r="AO37" s="636"/>
      <c r="AQ37" s="707" t="s">
        <v>329</v>
      </c>
      <c r="AR37" s="708"/>
      <c r="AS37" s="708"/>
      <c r="AT37" s="708"/>
      <c r="AU37" s="708"/>
      <c r="AV37" s="708"/>
      <c r="AW37" s="708"/>
      <c r="AX37" s="708"/>
      <c r="AY37" s="709"/>
      <c r="AZ37" s="629">
        <v>1071105</v>
      </c>
      <c r="BA37" s="630"/>
      <c r="BB37" s="630"/>
      <c r="BC37" s="630"/>
      <c r="BD37" s="669"/>
      <c r="BE37" s="669"/>
      <c r="BF37" s="687"/>
      <c r="BG37" s="644" t="s">
        <v>330</v>
      </c>
      <c r="BH37" s="645"/>
      <c r="BI37" s="645"/>
      <c r="BJ37" s="645"/>
      <c r="BK37" s="645"/>
      <c r="BL37" s="645"/>
      <c r="BM37" s="645"/>
      <c r="BN37" s="645"/>
      <c r="BO37" s="645"/>
      <c r="BP37" s="645"/>
      <c r="BQ37" s="645"/>
      <c r="BR37" s="645"/>
      <c r="BS37" s="645"/>
      <c r="BT37" s="645"/>
      <c r="BU37" s="646"/>
      <c r="BV37" s="629">
        <v>316465</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2069127</v>
      </c>
      <c r="CS37" s="669"/>
      <c r="CT37" s="669"/>
      <c r="CU37" s="669"/>
      <c r="CV37" s="669"/>
      <c r="CW37" s="669"/>
      <c r="CX37" s="669"/>
      <c r="CY37" s="670"/>
      <c r="CZ37" s="634">
        <v>4.5999999999999996</v>
      </c>
      <c r="DA37" s="663"/>
      <c r="DB37" s="663"/>
      <c r="DC37" s="671"/>
      <c r="DD37" s="638">
        <v>2069127</v>
      </c>
      <c r="DE37" s="669"/>
      <c r="DF37" s="669"/>
      <c r="DG37" s="669"/>
      <c r="DH37" s="669"/>
      <c r="DI37" s="669"/>
      <c r="DJ37" s="669"/>
      <c r="DK37" s="670"/>
      <c r="DL37" s="638">
        <v>1849491</v>
      </c>
      <c r="DM37" s="669"/>
      <c r="DN37" s="669"/>
      <c r="DO37" s="669"/>
      <c r="DP37" s="669"/>
      <c r="DQ37" s="669"/>
      <c r="DR37" s="669"/>
      <c r="DS37" s="669"/>
      <c r="DT37" s="669"/>
      <c r="DU37" s="669"/>
      <c r="DV37" s="670"/>
      <c r="DW37" s="634">
        <v>6.9</v>
      </c>
      <c r="DX37" s="663"/>
      <c r="DY37" s="663"/>
      <c r="DZ37" s="663"/>
      <c r="EA37" s="663"/>
      <c r="EB37" s="663"/>
      <c r="EC37" s="664"/>
    </row>
    <row r="38" spans="2:133" ht="11.25" customHeight="1" x14ac:dyDescent="0.15">
      <c r="B38" s="626" t="s">
        <v>332</v>
      </c>
      <c r="C38" s="627"/>
      <c r="D38" s="627"/>
      <c r="E38" s="627"/>
      <c r="F38" s="627"/>
      <c r="G38" s="627"/>
      <c r="H38" s="627"/>
      <c r="I38" s="627"/>
      <c r="J38" s="627"/>
      <c r="K38" s="627"/>
      <c r="L38" s="627"/>
      <c r="M38" s="627"/>
      <c r="N38" s="627"/>
      <c r="O38" s="627"/>
      <c r="P38" s="627"/>
      <c r="Q38" s="628"/>
      <c r="R38" s="629">
        <v>2112471</v>
      </c>
      <c r="S38" s="630"/>
      <c r="T38" s="630"/>
      <c r="U38" s="630"/>
      <c r="V38" s="630"/>
      <c r="W38" s="630"/>
      <c r="X38" s="630"/>
      <c r="Y38" s="631"/>
      <c r="Z38" s="632">
        <v>4.5</v>
      </c>
      <c r="AA38" s="632"/>
      <c r="AB38" s="632"/>
      <c r="AC38" s="632"/>
      <c r="AD38" s="633" t="s">
        <v>129</v>
      </c>
      <c r="AE38" s="633"/>
      <c r="AF38" s="633"/>
      <c r="AG38" s="633"/>
      <c r="AH38" s="633"/>
      <c r="AI38" s="633"/>
      <c r="AJ38" s="633"/>
      <c r="AK38" s="633"/>
      <c r="AL38" s="634" t="s">
        <v>129</v>
      </c>
      <c r="AM38" s="635"/>
      <c r="AN38" s="635"/>
      <c r="AO38" s="636"/>
      <c r="AQ38" s="707" t="s">
        <v>333</v>
      </c>
      <c r="AR38" s="708"/>
      <c r="AS38" s="708"/>
      <c r="AT38" s="708"/>
      <c r="AU38" s="708"/>
      <c r="AV38" s="708"/>
      <c r="AW38" s="708"/>
      <c r="AX38" s="708"/>
      <c r="AY38" s="709"/>
      <c r="AZ38" s="629">
        <v>138357</v>
      </c>
      <c r="BA38" s="630"/>
      <c r="BB38" s="630"/>
      <c r="BC38" s="630"/>
      <c r="BD38" s="669"/>
      <c r="BE38" s="669"/>
      <c r="BF38" s="687"/>
      <c r="BG38" s="644" t="s">
        <v>334</v>
      </c>
      <c r="BH38" s="645"/>
      <c r="BI38" s="645"/>
      <c r="BJ38" s="645"/>
      <c r="BK38" s="645"/>
      <c r="BL38" s="645"/>
      <c r="BM38" s="645"/>
      <c r="BN38" s="645"/>
      <c r="BO38" s="645"/>
      <c r="BP38" s="645"/>
      <c r="BQ38" s="645"/>
      <c r="BR38" s="645"/>
      <c r="BS38" s="645"/>
      <c r="BT38" s="645"/>
      <c r="BU38" s="646"/>
      <c r="BV38" s="629">
        <v>16259</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3500461</v>
      </c>
      <c r="CS38" s="630"/>
      <c r="CT38" s="630"/>
      <c r="CU38" s="630"/>
      <c r="CV38" s="630"/>
      <c r="CW38" s="630"/>
      <c r="CX38" s="630"/>
      <c r="CY38" s="631"/>
      <c r="CZ38" s="634">
        <v>7.8</v>
      </c>
      <c r="DA38" s="663"/>
      <c r="DB38" s="663"/>
      <c r="DC38" s="671"/>
      <c r="DD38" s="638">
        <v>2962053</v>
      </c>
      <c r="DE38" s="630"/>
      <c r="DF38" s="630"/>
      <c r="DG38" s="630"/>
      <c r="DH38" s="630"/>
      <c r="DI38" s="630"/>
      <c r="DJ38" s="630"/>
      <c r="DK38" s="631"/>
      <c r="DL38" s="638">
        <v>2695102</v>
      </c>
      <c r="DM38" s="630"/>
      <c r="DN38" s="630"/>
      <c r="DO38" s="630"/>
      <c r="DP38" s="630"/>
      <c r="DQ38" s="630"/>
      <c r="DR38" s="630"/>
      <c r="DS38" s="630"/>
      <c r="DT38" s="630"/>
      <c r="DU38" s="630"/>
      <c r="DV38" s="631"/>
      <c r="DW38" s="634">
        <v>10.1</v>
      </c>
      <c r="DX38" s="663"/>
      <c r="DY38" s="663"/>
      <c r="DZ38" s="663"/>
      <c r="EA38" s="663"/>
      <c r="EB38" s="663"/>
      <c r="EC38" s="664"/>
    </row>
    <row r="39" spans="2:133" ht="11.25" customHeight="1" x14ac:dyDescent="0.15">
      <c r="B39" s="626" t="s">
        <v>336</v>
      </c>
      <c r="C39" s="627"/>
      <c r="D39" s="627"/>
      <c r="E39" s="627"/>
      <c r="F39" s="627"/>
      <c r="G39" s="627"/>
      <c r="H39" s="627"/>
      <c r="I39" s="627"/>
      <c r="J39" s="627"/>
      <c r="K39" s="627"/>
      <c r="L39" s="627"/>
      <c r="M39" s="627"/>
      <c r="N39" s="627"/>
      <c r="O39" s="627"/>
      <c r="P39" s="627"/>
      <c r="Q39" s="628"/>
      <c r="R39" s="629">
        <v>888001</v>
      </c>
      <c r="S39" s="630"/>
      <c r="T39" s="630"/>
      <c r="U39" s="630"/>
      <c r="V39" s="630"/>
      <c r="W39" s="630"/>
      <c r="X39" s="630"/>
      <c r="Y39" s="631"/>
      <c r="Z39" s="632">
        <v>1.9</v>
      </c>
      <c r="AA39" s="632"/>
      <c r="AB39" s="632"/>
      <c r="AC39" s="632"/>
      <c r="AD39" s="633">
        <v>27458</v>
      </c>
      <c r="AE39" s="633"/>
      <c r="AF39" s="633"/>
      <c r="AG39" s="633"/>
      <c r="AH39" s="633"/>
      <c r="AI39" s="633"/>
      <c r="AJ39" s="633"/>
      <c r="AK39" s="633"/>
      <c r="AL39" s="634">
        <v>0.1</v>
      </c>
      <c r="AM39" s="635"/>
      <c r="AN39" s="635"/>
      <c r="AO39" s="636"/>
      <c r="AQ39" s="707" t="s">
        <v>337</v>
      </c>
      <c r="AR39" s="708"/>
      <c r="AS39" s="708"/>
      <c r="AT39" s="708"/>
      <c r="AU39" s="708"/>
      <c r="AV39" s="708"/>
      <c r="AW39" s="708"/>
      <c r="AX39" s="708"/>
      <c r="AY39" s="709"/>
      <c r="AZ39" s="629">
        <v>9993</v>
      </c>
      <c r="BA39" s="630"/>
      <c r="BB39" s="630"/>
      <c r="BC39" s="630"/>
      <c r="BD39" s="669"/>
      <c r="BE39" s="669"/>
      <c r="BF39" s="687"/>
      <c r="BG39" s="644" t="s">
        <v>338</v>
      </c>
      <c r="BH39" s="645"/>
      <c r="BI39" s="645"/>
      <c r="BJ39" s="645"/>
      <c r="BK39" s="645"/>
      <c r="BL39" s="645"/>
      <c r="BM39" s="645"/>
      <c r="BN39" s="645"/>
      <c r="BO39" s="645"/>
      <c r="BP39" s="645"/>
      <c r="BQ39" s="645"/>
      <c r="BR39" s="645"/>
      <c r="BS39" s="645"/>
      <c r="BT39" s="645"/>
      <c r="BU39" s="646"/>
      <c r="BV39" s="629">
        <v>25330</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1546266</v>
      </c>
      <c r="CS39" s="669"/>
      <c r="CT39" s="669"/>
      <c r="CU39" s="669"/>
      <c r="CV39" s="669"/>
      <c r="CW39" s="669"/>
      <c r="CX39" s="669"/>
      <c r="CY39" s="670"/>
      <c r="CZ39" s="634">
        <v>3.5</v>
      </c>
      <c r="DA39" s="663"/>
      <c r="DB39" s="663"/>
      <c r="DC39" s="671"/>
      <c r="DD39" s="638">
        <v>1319210</v>
      </c>
      <c r="DE39" s="669"/>
      <c r="DF39" s="669"/>
      <c r="DG39" s="669"/>
      <c r="DH39" s="669"/>
      <c r="DI39" s="669"/>
      <c r="DJ39" s="669"/>
      <c r="DK39" s="670"/>
      <c r="DL39" s="638" t="s">
        <v>129</v>
      </c>
      <c r="DM39" s="669"/>
      <c r="DN39" s="669"/>
      <c r="DO39" s="669"/>
      <c r="DP39" s="669"/>
      <c r="DQ39" s="669"/>
      <c r="DR39" s="669"/>
      <c r="DS39" s="669"/>
      <c r="DT39" s="669"/>
      <c r="DU39" s="669"/>
      <c r="DV39" s="670"/>
      <c r="DW39" s="634" t="s">
        <v>129</v>
      </c>
      <c r="DX39" s="663"/>
      <c r="DY39" s="663"/>
      <c r="DZ39" s="663"/>
      <c r="EA39" s="663"/>
      <c r="EB39" s="663"/>
      <c r="EC39" s="664"/>
    </row>
    <row r="40" spans="2:133" ht="11.25" customHeight="1" x14ac:dyDescent="0.15">
      <c r="B40" s="626" t="s">
        <v>340</v>
      </c>
      <c r="C40" s="627"/>
      <c r="D40" s="627"/>
      <c r="E40" s="627"/>
      <c r="F40" s="627"/>
      <c r="G40" s="627"/>
      <c r="H40" s="627"/>
      <c r="I40" s="627"/>
      <c r="J40" s="627"/>
      <c r="K40" s="627"/>
      <c r="L40" s="627"/>
      <c r="M40" s="627"/>
      <c r="N40" s="627"/>
      <c r="O40" s="627"/>
      <c r="P40" s="627"/>
      <c r="Q40" s="628"/>
      <c r="R40" s="629">
        <v>4124194</v>
      </c>
      <c r="S40" s="630"/>
      <c r="T40" s="630"/>
      <c r="U40" s="630"/>
      <c r="V40" s="630"/>
      <c r="W40" s="630"/>
      <c r="X40" s="630"/>
      <c r="Y40" s="631"/>
      <c r="Z40" s="632">
        <v>8.6999999999999993</v>
      </c>
      <c r="AA40" s="632"/>
      <c r="AB40" s="632"/>
      <c r="AC40" s="632"/>
      <c r="AD40" s="633" t="s">
        <v>129</v>
      </c>
      <c r="AE40" s="633"/>
      <c r="AF40" s="633"/>
      <c r="AG40" s="633"/>
      <c r="AH40" s="633"/>
      <c r="AI40" s="633"/>
      <c r="AJ40" s="633"/>
      <c r="AK40" s="633"/>
      <c r="AL40" s="634" t="s">
        <v>129</v>
      </c>
      <c r="AM40" s="635"/>
      <c r="AN40" s="635"/>
      <c r="AO40" s="636"/>
      <c r="AQ40" s="707" t="s">
        <v>341</v>
      </c>
      <c r="AR40" s="708"/>
      <c r="AS40" s="708"/>
      <c r="AT40" s="708"/>
      <c r="AU40" s="708"/>
      <c r="AV40" s="708"/>
      <c r="AW40" s="708"/>
      <c r="AX40" s="708"/>
      <c r="AY40" s="709"/>
      <c r="AZ40" s="629" t="s">
        <v>129</v>
      </c>
      <c r="BA40" s="630"/>
      <c r="BB40" s="630"/>
      <c r="BC40" s="630"/>
      <c r="BD40" s="669"/>
      <c r="BE40" s="669"/>
      <c r="BF40" s="687"/>
      <c r="BG40" s="710" t="s">
        <v>342</v>
      </c>
      <c r="BH40" s="711"/>
      <c r="BI40" s="711"/>
      <c r="BJ40" s="711"/>
      <c r="BK40" s="711"/>
      <c r="BL40" s="364"/>
      <c r="BM40" s="645" t="s">
        <v>343</v>
      </c>
      <c r="BN40" s="645"/>
      <c r="BO40" s="645"/>
      <c r="BP40" s="645"/>
      <c r="BQ40" s="645"/>
      <c r="BR40" s="645"/>
      <c r="BS40" s="645"/>
      <c r="BT40" s="645"/>
      <c r="BU40" s="646"/>
      <c r="BV40" s="629">
        <v>86</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56520</v>
      </c>
      <c r="CS40" s="630"/>
      <c r="CT40" s="630"/>
      <c r="CU40" s="630"/>
      <c r="CV40" s="630"/>
      <c r="CW40" s="630"/>
      <c r="CX40" s="630"/>
      <c r="CY40" s="631"/>
      <c r="CZ40" s="634">
        <v>0.1</v>
      </c>
      <c r="DA40" s="663"/>
      <c r="DB40" s="663"/>
      <c r="DC40" s="671"/>
      <c r="DD40" s="638">
        <v>920</v>
      </c>
      <c r="DE40" s="630"/>
      <c r="DF40" s="630"/>
      <c r="DG40" s="630"/>
      <c r="DH40" s="630"/>
      <c r="DI40" s="630"/>
      <c r="DJ40" s="630"/>
      <c r="DK40" s="631"/>
      <c r="DL40" s="638">
        <v>920</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346</v>
      </c>
      <c r="AR41" s="708"/>
      <c r="AS41" s="708"/>
      <c r="AT41" s="708"/>
      <c r="AU41" s="708"/>
      <c r="AV41" s="708"/>
      <c r="AW41" s="708"/>
      <c r="AX41" s="708"/>
      <c r="AY41" s="709"/>
      <c r="AZ41" s="629">
        <v>712281</v>
      </c>
      <c r="BA41" s="630"/>
      <c r="BB41" s="630"/>
      <c r="BC41" s="630"/>
      <c r="BD41" s="669"/>
      <c r="BE41" s="669"/>
      <c r="BF41" s="687"/>
      <c r="BG41" s="710"/>
      <c r="BH41" s="711"/>
      <c r="BI41" s="711"/>
      <c r="BJ41" s="711"/>
      <c r="BK41" s="711"/>
      <c r="BL41" s="364"/>
      <c r="BM41" s="645" t="s">
        <v>347</v>
      </c>
      <c r="BN41" s="645"/>
      <c r="BO41" s="645"/>
      <c r="BP41" s="645"/>
      <c r="BQ41" s="645"/>
      <c r="BR41" s="645"/>
      <c r="BS41" s="645"/>
      <c r="BT41" s="645"/>
      <c r="BU41" s="646"/>
      <c r="BV41" s="629" t="s">
        <v>129</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129</v>
      </c>
      <c r="CS41" s="669"/>
      <c r="CT41" s="669"/>
      <c r="CU41" s="669"/>
      <c r="CV41" s="669"/>
      <c r="CW41" s="669"/>
      <c r="CX41" s="669"/>
      <c r="CY41" s="670"/>
      <c r="CZ41" s="634" t="s">
        <v>129</v>
      </c>
      <c r="DA41" s="663"/>
      <c r="DB41" s="663"/>
      <c r="DC41" s="671"/>
      <c r="DD41" s="638" t="s">
        <v>129</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350</v>
      </c>
      <c r="AR42" s="715"/>
      <c r="AS42" s="715"/>
      <c r="AT42" s="715"/>
      <c r="AU42" s="715"/>
      <c r="AV42" s="715"/>
      <c r="AW42" s="715"/>
      <c r="AX42" s="715"/>
      <c r="AY42" s="716"/>
      <c r="AZ42" s="723">
        <v>2697187</v>
      </c>
      <c r="BA42" s="724"/>
      <c r="BB42" s="724"/>
      <c r="BC42" s="724"/>
      <c r="BD42" s="700"/>
      <c r="BE42" s="700"/>
      <c r="BF42" s="702"/>
      <c r="BG42" s="712"/>
      <c r="BH42" s="713"/>
      <c r="BI42" s="713"/>
      <c r="BJ42" s="713"/>
      <c r="BK42" s="713"/>
      <c r="BL42" s="365"/>
      <c r="BM42" s="655" t="s">
        <v>351</v>
      </c>
      <c r="BN42" s="655"/>
      <c r="BO42" s="655"/>
      <c r="BP42" s="655"/>
      <c r="BQ42" s="655"/>
      <c r="BR42" s="655"/>
      <c r="BS42" s="655"/>
      <c r="BT42" s="655"/>
      <c r="BU42" s="656"/>
      <c r="BV42" s="723">
        <v>325</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4095657</v>
      </c>
      <c r="CS42" s="669"/>
      <c r="CT42" s="669"/>
      <c r="CU42" s="669"/>
      <c r="CV42" s="669"/>
      <c r="CW42" s="669"/>
      <c r="CX42" s="669"/>
      <c r="CY42" s="670"/>
      <c r="CZ42" s="634">
        <v>9.1</v>
      </c>
      <c r="DA42" s="663"/>
      <c r="DB42" s="663"/>
      <c r="DC42" s="671"/>
      <c r="DD42" s="638">
        <v>991265</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353</v>
      </c>
      <c r="C43" s="627"/>
      <c r="D43" s="627"/>
      <c r="E43" s="627"/>
      <c r="F43" s="627"/>
      <c r="G43" s="627"/>
      <c r="H43" s="627"/>
      <c r="I43" s="627"/>
      <c r="J43" s="627"/>
      <c r="K43" s="627"/>
      <c r="L43" s="627"/>
      <c r="M43" s="627"/>
      <c r="N43" s="627"/>
      <c r="O43" s="627"/>
      <c r="P43" s="627"/>
      <c r="Q43" s="628"/>
      <c r="R43" s="629">
        <v>1982494</v>
      </c>
      <c r="S43" s="630"/>
      <c r="T43" s="630"/>
      <c r="U43" s="630"/>
      <c r="V43" s="630"/>
      <c r="W43" s="630"/>
      <c r="X43" s="630"/>
      <c r="Y43" s="631"/>
      <c r="Z43" s="632">
        <v>4.2</v>
      </c>
      <c r="AA43" s="632"/>
      <c r="AB43" s="632"/>
      <c r="AC43" s="632"/>
      <c r="AD43" s="633" t="s">
        <v>129</v>
      </c>
      <c r="AE43" s="633"/>
      <c r="AF43" s="633"/>
      <c r="AG43" s="633"/>
      <c r="AH43" s="633"/>
      <c r="AI43" s="633"/>
      <c r="AJ43" s="633"/>
      <c r="AK43" s="633"/>
      <c r="AL43" s="634" t="s">
        <v>129</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182353</v>
      </c>
      <c r="CS43" s="669"/>
      <c r="CT43" s="669"/>
      <c r="CU43" s="669"/>
      <c r="CV43" s="669"/>
      <c r="CW43" s="669"/>
      <c r="CX43" s="669"/>
      <c r="CY43" s="670"/>
      <c r="CZ43" s="634">
        <v>0.4</v>
      </c>
      <c r="DA43" s="663"/>
      <c r="DB43" s="663"/>
      <c r="DC43" s="671"/>
      <c r="DD43" s="638">
        <v>182353</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355</v>
      </c>
      <c r="C44" s="674"/>
      <c r="D44" s="674"/>
      <c r="E44" s="674"/>
      <c r="F44" s="674"/>
      <c r="G44" s="674"/>
      <c r="H44" s="674"/>
      <c r="I44" s="674"/>
      <c r="J44" s="674"/>
      <c r="K44" s="674"/>
      <c r="L44" s="674"/>
      <c r="M44" s="674"/>
      <c r="N44" s="674"/>
      <c r="O44" s="674"/>
      <c r="P44" s="674"/>
      <c r="Q44" s="675"/>
      <c r="R44" s="723">
        <v>47403982</v>
      </c>
      <c r="S44" s="724"/>
      <c r="T44" s="724"/>
      <c r="U44" s="724"/>
      <c r="V44" s="724"/>
      <c r="W44" s="724"/>
      <c r="X44" s="724"/>
      <c r="Y44" s="725"/>
      <c r="Z44" s="726">
        <v>100</v>
      </c>
      <c r="AA44" s="726"/>
      <c r="AB44" s="726"/>
      <c r="AC44" s="726"/>
      <c r="AD44" s="727">
        <v>24767001</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4095657</v>
      </c>
      <c r="CS44" s="630"/>
      <c r="CT44" s="630"/>
      <c r="CU44" s="630"/>
      <c r="CV44" s="630"/>
      <c r="CW44" s="630"/>
      <c r="CX44" s="630"/>
      <c r="CY44" s="631"/>
      <c r="CZ44" s="634">
        <v>9.1</v>
      </c>
      <c r="DA44" s="635"/>
      <c r="DB44" s="635"/>
      <c r="DC44" s="647"/>
      <c r="DD44" s="638">
        <v>991265</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1088048</v>
      </c>
      <c r="CS45" s="669"/>
      <c r="CT45" s="669"/>
      <c r="CU45" s="669"/>
      <c r="CV45" s="669"/>
      <c r="CW45" s="669"/>
      <c r="CX45" s="669"/>
      <c r="CY45" s="670"/>
      <c r="CZ45" s="634">
        <v>2.4</v>
      </c>
      <c r="DA45" s="663"/>
      <c r="DB45" s="663"/>
      <c r="DC45" s="671"/>
      <c r="DD45" s="638">
        <v>52437</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2941066</v>
      </c>
      <c r="CS46" s="630"/>
      <c r="CT46" s="630"/>
      <c r="CU46" s="630"/>
      <c r="CV46" s="630"/>
      <c r="CW46" s="630"/>
      <c r="CX46" s="630"/>
      <c r="CY46" s="631"/>
      <c r="CZ46" s="634">
        <v>6.6</v>
      </c>
      <c r="DA46" s="635"/>
      <c r="DB46" s="635"/>
      <c r="DC46" s="647"/>
      <c r="DD46" s="638">
        <v>914785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t="s">
        <v>129</v>
      </c>
      <c r="CS47" s="669"/>
      <c r="CT47" s="669"/>
      <c r="CU47" s="669"/>
      <c r="CV47" s="669"/>
      <c r="CW47" s="669"/>
      <c r="CX47" s="669"/>
      <c r="CY47" s="670"/>
      <c r="CZ47" s="634" t="s">
        <v>129</v>
      </c>
      <c r="DA47" s="663"/>
      <c r="DB47" s="663"/>
      <c r="DC47" s="671"/>
      <c r="DD47" s="638" t="s">
        <v>129</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44797871</v>
      </c>
      <c r="CS49" s="700"/>
      <c r="CT49" s="700"/>
      <c r="CU49" s="700"/>
      <c r="CV49" s="700"/>
      <c r="CW49" s="700"/>
      <c r="CX49" s="700"/>
      <c r="CY49" s="737"/>
      <c r="CZ49" s="728">
        <v>100</v>
      </c>
      <c r="DA49" s="738"/>
      <c r="DB49" s="738"/>
      <c r="DC49" s="739"/>
      <c r="DD49" s="740">
        <v>29043091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4Udw4S1iv9BD2r2hYeViIaXpeibEv1P9jgXTPPN8bhBf9JufoXCqmlB+mYLl0iRTMBJrxW9r//UBYG+8DYDtg==" saltValue="ZmmZpLq3Z6xgeDvewCyC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70" zoomScaleSheetLayoutView="70" workbookViewId="0">
      <selection activeCell="AK32" sqref="AK32:AO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387</v>
      </c>
      <c r="C7" s="778"/>
      <c r="D7" s="778"/>
      <c r="E7" s="778"/>
      <c r="F7" s="778"/>
      <c r="G7" s="778"/>
      <c r="H7" s="778"/>
      <c r="I7" s="778"/>
      <c r="J7" s="778"/>
      <c r="K7" s="778"/>
      <c r="L7" s="778"/>
      <c r="M7" s="778"/>
      <c r="N7" s="778"/>
      <c r="O7" s="778"/>
      <c r="P7" s="779"/>
      <c r="Q7" s="780">
        <v>46918</v>
      </c>
      <c r="R7" s="781"/>
      <c r="S7" s="781"/>
      <c r="T7" s="781"/>
      <c r="U7" s="781"/>
      <c r="V7" s="781">
        <v>44529</v>
      </c>
      <c r="W7" s="781"/>
      <c r="X7" s="781"/>
      <c r="Y7" s="781"/>
      <c r="Z7" s="781"/>
      <c r="AA7" s="781">
        <v>2389</v>
      </c>
      <c r="AB7" s="781"/>
      <c r="AC7" s="781"/>
      <c r="AD7" s="781"/>
      <c r="AE7" s="782"/>
      <c r="AF7" s="783">
        <v>2283</v>
      </c>
      <c r="AG7" s="784"/>
      <c r="AH7" s="784"/>
      <c r="AI7" s="784"/>
      <c r="AJ7" s="785"/>
      <c r="AK7" s="786">
        <v>803</v>
      </c>
      <c r="AL7" s="787"/>
      <c r="AM7" s="787"/>
      <c r="AN7" s="787"/>
      <c r="AO7" s="787"/>
      <c r="AP7" s="787">
        <v>43793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587</v>
      </c>
      <c r="BT7" s="775"/>
      <c r="BU7" s="775"/>
      <c r="BV7" s="775"/>
      <c r="BW7" s="775"/>
      <c r="BX7" s="775"/>
      <c r="BY7" s="775"/>
      <c r="BZ7" s="775"/>
      <c r="CA7" s="775"/>
      <c r="CB7" s="775"/>
      <c r="CC7" s="775"/>
      <c r="CD7" s="775"/>
      <c r="CE7" s="775"/>
      <c r="CF7" s="775"/>
      <c r="CG7" s="790"/>
      <c r="CH7" s="771">
        <v>3</v>
      </c>
      <c r="CI7" s="772"/>
      <c r="CJ7" s="772"/>
      <c r="CK7" s="772"/>
      <c r="CL7" s="773"/>
      <c r="CM7" s="771">
        <v>254</v>
      </c>
      <c r="CN7" s="772"/>
      <c r="CO7" s="772"/>
      <c r="CP7" s="772"/>
      <c r="CQ7" s="773"/>
      <c r="CR7" s="771">
        <v>3</v>
      </c>
      <c r="CS7" s="772"/>
      <c r="CT7" s="772"/>
      <c r="CU7" s="772"/>
      <c r="CV7" s="773"/>
      <c r="CW7" s="771">
        <v>0</v>
      </c>
      <c r="CX7" s="772"/>
      <c r="CY7" s="772"/>
      <c r="CZ7" s="772"/>
      <c r="DA7" s="773"/>
      <c r="DB7" s="771">
        <v>0</v>
      </c>
      <c r="DC7" s="772"/>
      <c r="DD7" s="772"/>
      <c r="DE7" s="772"/>
      <c r="DF7" s="773"/>
      <c r="DG7" s="771">
        <v>160</v>
      </c>
      <c r="DH7" s="772"/>
      <c r="DI7" s="772"/>
      <c r="DJ7" s="772"/>
      <c r="DK7" s="773"/>
      <c r="DL7" s="771">
        <v>0</v>
      </c>
      <c r="DM7" s="772"/>
      <c r="DN7" s="772"/>
      <c r="DO7" s="772"/>
      <c r="DP7" s="773"/>
      <c r="DQ7" s="771">
        <v>0</v>
      </c>
      <c r="DR7" s="772"/>
      <c r="DS7" s="772"/>
      <c r="DT7" s="772"/>
      <c r="DU7" s="773"/>
      <c r="DV7" s="774"/>
      <c r="DW7" s="775"/>
      <c r="DX7" s="775"/>
      <c r="DY7" s="775"/>
      <c r="DZ7" s="776"/>
      <c r="EA7" s="230"/>
    </row>
    <row r="8" spans="1:131" s="231" customFormat="1" ht="26.25" customHeight="1" x14ac:dyDescent="0.15">
      <c r="A8" s="234">
        <v>2</v>
      </c>
      <c r="B8" s="808" t="s">
        <v>388</v>
      </c>
      <c r="C8" s="809"/>
      <c r="D8" s="809"/>
      <c r="E8" s="809"/>
      <c r="F8" s="809"/>
      <c r="G8" s="809"/>
      <c r="H8" s="809"/>
      <c r="I8" s="809"/>
      <c r="J8" s="809"/>
      <c r="K8" s="809"/>
      <c r="L8" s="809"/>
      <c r="M8" s="809"/>
      <c r="N8" s="809"/>
      <c r="O8" s="809"/>
      <c r="P8" s="810"/>
      <c r="Q8" s="811">
        <v>812</v>
      </c>
      <c r="R8" s="812"/>
      <c r="S8" s="812"/>
      <c r="T8" s="812"/>
      <c r="U8" s="812"/>
      <c r="V8" s="812">
        <v>673</v>
      </c>
      <c r="W8" s="812"/>
      <c r="X8" s="812"/>
      <c r="Y8" s="812"/>
      <c r="Z8" s="812"/>
      <c r="AA8" s="812">
        <v>139</v>
      </c>
      <c r="AB8" s="812"/>
      <c r="AC8" s="812"/>
      <c r="AD8" s="812"/>
      <c r="AE8" s="813"/>
      <c r="AF8" s="814">
        <v>120</v>
      </c>
      <c r="AG8" s="815"/>
      <c r="AH8" s="815"/>
      <c r="AI8" s="815"/>
      <c r="AJ8" s="816"/>
      <c r="AK8" s="797">
        <v>383787</v>
      </c>
      <c r="AL8" s="798"/>
      <c r="AM8" s="798"/>
      <c r="AN8" s="798"/>
      <c r="AO8" s="798"/>
      <c r="AP8" s="798">
        <v>929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588</v>
      </c>
      <c r="BT8" s="802"/>
      <c r="BU8" s="802"/>
      <c r="BV8" s="802"/>
      <c r="BW8" s="802"/>
      <c r="BX8" s="802"/>
      <c r="BY8" s="802"/>
      <c r="BZ8" s="802"/>
      <c r="CA8" s="802"/>
      <c r="CB8" s="802"/>
      <c r="CC8" s="802"/>
      <c r="CD8" s="802"/>
      <c r="CE8" s="802"/>
      <c r="CF8" s="802"/>
      <c r="CG8" s="803"/>
      <c r="CH8" s="804">
        <v>43</v>
      </c>
      <c r="CI8" s="805"/>
      <c r="CJ8" s="805"/>
      <c r="CK8" s="805"/>
      <c r="CL8" s="806"/>
      <c r="CM8" s="804">
        <v>1479</v>
      </c>
      <c r="CN8" s="805"/>
      <c r="CO8" s="805"/>
      <c r="CP8" s="805"/>
      <c r="CQ8" s="806"/>
      <c r="CR8" s="804">
        <v>184</v>
      </c>
      <c r="CS8" s="805"/>
      <c r="CT8" s="805"/>
      <c r="CU8" s="805"/>
      <c r="CV8" s="806"/>
      <c r="CW8" s="804">
        <v>0</v>
      </c>
      <c r="CX8" s="805"/>
      <c r="CY8" s="805"/>
      <c r="CZ8" s="805"/>
      <c r="DA8" s="806"/>
      <c r="DB8" s="804">
        <v>0</v>
      </c>
      <c r="DC8" s="805"/>
      <c r="DD8" s="805"/>
      <c r="DE8" s="805"/>
      <c r="DF8" s="806"/>
      <c r="DG8" s="804">
        <v>0</v>
      </c>
      <c r="DH8" s="805"/>
      <c r="DI8" s="805"/>
      <c r="DJ8" s="805"/>
      <c r="DK8" s="806"/>
      <c r="DL8" s="804">
        <v>0</v>
      </c>
      <c r="DM8" s="805"/>
      <c r="DN8" s="805"/>
      <c r="DO8" s="805"/>
      <c r="DP8" s="806"/>
      <c r="DQ8" s="804">
        <v>0</v>
      </c>
      <c r="DR8" s="805"/>
      <c r="DS8" s="805"/>
      <c r="DT8" s="805"/>
      <c r="DU8" s="806"/>
      <c r="DV8" s="801"/>
      <c r="DW8" s="802"/>
      <c r="DX8" s="802"/>
      <c r="DY8" s="802"/>
      <c r="DZ8" s="807"/>
      <c r="EA8" s="230"/>
    </row>
    <row r="9" spans="1:131" s="231" customFormat="1" ht="26.25" customHeight="1" x14ac:dyDescent="0.15">
      <c r="A9" s="234">
        <v>3</v>
      </c>
      <c r="B9" s="808" t="s">
        <v>389</v>
      </c>
      <c r="C9" s="809"/>
      <c r="D9" s="809"/>
      <c r="E9" s="809"/>
      <c r="F9" s="809"/>
      <c r="G9" s="809"/>
      <c r="H9" s="809"/>
      <c r="I9" s="809"/>
      <c r="J9" s="809"/>
      <c r="K9" s="809"/>
      <c r="L9" s="809"/>
      <c r="M9" s="809"/>
      <c r="N9" s="809"/>
      <c r="O9" s="809"/>
      <c r="P9" s="810"/>
      <c r="Q9" s="811">
        <v>156</v>
      </c>
      <c r="R9" s="812"/>
      <c r="S9" s="812"/>
      <c r="T9" s="812"/>
      <c r="U9" s="812"/>
      <c r="V9" s="812">
        <v>78</v>
      </c>
      <c r="W9" s="812"/>
      <c r="X9" s="812"/>
      <c r="Y9" s="812"/>
      <c r="Z9" s="812"/>
      <c r="AA9" s="812">
        <v>78</v>
      </c>
      <c r="AB9" s="812"/>
      <c r="AC9" s="812"/>
      <c r="AD9" s="812"/>
      <c r="AE9" s="813"/>
      <c r="AF9" s="814">
        <v>78</v>
      </c>
      <c r="AG9" s="815"/>
      <c r="AH9" s="815"/>
      <c r="AI9" s="815"/>
      <c r="AJ9" s="816"/>
      <c r="AK9" s="797">
        <v>63</v>
      </c>
      <c r="AL9" s="798"/>
      <c r="AM9" s="798"/>
      <c r="AN9" s="798"/>
      <c r="AO9" s="798"/>
      <c r="AP9" s="798">
        <v>220</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589</v>
      </c>
      <c r="BT9" s="802"/>
      <c r="BU9" s="802"/>
      <c r="BV9" s="802"/>
      <c r="BW9" s="802"/>
      <c r="BX9" s="802"/>
      <c r="BY9" s="802"/>
      <c r="BZ9" s="802"/>
      <c r="CA9" s="802"/>
      <c r="CB9" s="802"/>
      <c r="CC9" s="802"/>
      <c r="CD9" s="802"/>
      <c r="CE9" s="802"/>
      <c r="CF9" s="802"/>
      <c r="CG9" s="803"/>
      <c r="CH9" s="804">
        <v>-12</v>
      </c>
      <c r="CI9" s="805"/>
      <c r="CJ9" s="805"/>
      <c r="CK9" s="805"/>
      <c r="CL9" s="806"/>
      <c r="CM9" s="804">
        <v>91</v>
      </c>
      <c r="CN9" s="805"/>
      <c r="CO9" s="805"/>
      <c r="CP9" s="805"/>
      <c r="CQ9" s="806"/>
      <c r="CR9" s="804">
        <v>50</v>
      </c>
      <c r="CS9" s="805"/>
      <c r="CT9" s="805"/>
      <c r="CU9" s="805"/>
      <c r="CV9" s="806"/>
      <c r="CW9" s="804">
        <v>10</v>
      </c>
      <c r="CX9" s="805"/>
      <c r="CY9" s="805"/>
      <c r="CZ9" s="805"/>
      <c r="DA9" s="806"/>
      <c r="DB9" s="804">
        <v>0</v>
      </c>
      <c r="DC9" s="805"/>
      <c r="DD9" s="805"/>
      <c r="DE9" s="805"/>
      <c r="DF9" s="806"/>
      <c r="DG9" s="804">
        <v>0</v>
      </c>
      <c r="DH9" s="805"/>
      <c r="DI9" s="805"/>
      <c r="DJ9" s="805"/>
      <c r="DK9" s="806"/>
      <c r="DL9" s="804">
        <v>0</v>
      </c>
      <c r="DM9" s="805"/>
      <c r="DN9" s="805"/>
      <c r="DO9" s="805"/>
      <c r="DP9" s="806"/>
      <c r="DQ9" s="804">
        <v>0</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590</v>
      </c>
      <c r="BT10" s="802"/>
      <c r="BU10" s="802"/>
      <c r="BV10" s="802"/>
      <c r="BW10" s="802"/>
      <c r="BX10" s="802"/>
      <c r="BY10" s="802"/>
      <c r="BZ10" s="802"/>
      <c r="CA10" s="802"/>
      <c r="CB10" s="802"/>
      <c r="CC10" s="802"/>
      <c r="CD10" s="802"/>
      <c r="CE10" s="802"/>
      <c r="CF10" s="802"/>
      <c r="CG10" s="803"/>
      <c r="CH10" s="804">
        <v>0</v>
      </c>
      <c r="CI10" s="805"/>
      <c r="CJ10" s="805"/>
      <c r="CK10" s="805"/>
      <c r="CL10" s="806"/>
      <c r="CM10" s="804">
        <v>0</v>
      </c>
      <c r="CN10" s="805"/>
      <c r="CO10" s="805"/>
      <c r="CP10" s="805"/>
      <c r="CQ10" s="806"/>
      <c r="CR10" s="804">
        <v>10</v>
      </c>
      <c r="CS10" s="805"/>
      <c r="CT10" s="805"/>
      <c r="CU10" s="805"/>
      <c r="CV10" s="806"/>
      <c r="CW10" s="804">
        <v>0</v>
      </c>
      <c r="CX10" s="805"/>
      <c r="CY10" s="805"/>
      <c r="CZ10" s="805"/>
      <c r="DA10" s="806"/>
      <c r="DB10" s="804">
        <v>0</v>
      </c>
      <c r="DC10" s="805"/>
      <c r="DD10" s="805"/>
      <c r="DE10" s="805"/>
      <c r="DF10" s="806"/>
      <c r="DG10" s="804">
        <v>0</v>
      </c>
      <c r="DH10" s="805"/>
      <c r="DI10" s="805"/>
      <c r="DJ10" s="805"/>
      <c r="DK10" s="806"/>
      <c r="DL10" s="804">
        <v>0</v>
      </c>
      <c r="DM10" s="805"/>
      <c r="DN10" s="805"/>
      <c r="DO10" s="805"/>
      <c r="DP10" s="806"/>
      <c r="DQ10" s="804">
        <v>0</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591</v>
      </c>
      <c r="BT11" s="802"/>
      <c r="BU11" s="802"/>
      <c r="BV11" s="802"/>
      <c r="BW11" s="802"/>
      <c r="BX11" s="802"/>
      <c r="BY11" s="802"/>
      <c r="BZ11" s="802"/>
      <c r="CA11" s="802"/>
      <c r="CB11" s="802"/>
      <c r="CC11" s="802"/>
      <c r="CD11" s="802"/>
      <c r="CE11" s="802"/>
      <c r="CF11" s="802"/>
      <c r="CG11" s="803"/>
      <c r="CH11" s="804">
        <v>68</v>
      </c>
      <c r="CI11" s="805"/>
      <c r="CJ11" s="805"/>
      <c r="CK11" s="805"/>
      <c r="CL11" s="806"/>
      <c r="CM11" s="804">
        <v>1524</v>
      </c>
      <c r="CN11" s="805"/>
      <c r="CO11" s="805"/>
      <c r="CP11" s="805"/>
      <c r="CQ11" s="806"/>
      <c r="CR11" s="804">
        <v>392</v>
      </c>
      <c r="CS11" s="805"/>
      <c r="CT11" s="805"/>
      <c r="CU11" s="805"/>
      <c r="CV11" s="806"/>
      <c r="CW11" s="804">
        <v>0</v>
      </c>
      <c r="CX11" s="805"/>
      <c r="CY11" s="805"/>
      <c r="CZ11" s="805"/>
      <c r="DA11" s="806"/>
      <c r="DB11" s="804">
        <v>316</v>
      </c>
      <c r="DC11" s="805"/>
      <c r="DD11" s="805"/>
      <c r="DE11" s="805"/>
      <c r="DF11" s="806"/>
      <c r="DG11" s="804">
        <v>0</v>
      </c>
      <c r="DH11" s="805"/>
      <c r="DI11" s="805"/>
      <c r="DJ11" s="805"/>
      <c r="DK11" s="806"/>
      <c r="DL11" s="804">
        <v>0</v>
      </c>
      <c r="DM11" s="805"/>
      <c r="DN11" s="805"/>
      <c r="DO11" s="805"/>
      <c r="DP11" s="806"/>
      <c r="DQ11" s="804">
        <v>0</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592</v>
      </c>
      <c r="BT12" s="802"/>
      <c r="BU12" s="802"/>
      <c r="BV12" s="802"/>
      <c r="BW12" s="802"/>
      <c r="BX12" s="802"/>
      <c r="BY12" s="802"/>
      <c r="BZ12" s="802"/>
      <c r="CA12" s="802"/>
      <c r="CB12" s="802"/>
      <c r="CC12" s="802"/>
      <c r="CD12" s="802"/>
      <c r="CE12" s="802"/>
      <c r="CF12" s="802"/>
      <c r="CG12" s="803"/>
      <c r="CH12" s="804">
        <v>-1</v>
      </c>
      <c r="CI12" s="805"/>
      <c r="CJ12" s="805"/>
      <c r="CK12" s="805"/>
      <c r="CL12" s="806"/>
      <c r="CM12" s="804">
        <v>20</v>
      </c>
      <c r="CN12" s="805"/>
      <c r="CO12" s="805"/>
      <c r="CP12" s="805"/>
      <c r="CQ12" s="806"/>
      <c r="CR12" s="804">
        <v>3</v>
      </c>
      <c r="CS12" s="805"/>
      <c r="CT12" s="805"/>
      <c r="CU12" s="805"/>
      <c r="CV12" s="806"/>
      <c r="CW12" s="804">
        <v>12</v>
      </c>
      <c r="CX12" s="805"/>
      <c r="CY12" s="805"/>
      <c r="CZ12" s="805"/>
      <c r="DA12" s="806"/>
      <c r="DB12" s="804">
        <v>0</v>
      </c>
      <c r="DC12" s="805"/>
      <c r="DD12" s="805"/>
      <c r="DE12" s="805"/>
      <c r="DF12" s="806"/>
      <c r="DG12" s="804">
        <v>0</v>
      </c>
      <c r="DH12" s="805"/>
      <c r="DI12" s="805"/>
      <c r="DJ12" s="805"/>
      <c r="DK12" s="806"/>
      <c r="DL12" s="804">
        <v>0</v>
      </c>
      <c r="DM12" s="805"/>
      <c r="DN12" s="805"/>
      <c r="DO12" s="805"/>
      <c r="DP12" s="806"/>
      <c r="DQ12" s="804">
        <v>0</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47434</v>
      </c>
      <c r="R23" s="821"/>
      <c r="S23" s="821"/>
      <c r="T23" s="821"/>
      <c r="U23" s="821"/>
      <c r="V23" s="821">
        <v>44828</v>
      </c>
      <c r="W23" s="821"/>
      <c r="X23" s="821"/>
      <c r="Y23" s="821"/>
      <c r="Z23" s="821"/>
      <c r="AA23" s="821">
        <v>2606</v>
      </c>
      <c r="AB23" s="821"/>
      <c r="AC23" s="821"/>
      <c r="AD23" s="821"/>
      <c r="AE23" s="822"/>
      <c r="AF23" s="823">
        <v>2481</v>
      </c>
      <c r="AG23" s="821"/>
      <c r="AH23" s="821"/>
      <c r="AI23" s="821"/>
      <c r="AJ23" s="824"/>
      <c r="AK23" s="825"/>
      <c r="AL23" s="826"/>
      <c r="AM23" s="826"/>
      <c r="AN23" s="826"/>
      <c r="AO23" s="826"/>
      <c r="AP23" s="821">
        <v>44942</v>
      </c>
      <c r="AQ23" s="821"/>
      <c r="AR23" s="821"/>
      <c r="AS23" s="821"/>
      <c r="AT23" s="821"/>
      <c r="AU23" s="837"/>
      <c r="AV23" s="837"/>
      <c r="AW23" s="837"/>
      <c r="AX23" s="837"/>
      <c r="AY23" s="838"/>
      <c r="AZ23" s="839" t="s">
        <v>242</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12215</v>
      </c>
      <c r="R28" s="851"/>
      <c r="S28" s="851"/>
      <c r="T28" s="851"/>
      <c r="U28" s="851"/>
      <c r="V28" s="851">
        <v>11852</v>
      </c>
      <c r="W28" s="851"/>
      <c r="X28" s="851"/>
      <c r="Y28" s="851"/>
      <c r="Z28" s="851"/>
      <c r="AA28" s="851">
        <v>362</v>
      </c>
      <c r="AB28" s="851"/>
      <c r="AC28" s="851"/>
      <c r="AD28" s="851"/>
      <c r="AE28" s="852"/>
      <c r="AF28" s="853">
        <v>362</v>
      </c>
      <c r="AG28" s="851"/>
      <c r="AH28" s="851"/>
      <c r="AI28" s="851"/>
      <c r="AJ28" s="854"/>
      <c r="AK28" s="855">
        <v>1182</v>
      </c>
      <c r="AL28" s="856"/>
      <c r="AM28" s="856"/>
      <c r="AN28" s="856"/>
      <c r="AO28" s="856"/>
      <c r="AP28" s="856">
        <v>0</v>
      </c>
      <c r="AQ28" s="856"/>
      <c r="AR28" s="856"/>
      <c r="AS28" s="856"/>
      <c r="AT28" s="856"/>
      <c r="AU28" s="856">
        <v>0</v>
      </c>
      <c r="AV28" s="856"/>
      <c r="AW28" s="856"/>
      <c r="AX28" s="856"/>
      <c r="AY28" s="856"/>
      <c r="AZ28" s="857" t="s">
        <v>522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9045</v>
      </c>
      <c r="R29" s="812"/>
      <c r="S29" s="812"/>
      <c r="T29" s="812"/>
      <c r="U29" s="812"/>
      <c r="V29" s="812">
        <v>8858</v>
      </c>
      <c r="W29" s="812"/>
      <c r="X29" s="812"/>
      <c r="Y29" s="812"/>
      <c r="Z29" s="812"/>
      <c r="AA29" s="812">
        <v>186</v>
      </c>
      <c r="AB29" s="812"/>
      <c r="AC29" s="812"/>
      <c r="AD29" s="812"/>
      <c r="AE29" s="813"/>
      <c r="AF29" s="814">
        <v>186</v>
      </c>
      <c r="AG29" s="815"/>
      <c r="AH29" s="815"/>
      <c r="AI29" s="815"/>
      <c r="AJ29" s="816"/>
      <c r="AK29" s="862">
        <v>1386</v>
      </c>
      <c r="AL29" s="858"/>
      <c r="AM29" s="858"/>
      <c r="AN29" s="858"/>
      <c r="AO29" s="858"/>
      <c r="AP29" s="858">
        <v>0</v>
      </c>
      <c r="AQ29" s="858"/>
      <c r="AR29" s="858"/>
      <c r="AS29" s="858"/>
      <c r="AT29" s="858"/>
      <c r="AU29" s="858">
        <v>0</v>
      </c>
      <c r="AV29" s="858"/>
      <c r="AW29" s="858"/>
      <c r="AX29" s="858"/>
      <c r="AY29" s="858"/>
      <c r="AZ29" s="859" t="s">
        <v>522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1471</v>
      </c>
      <c r="R30" s="812"/>
      <c r="S30" s="812"/>
      <c r="T30" s="812"/>
      <c r="U30" s="812"/>
      <c r="V30" s="812">
        <v>1465</v>
      </c>
      <c r="W30" s="812"/>
      <c r="X30" s="812"/>
      <c r="Y30" s="812"/>
      <c r="Z30" s="812"/>
      <c r="AA30" s="812">
        <v>6</v>
      </c>
      <c r="AB30" s="812"/>
      <c r="AC30" s="812"/>
      <c r="AD30" s="812"/>
      <c r="AE30" s="813"/>
      <c r="AF30" s="814">
        <v>6</v>
      </c>
      <c r="AG30" s="815"/>
      <c r="AH30" s="815"/>
      <c r="AI30" s="815"/>
      <c r="AJ30" s="816"/>
      <c r="AK30" s="862">
        <v>265</v>
      </c>
      <c r="AL30" s="858"/>
      <c r="AM30" s="858"/>
      <c r="AN30" s="858"/>
      <c r="AO30" s="858"/>
      <c r="AP30" s="858">
        <v>0</v>
      </c>
      <c r="AQ30" s="858"/>
      <c r="AR30" s="858"/>
      <c r="AS30" s="858"/>
      <c r="AT30" s="858"/>
      <c r="AU30" s="858">
        <v>0</v>
      </c>
      <c r="AV30" s="858"/>
      <c r="AW30" s="858"/>
      <c r="AX30" s="858"/>
      <c r="AY30" s="858"/>
      <c r="AZ30" s="859" t="s">
        <v>522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406</v>
      </c>
      <c r="C31" s="809"/>
      <c r="D31" s="809"/>
      <c r="E31" s="809"/>
      <c r="F31" s="809"/>
      <c r="G31" s="809"/>
      <c r="H31" s="809"/>
      <c r="I31" s="809"/>
      <c r="J31" s="809"/>
      <c r="K31" s="809"/>
      <c r="L31" s="809"/>
      <c r="M31" s="809"/>
      <c r="N31" s="809"/>
      <c r="O31" s="809"/>
      <c r="P31" s="810"/>
      <c r="Q31" s="811">
        <v>2230</v>
      </c>
      <c r="R31" s="812"/>
      <c r="S31" s="812"/>
      <c r="T31" s="812"/>
      <c r="U31" s="812"/>
      <c r="V31" s="812">
        <v>2092</v>
      </c>
      <c r="W31" s="812"/>
      <c r="X31" s="812"/>
      <c r="Y31" s="812"/>
      <c r="Z31" s="812"/>
      <c r="AA31" s="812">
        <v>138</v>
      </c>
      <c r="AB31" s="812"/>
      <c r="AC31" s="812"/>
      <c r="AD31" s="812"/>
      <c r="AE31" s="813"/>
      <c r="AF31" s="814">
        <v>1323</v>
      </c>
      <c r="AG31" s="815"/>
      <c r="AH31" s="815"/>
      <c r="AI31" s="815"/>
      <c r="AJ31" s="816"/>
      <c r="AK31" s="862">
        <v>138</v>
      </c>
      <c r="AL31" s="858"/>
      <c r="AM31" s="858"/>
      <c r="AN31" s="858"/>
      <c r="AO31" s="858"/>
      <c r="AP31" s="858">
        <v>1506</v>
      </c>
      <c r="AQ31" s="858"/>
      <c r="AR31" s="858"/>
      <c r="AS31" s="858"/>
      <c r="AT31" s="858"/>
      <c r="AU31" s="858">
        <v>17</v>
      </c>
      <c r="AV31" s="858"/>
      <c r="AW31" s="858"/>
      <c r="AX31" s="858"/>
      <c r="AY31" s="858"/>
      <c r="AZ31" s="859" t="s">
        <v>522</v>
      </c>
      <c r="BA31" s="859"/>
      <c r="BB31" s="859"/>
      <c r="BC31" s="859"/>
      <c r="BD31" s="859"/>
      <c r="BE31" s="860" t="s">
        <v>407</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408</v>
      </c>
      <c r="C32" s="809"/>
      <c r="D32" s="809"/>
      <c r="E32" s="809"/>
      <c r="F32" s="809"/>
      <c r="G32" s="809"/>
      <c r="H32" s="809"/>
      <c r="I32" s="809"/>
      <c r="J32" s="809"/>
      <c r="K32" s="809"/>
      <c r="L32" s="809"/>
      <c r="M32" s="809"/>
      <c r="N32" s="809"/>
      <c r="O32" s="809"/>
      <c r="P32" s="810"/>
      <c r="Q32" s="811">
        <v>2382</v>
      </c>
      <c r="R32" s="812"/>
      <c r="S32" s="812"/>
      <c r="T32" s="812"/>
      <c r="U32" s="812"/>
      <c r="V32" s="812">
        <v>2327</v>
      </c>
      <c r="W32" s="812"/>
      <c r="X32" s="812"/>
      <c r="Y32" s="812"/>
      <c r="Z32" s="812"/>
      <c r="AA32" s="812">
        <v>56</v>
      </c>
      <c r="AB32" s="812"/>
      <c r="AC32" s="812"/>
      <c r="AD32" s="812"/>
      <c r="AE32" s="813"/>
      <c r="AF32" s="814">
        <v>1680</v>
      </c>
      <c r="AG32" s="815"/>
      <c r="AH32" s="815"/>
      <c r="AI32" s="815"/>
      <c r="AJ32" s="816"/>
      <c r="AK32" s="862">
        <v>990</v>
      </c>
      <c r="AL32" s="858"/>
      <c r="AM32" s="858"/>
      <c r="AN32" s="858"/>
      <c r="AO32" s="858"/>
      <c r="AP32" s="858">
        <v>12315</v>
      </c>
      <c r="AQ32" s="858"/>
      <c r="AR32" s="858"/>
      <c r="AS32" s="858"/>
      <c r="AT32" s="858"/>
      <c r="AU32" s="858">
        <v>7919</v>
      </c>
      <c r="AV32" s="858"/>
      <c r="AW32" s="858"/>
      <c r="AX32" s="858"/>
      <c r="AY32" s="858"/>
      <c r="AZ32" s="859" t="s">
        <v>522</v>
      </c>
      <c r="BA32" s="859"/>
      <c r="BB32" s="859"/>
      <c r="BC32" s="859"/>
      <c r="BD32" s="859"/>
      <c r="BE32" s="860" t="s">
        <v>407</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409</v>
      </c>
      <c r="C33" s="809"/>
      <c r="D33" s="809"/>
      <c r="E33" s="809"/>
      <c r="F33" s="809"/>
      <c r="G33" s="809"/>
      <c r="H33" s="809"/>
      <c r="I33" s="809"/>
      <c r="J33" s="809"/>
      <c r="K33" s="809"/>
      <c r="L33" s="809"/>
      <c r="M33" s="809"/>
      <c r="N33" s="809"/>
      <c r="O33" s="809"/>
      <c r="P33" s="810"/>
      <c r="Q33" s="811">
        <v>170</v>
      </c>
      <c r="R33" s="812"/>
      <c r="S33" s="812"/>
      <c r="T33" s="812"/>
      <c r="U33" s="812"/>
      <c r="V33" s="812">
        <v>126</v>
      </c>
      <c r="W33" s="812"/>
      <c r="X33" s="812"/>
      <c r="Y33" s="812"/>
      <c r="Z33" s="812"/>
      <c r="AA33" s="812">
        <v>45</v>
      </c>
      <c r="AB33" s="812"/>
      <c r="AC33" s="812"/>
      <c r="AD33" s="812"/>
      <c r="AE33" s="813"/>
      <c r="AF33" s="814">
        <v>14</v>
      </c>
      <c r="AG33" s="815"/>
      <c r="AH33" s="815"/>
      <c r="AI33" s="815"/>
      <c r="AJ33" s="816"/>
      <c r="AK33" s="862">
        <v>81</v>
      </c>
      <c r="AL33" s="858"/>
      <c r="AM33" s="858"/>
      <c r="AN33" s="858"/>
      <c r="AO33" s="858"/>
      <c r="AP33" s="858">
        <v>445</v>
      </c>
      <c r="AQ33" s="858"/>
      <c r="AR33" s="858"/>
      <c r="AS33" s="858"/>
      <c r="AT33" s="858"/>
      <c r="AU33" s="858">
        <v>445</v>
      </c>
      <c r="AV33" s="858"/>
      <c r="AW33" s="858"/>
      <c r="AX33" s="858"/>
      <c r="AY33" s="858"/>
      <c r="AZ33" s="859" t="s">
        <v>522</v>
      </c>
      <c r="BA33" s="859"/>
      <c r="BB33" s="859"/>
      <c r="BC33" s="859"/>
      <c r="BD33" s="859"/>
      <c r="BE33" s="860" t="s">
        <v>410</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3571</v>
      </c>
      <c r="AG63" s="872"/>
      <c r="AH63" s="872"/>
      <c r="AI63" s="872"/>
      <c r="AJ63" s="873"/>
      <c r="AK63" s="874"/>
      <c r="AL63" s="869"/>
      <c r="AM63" s="869"/>
      <c r="AN63" s="869"/>
      <c r="AO63" s="869"/>
      <c r="AP63" s="872">
        <v>14266</v>
      </c>
      <c r="AQ63" s="872"/>
      <c r="AR63" s="872"/>
      <c r="AS63" s="872"/>
      <c r="AT63" s="872"/>
      <c r="AU63" s="872">
        <v>8381</v>
      </c>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399</v>
      </c>
      <c r="AL66" s="756"/>
      <c r="AM66" s="756"/>
      <c r="AN66" s="756"/>
      <c r="AO66" s="757"/>
      <c r="AP66" s="761" t="s">
        <v>420</v>
      </c>
      <c r="AQ66" s="762"/>
      <c r="AR66" s="762"/>
      <c r="AS66" s="762"/>
      <c r="AT66" s="763"/>
      <c r="AU66" s="761" t="s">
        <v>421</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598</v>
      </c>
      <c r="C68" s="898"/>
      <c r="D68" s="898"/>
      <c r="E68" s="898"/>
      <c r="F68" s="898"/>
      <c r="G68" s="898"/>
      <c r="H68" s="898"/>
      <c r="I68" s="898"/>
      <c r="J68" s="898"/>
      <c r="K68" s="898"/>
      <c r="L68" s="898"/>
      <c r="M68" s="898"/>
      <c r="N68" s="898"/>
      <c r="O68" s="898"/>
      <c r="P68" s="899"/>
      <c r="Q68" s="900">
        <v>3738</v>
      </c>
      <c r="R68" s="894"/>
      <c r="S68" s="894"/>
      <c r="T68" s="894"/>
      <c r="U68" s="894"/>
      <c r="V68" s="894">
        <v>3569</v>
      </c>
      <c r="W68" s="894"/>
      <c r="X68" s="894"/>
      <c r="Y68" s="894"/>
      <c r="Z68" s="894"/>
      <c r="AA68" s="894">
        <v>169</v>
      </c>
      <c r="AB68" s="894"/>
      <c r="AC68" s="894"/>
      <c r="AD68" s="894"/>
      <c r="AE68" s="894"/>
      <c r="AF68" s="894">
        <v>72</v>
      </c>
      <c r="AG68" s="894"/>
      <c r="AH68" s="894"/>
      <c r="AI68" s="894"/>
      <c r="AJ68" s="894"/>
      <c r="AK68" s="894">
        <v>24</v>
      </c>
      <c r="AL68" s="894"/>
      <c r="AM68" s="894"/>
      <c r="AN68" s="894"/>
      <c r="AO68" s="894"/>
      <c r="AP68" s="894">
        <v>646</v>
      </c>
      <c r="AQ68" s="894"/>
      <c r="AR68" s="894"/>
      <c r="AS68" s="894"/>
      <c r="AT68" s="894"/>
      <c r="AU68" s="894">
        <v>467</v>
      </c>
      <c r="AV68" s="894"/>
      <c r="AW68" s="894"/>
      <c r="AX68" s="894"/>
      <c r="AY68" s="894"/>
      <c r="AZ68" s="895" t="s">
        <v>607</v>
      </c>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598</v>
      </c>
      <c r="C69" s="902"/>
      <c r="D69" s="902"/>
      <c r="E69" s="902"/>
      <c r="F69" s="902"/>
      <c r="G69" s="902"/>
      <c r="H69" s="902"/>
      <c r="I69" s="902"/>
      <c r="J69" s="902"/>
      <c r="K69" s="902"/>
      <c r="L69" s="902"/>
      <c r="M69" s="902"/>
      <c r="N69" s="902"/>
      <c r="O69" s="902"/>
      <c r="P69" s="903"/>
      <c r="Q69" s="904">
        <v>108</v>
      </c>
      <c r="R69" s="858"/>
      <c r="S69" s="858"/>
      <c r="T69" s="858"/>
      <c r="U69" s="858"/>
      <c r="V69" s="858">
        <v>184</v>
      </c>
      <c r="W69" s="858"/>
      <c r="X69" s="858"/>
      <c r="Y69" s="858"/>
      <c r="Z69" s="858"/>
      <c r="AA69" s="858">
        <v>-76</v>
      </c>
      <c r="AB69" s="858"/>
      <c r="AC69" s="858"/>
      <c r="AD69" s="858"/>
      <c r="AE69" s="858"/>
      <c r="AF69" s="858">
        <v>21</v>
      </c>
      <c r="AG69" s="858"/>
      <c r="AH69" s="858"/>
      <c r="AI69" s="858"/>
      <c r="AJ69" s="858"/>
      <c r="AK69" s="858">
        <v>122</v>
      </c>
      <c r="AL69" s="858"/>
      <c r="AM69" s="858"/>
      <c r="AN69" s="858"/>
      <c r="AO69" s="858"/>
      <c r="AP69" s="858">
        <v>0</v>
      </c>
      <c r="AQ69" s="858"/>
      <c r="AR69" s="858"/>
      <c r="AS69" s="858"/>
      <c r="AT69" s="858"/>
      <c r="AU69" s="858">
        <v>0</v>
      </c>
      <c r="AV69" s="858"/>
      <c r="AW69" s="858"/>
      <c r="AX69" s="858"/>
      <c r="AY69" s="858"/>
      <c r="AZ69" s="860" t="s">
        <v>608</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599</v>
      </c>
      <c r="C70" s="902"/>
      <c r="D70" s="902"/>
      <c r="E70" s="902"/>
      <c r="F70" s="902"/>
      <c r="G70" s="902"/>
      <c r="H70" s="902"/>
      <c r="I70" s="902"/>
      <c r="J70" s="902"/>
      <c r="K70" s="902"/>
      <c r="L70" s="902"/>
      <c r="M70" s="902"/>
      <c r="N70" s="902"/>
      <c r="O70" s="902"/>
      <c r="P70" s="903"/>
      <c r="Q70" s="904">
        <v>781</v>
      </c>
      <c r="R70" s="858"/>
      <c r="S70" s="858"/>
      <c r="T70" s="858"/>
      <c r="U70" s="858"/>
      <c r="V70" s="858">
        <v>764</v>
      </c>
      <c r="W70" s="858"/>
      <c r="X70" s="858"/>
      <c r="Y70" s="858"/>
      <c r="Z70" s="858"/>
      <c r="AA70" s="858">
        <v>17</v>
      </c>
      <c r="AB70" s="858"/>
      <c r="AC70" s="858"/>
      <c r="AD70" s="858"/>
      <c r="AE70" s="858"/>
      <c r="AF70" s="858">
        <v>17</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600</v>
      </c>
      <c r="C71" s="902"/>
      <c r="D71" s="902"/>
      <c r="E71" s="902"/>
      <c r="F71" s="902"/>
      <c r="G71" s="902"/>
      <c r="H71" s="902"/>
      <c r="I71" s="902"/>
      <c r="J71" s="902"/>
      <c r="K71" s="902"/>
      <c r="L71" s="902"/>
      <c r="M71" s="902"/>
      <c r="N71" s="902"/>
      <c r="O71" s="902"/>
      <c r="P71" s="903"/>
      <c r="Q71" s="904">
        <v>303</v>
      </c>
      <c r="R71" s="858"/>
      <c r="S71" s="858"/>
      <c r="T71" s="858"/>
      <c r="U71" s="858"/>
      <c r="V71" s="858">
        <v>279</v>
      </c>
      <c r="W71" s="858"/>
      <c r="X71" s="858"/>
      <c r="Y71" s="858"/>
      <c r="Z71" s="858"/>
      <c r="AA71" s="858">
        <v>24</v>
      </c>
      <c r="AB71" s="858"/>
      <c r="AC71" s="858"/>
      <c r="AD71" s="858"/>
      <c r="AE71" s="858"/>
      <c r="AF71" s="858">
        <v>24</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601</v>
      </c>
      <c r="C72" s="902"/>
      <c r="D72" s="902"/>
      <c r="E72" s="902"/>
      <c r="F72" s="902"/>
      <c r="G72" s="902"/>
      <c r="H72" s="902"/>
      <c r="I72" s="902"/>
      <c r="J72" s="902"/>
      <c r="K72" s="902"/>
      <c r="L72" s="902"/>
      <c r="M72" s="902"/>
      <c r="N72" s="902"/>
      <c r="O72" s="902"/>
      <c r="P72" s="903"/>
      <c r="Q72" s="904">
        <v>571</v>
      </c>
      <c r="R72" s="858"/>
      <c r="S72" s="858"/>
      <c r="T72" s="858"/>
      <c r="U72" s="858"/>
      <c r="V72" s="858">
        <v>529</v>
      </c>
      <c r="W72" s="858"/>
      <c r="X72" s="858"/>
      <c r="Y72" s="858"/>
      <c r="Z72" s="858"/>
      <c r="AA72" s="858">
        <v>42</v>
      </c>
      <c r="AB72" s="858"/>
      <c r="AC72" s="858"/>
      <c r="AD72" s="858"/>
      <c r="AE72" s="858"/>
      <c r="AF72" s="858">
        <v>42</v>
      </c>
      <c r="AG72" s="858"/>
      <c r="AH72" s="858"/>
      <c r="AI72" s="858"/>
      <c r="AJ72" s="858"/>
      <c r="AK72" s="858">
        <v>14</v>
      </c>
      <c r="AL72" s="858"/>
      <c r="AM72" s="858"/>
      <c r="AN72" s="858"/>
      <c r="AO72" s="858"/>
      <c r="AP72" s="858">
        <v>0</v>
      </c>
      <c r="AQ72" s="858"/>
      <c r="AR72" s="858"/>
      <c r="AS72" s="858"/>
      <c r="AT72" s="858"/>
      <c r="AU72" s="858">
        <v>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602</v>
      </c>
      <c r="C73" s="902"/>
      <c r="D73" s="902"/>
      <c r="E73" s="902"/>
      <c r="F73" s="902"/>
      <c r="G73" s="902"/>
      <c r="H73" s="902"/>
      <c r="I73" s="902"/>
      <c r="J73" s="902"/>
      <c r="K73" s="902"/>
      <c r="L73" s="902"/>
      <c r="M73" s="902"/>
      <c r="N73" s="902"/>
      <c r="O73" s="902"/>
      <c r="P73" s="903"/>
      <c r="Q73" s="904">
        <v>8</v>
      </c>
      <c r="R73" s="858"/>
      <c r="S73" s="858"/>
      <c r="T73" s="858"/>
      <c r="U73" s="858"/>
      <c r="V73" s="858">
        <v>2</v>
      </c>
      <c r="W73" s="858"/>
      <c r="X73" s="858"/>
      <c r="Y73" s="858"/>
      <c r="Z73" s="858"/>
      <c r="AA73" s="858">
        <v>6</v>
      </c>
      <c r="AB73" s="858"/>
      <c r="AC73" s="858"/>
      <c r="AD73" s="858"/>
      <c r="AE73" s="858"/>
      <c r="AF73" s="858">
        <v>6</v>
      </c>
      <c r="AG73" s="858"/>
      <c r="AH73" s="858"/>
      <c r="AI73" s="858"/>
      <c r="AJ73" s="858"/>
      <c r="AK73" s="858">
        <v>0</v>
      </c>
      <c r="AL73" s="858"/>
      <c r="AM73" s="858"/>
      <c r="AN73" s="858"/>
      <c r="AO73" s="858"/>
      <c r="AP73" s="858">
        <v>0</v>
      </c>
      <c r="AQ73" s="858"/>
      <c r="AR73" s="858"/>
      <c r="AS73" s="858"/>
      <c r="AT73" s="858"/>
      <c r="AU73" s="858">
        <v>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603</v>
      </c>
      <c r="C74" s="902"/>
      <c r="D74" s="902"/>
      <c r="E74" s="902"/>
      <c r="F74" s="902"/>
      <c r="G74" s="902"/>
      <c r="H74" s="902"/>
      <c r="I74" s="902"/>
      <c r="J74" s="902"/>
      <c r="K74" s="902"/>
      <c r="L74" s="902"/>
      <c r="M74" s="902"/>
      <c r="N74" s="902"/>
      <c r="O74" s="902"/>
      <c r="P74" s="903"/>
      <c r="Q74" s="904">
        <v>43334.661999999997</v>
      </c>
      <c r="R74" s="858"/>
      <c r="S74" s="858"/>
      <c r="T74" s="858"/>
      <c r="U74" s="858"/>
      <c r="V74" s="858">
        <v>41922.055</v>
      </c>
      <c r="W74" s="858"/>
      <c r="X74" s="858"/>
      <c r="Y74" s="858"/>
      <c r="Z74" s="858"/>
      <c r="AA74" s="858">
        <v>1412.606</v>
      </c>
      <c r="AB74" s="858"/>
      <c r="AC74" s="858"/>
      <c r="AD74" s="858"/>
      <c r="AE74" s="858"/>
      <c r="AF74" s="858">
        <v>6407.9359999999997</v>
      </c>
      <c r="AG74" s="858"/>
      <c r="AH74" s="858"/>
      <c r="AI74" s="858"/>
      <c r="AJ74" s="858"/>
      <c r="AK74" s="858" t="s">
        <v>522</v>
      </c>
      <c r="AL74" s="858"/>
      <c r="AM74" s="858"/>
      <c r="AN74" s="858"/>
      <c r="AO74" s="858"/>
      <c r="AP74" s="858" t="s">
        <v>522</v>
      </c>
      <c r="AQ74" s="858"/>
      <c r="AR74" s="858"/>
      <c r="AS74" s="858"/>
      <c r="AT74" s="858"/>
      <c r="AU74" s="858" t="s">
        <v>522</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604</v>
      </c>
      <c r="C75" s="902"/>
      <c r="D75" s="902"/>
      <c r="E75" s="902"/>
      <c r="F75" s="902"/>
      <c r="G75" s="902"/>
      <c r="H75" s="902"/>
      <c r="I75" s="902"/>
      <c r="J75" s="902"/>
      <c r="K75" s="902"/>
      <c r="L75" s="902"/>
      <c r="M75" s="902"/>
      <c r="N75" s="902"/>
      <c r="O75" s="902"/>
      <c r="P75" s="903"/>
      <c r="Q75" s="905">
        <v>23193.573</v>
      </c>
      <c r="R75" s="906"/>
      <c r="S75" s="906"/>
      <c r="T75" s="906"/>
      <c r="U75" s="862"/>
      <c r="V75" s="907">
        <v>22713.573</v>
      </c>
      <c r="W75" s="906"/>
      <c r="X75" s="906"/>
      <c r="Y75" s="906"/>
      <c r="Z75" s="862"/>
      <c r="AA75" s="907">
        <v>479.88499999999999</v>
      </c>
      <c r="AB75" s="906"/>
      <c r="AC75" s="906"/>
      <c r="AD75" s="906"/>
      <c r="AE75" s="862"/>
      <c r="AF75" s="907">
        <v>479.88499999999999</v>
      </c>
      <c r="AG75" s="906"/>
      <c r="AH75" s="906"/>
      <c r="AI75" s="906"/>
      <c r="AJ75" s="862"/>
      <c r="AK75" s="907">
        <v>23.1</v>
      </c>
      <c r="AL75" s="906"/>
      <c r="AM75" s="906"/>
      <c r="AN75" s="906"/>
      <c r="AO75" s="862"/>
      <c r="AP75" s="907" t="s">
        <v>522</v>
      </c>
      <c r="AQ75" s="906"/>
      <c r="AR75" s="906"/>
      <c r="AS75" s="906"/>
      <c r="AT75" s="862"/>
      <c r="AU75" s="907" t="s">
        <v>522</v>
      </c>
      <c r="AV75" s="906"/>
      <c r="AW75" s="906"/>
      <c r="AX75" s="906"/>
      <c r="AY75" s="862"/>
      <c r="AZ75" s="860" t="s">
        <v>609</v>
      </c>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604</v>
      </c>
      <c r="C76" s="902"/>
      <c r="D76" s="902"/>
      <c r="E76" s="902"/>
      <c r="F76" s="902"/>
      <c r="G76" s="902"/>
      <c r="H76" s="902"/>
      <c r="I76" s="902"/>
      <c r="J76" s="902"/>
      <c r="K76" s="902"/>
      <c r="L76" s="902"/>
      <c r="M76" s="902"/>
      <c r="N76" s="902"/>
      <c r="O76" s="902"/>
      <c r="P76" s="903"/>
      <c r="Q76" s="905">
        <v>237.52600000000001</v>
      </c>
      <c r="R76" s="906"/>
      <c r="S76" s="906"/>
      <c r="T76" s="906"/>
      <c r="U76" s="862"/>
      <c r="V76" s="907">
        <v>112.065</v>
      </c>
      <c r="W76" s="906"/>
      <c r="X76" s="906"/>
      <c r="Y76" s="906"/>
      <c r="Z76" s="862"/>
      <c r="AA76" s="907">
        <v>125.461</v>
      </c>
      <c r="AB76" s="906"/>
      <c r="AC76" s="906"/>
      <c r="AD76" s="906"/>
      <c r="AE76" s="862"/>
      <c r="AF76" s="907">
        <v>125.461</v>
      </c>
      <c r="AG76" s="906"/>
      <c r="AH76" s="906"/>
      <c r="AI76" s="906"/>
      <c r="AJ76" s="862"/>
      <c r="AK76" s="907" t="s">
        <v>522</v>
      </c>
      <c r="AL76" s="906"/>
      <c r="AM76" s="906"/>
      <c r="AN76" s="906"/>
      <c r="AO76" s="862"/>
      <c r="AP76" s="907" t="s">
        <v>522</v>
      </c>
      <c r="AQ76" s="906"/>
      <c r="AR76" s="906"/>
      <c r="AS76" s="906"/>
      <c r="AT76" s="862"/>
      <c r="AU76" s="907" t="s">
        <v>522</v>
      </c>
      <c r="AV76" s="906"/>
      <c r="AW76" s="906"/>
      <c r="AX76" s="906"/>
      <c r="AY76" s="862"/>
      <c r="AZ76" s="860" t="s">
        <v>611</v>
      </c>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605</v>
      </c>
      <c r="C77" s="902"/>
      <c r="D77" s="902"/>
      <c r="E77" s="902"/>
      <c r="F77" s="902"/>
      <c r="G77" s="902"/>
      <c r="H77" s="902"/>
      <c r="I77" s="902"/>
      <c r="J77" s="902"/>
      <c r="K77" s="902"/>
      <c r="L77" s="902"/>
      <c r="M77" s="902"/>
      <c r="N77" s="902"/>
      <c r="O77" s="902"/>
      <c r="P77" s="903"/>
      <c r="Q77" s="905">
        <v>331.577</v>
      </c>
      <c r="R77" s="906"/>
      <c r="S77" s="906"/>
      <c r="T77" s="906"/>
      <c r="U77" s="862"/>
      <c r="V77" s="907">
        <v>323.726</v>
      </c>
      <c r="W77" s="906"/>
      <c r="X77" s="906"/>
      <c r="Y77" s="906"/>
      <c r="Z77" s="862"/>
      <c r="AA77" s="907">
        <v>7.851</v>
      </c>
      <c r="AB77" s="906"/>
      <c r="AC77" s="906"/>
      <c r="AD77" s="906"/>
      <c r="AE77" s="862"/>
      <c r="AF77" s="907">
        <v>7.851</v>
      </c>
      <c r="AG77" s="906"/>
      <c r="AH77" s="906"/>
      <c r="AI77" s="906"/>
      <c r="AJ77" s="862"/>
      <c r="AK77" s="907">
        <v>5.2060000000000004</v>
      </c>
      <c r="AL77" s="906"/>
      <c r="AM77" s="906"/>
      <c r="AN77" s="906"/>
      <c r="AO77" s="862"/>
      <c r="AP77" s="907" t="s">
        <v>522</v>
      </c>
      <c r="AQ77" s="906"/>
      <c r="AR77" s="906"/>
      <c r="AS77" s="906"/>
      <c r="AT77" s="862"/>
      <c r="AU77" s="907" t="s">
        <v>522</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606</v>
      </c>
      <c r="C78" s="902"/>
      <c r="D78" s="902"/>
      <c r="E78" s="902"/>
      <c r="F78" s="902"/>
      <c r="G78" s="902"/>
      <c r="H78" s="902"/>
      <c r="I78" s="902"/>
      <c r="J78" s="902"/>
      <c r="K78" s="902"/>
      <c r="L78" s="902"/>
      <c r="M78" s="902"/>
      <c r="N78" s="902"/>
      <c r="O78" s="902"/>
      <c r="P78" s="903"/>
      <c r="Q78" s="904">
        <v>1730.499</v>
      </c>
      <c r="R78" s="858"/>
      <c r="S78" s="858"/>
      <c r="T78" s="858"/>
      <c r="U78" s="858"/>
      <c r="V78" s="858">
        <v>1694</v>
      </c>
      <c r="W78" s="858"/>
      <c r="X78" s="858"/>
      <c r="Y78" s="858"/>
      <c r="Z78" s="858"/>
      <c r="AA78" s="858">
        <v>36.499000000000002</v>
      </c>
      <c r="AB78" s="858"/>
      <c r="AC78" s="858"/>
      <c r="AD78" s="858"/>
      <c r="AE78" s="858"/>
      <c r="AF78" s="858">
        <v>36.499000000000002</v>
      </c>
      <c r="AG78" s="858"/>
      <c r="AH78" s="858"/>
      <c r="AI78" s="858"/>
      <c r="AJ78" s="858"/>
      <c r="AK78" s="858" t="s">
        <v>522</v>
      </c>
      <c r="AL78" s="858"/>
      <c r="AM78" s="858"/>
      <c r="AN78" s="858"/>
      <c r="AO78" s="858"/>
      <c r="AP78" s="858" t="s">
        <v>522</v>
      </c>
      <c r="AQ78" s="858"/>
      <c r="AR78" s="858"/>
      <c r="AS78" s="858"/>
      <c r="AT78" s="858"/>
      <c r="AU78" s="858" t="s">
        <v>522</v>
      </c>
      <c r="AV78" s="858"/>
      <c r="AW78" s="858"/>
      <c r="AX78" s="858"/>
      <c r="AY78" s="858"/>
      <c r="AZ78" s="860" t="s">
        <v>609</v>
      </c>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606</v>
      </c>
      <c r="C79" s="902"/>
      <c r="D79" s="902"/>
      <c r="E79" s="902"/>
      <c r="F79" s="902"/>
      <c r="G79" s="902"/>
      <c r="H79" s="902"/>
      <c r="I79" s="902"/>
      <c r="J79" s="902"/>
      <c r="K79" s="902"/>
      <c r="L79" s="902"/>
      <c r="M79" s="902"/>
      <c r="N79" s="902"/>
      <c r="O79" s="902"/>
      <c r="P79" s="903"/>
      <c r="Q79" s="904">
        <v>824275.2</v>
      </c>
      <c r="R79" s="858"/>
      <c r="S79" s="858"/>
      <c r="T79" s="858"/>
      <c r="U79" s="858"/>
      <c r="V79" s="858">
        <v>793575.92700000003</v>
      </c>
      <c r="W79" s="858"/>
      <c r="X79" s="858"/>
      <c r="Y79" s="858"/>
      <c r="Z79" s="858"/>
      <c r="AA79" s="858">
        <v>30699.273000000001</v>
      </c>
      <c r="AB79" s="858"/>
      <c r="AC79" s="858"/>
      <c r="AD79" s="858"/>
      <c r="AE79" s="858"/>
      <c r="AF79" s="858">
        <v>30699.273000000001</v>
      </c>
      <c r="AG79" s="858"/>
      <c r="AH79" s="858"/>
      <c r="AI79" s="858"/>
      <c r="AJ79" s="858"/>
      <c r="AK79" s="858">
        <v>9728.4500000000007</v>
      </c>
      <c r="AL79" s="858"/>
      <c r="AM79" s="858"/>
      <c r="AN79" s="858"/>
      <c r="AO79" s="858"/>
      <c r="AP79" s="858" t="s">
        <v>522</v>
      </c>
      <c r="AQ79" s="858"/>
      <c r="AR79" s="858"/>
      <c r="AS79" s="858"/>
      <c r="AT79" s="858"/>
      <c r="AU79" s="858" t="s">
        <v>522</v>
      </c>
      <c r="AV79" s="858"/>
      <c r="AW79" s="858"/>
      <c r="AX79" s="858"/>
      <c r="AY79" s="858"/>
      <c r="AZ79" s="860" t="s">
        <v>610</v>
      </c>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37939</v>
      </c>
      <c r="AG88" s="872"/>
      <c r="AH88" s="872"/>
      <c r="AI88" s="872"/>
      <c r="AJ88" s="872"/>
      <c r="AK88" s="869"/>
      <c r="AL88" s="869"/>
      <c r="AM88" s="869"/>
      <c r="AN88" s="869"/>
      <c r="AO88" s="869"/>
      <c r="AP88" s="872">
        <v>646</v>
      </c>
      <c r="AQ88" s="872"/>
      <c r="AR88" s="872"/>
      <c r="AS88" s="872"/>
      <c r="AT88" s="872"/>
      <c r="AU88" s="872">
        <v>467</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304</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304</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304</v>
      </c>
      <c r="DR109" s="921"/>
      <c r="DS109" s="921"/>
      <c r="DT109" s="921"/>
      <c r="DU109" s="922"/>
      <c r="DV109" s="920" t="s">
        <v>433</v>
      </c>
      <c r="DW109" s="921"/>
      <c r="DX109" s="921"/>
      <c r="DY109" s="921"/>
      <c r="DZ109" s="923"/>
    </row>
    <row r="110" spans="1:131" s="226"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4861846</v>
      </c>
      <c r="AB110" s="928"/>
      <c r="AC110" s="928"/>
      <c r="AD110" s="928"/>
      <c r="AE110" s="929"/>
      <c r="AF110" s="930">
        <v>4815509</v>
      </c>
      <c r="AG110" s="928"/>
      <c r="AH110" s="928"/>
      <c r="AI110" s="928"/>
      <c r="AJ110" s="929"/>
      <c r="AK110" s="930">
        <v>4891398</v>
      </c>
      <c r="AL110" s="928"/>
      <c r="AM110" s="928"/>
      <c r="AN110" s="928"/>
      <c r="AO110" s="929"/>
      <c r="AP110" s="931">
        <v>22.6</v>
      </c>
      <c r="AQ110" s="932"/>
      <c r="AR110" s="932"/>
      <c r="AS110" s="932"/>
      <c r="AT110" s="933"/>
      <c r="AU110" s="934" t="s">
        <v>72</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45744842</v>
      </c>
      <c r="BR110" s="959"/>
      <c r="BS110" s="959"/>
      <c r="BT110" s="959"/>
      <c r="BU110" s="959"/>
      <c r="BV110" s="959">
        <v>45488970</v>
      </c>
      <c r="BW110" s="959"/>
      <c r="BX110" s="959"/>
      <c r="BY110" s="959"/>
      <c r="BZ110" s="959"/>
      <c r="CA110" s="959">
        <v>44942496</v>
      </c>
      <c r="CB110" s="959"/>
      <c r="CC110" s="959"/>
      <c r="CD110" s="959"/>
      <c r="CE110" s="959"/>
      <c r="CF110" s="972">
        <v>207.7</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439</v>
      </c>
      <c r="DM110" s="959"/>
      <c r="DN110" s="959"/>
      <c r="DO110" s="959"/>
      <c r="DP110" s="959"/>
      <c r="DQ110" s="959" t="s">
        <v>439</v>
      </c>
      <c r="DR110" s="959"/>
      <c r="DS110" s="959"/>
      <c r="DT110" s="959"/>
      <c r="DU110" s="959"/>
      <c r="DV110" s="960" t="s">
        <v>439</v>
      </c>
      <c r="DW110" s="960"/>
      <c r="DX110" s="960"/>
      <c r="DY110" s="960"/>
      <c r="DZ110" s="961"/>
    </row>
    <row r="111" spans="1:131" s="226"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441</v>
      </c>
      <c r="AB111" s="966"/>
      <c r="AC111" s="966"/>
      <c r="AD111" s="966"/>
      <c r="AE111" s="967"/>
      <c r="AF111" s="968" t="s">
        <v>441</v>
      </c>
      <c r="AG111" s="966"/>
      <c r="AH111" s="966"/>
      <c r="AI111" s="966"/>
      <c r="AJ111" s="967"/>
      <c r="AK111" s="968" t="s">
        <v>441</v>
      </c>
      <c r="AL111" s="966"/>
      <c r="AM111" s="966"/>
      <c r="AN111" s="966"/>
      <c r="AO111" s="967"/>
      <c r="AP111" s="969" t="s">
        <v>441</v>
      </c>
      <c r="AQ111" s="970"/>
      <c r="AR111" s="970"/>
      <c r="AS111" s="970"/>
      <c r="AT111" s="971"/>
      <c r="AU111" s="936"/>
      <c r="AV111" s="937"/>
      <c r="AW111" s="937"/>
      <c r="AX111" s="937"/>
      <c r="AY111" s="937"/>
      <c r="AZ111" s="950" t="s">
        <v>442</v>
      </c>
      <c r="BA111" s="951"/>
      <c r="BB111" s="951"/>
      <c r="BC111" s="951"/>
      <c r="BD111" s="951"/>
      <c r="BE111" s="951"/>
      <c r="BF111" s="951"/>
      <c r="BG111" s="951"/>
      <c r="BH111" s="951"/>
      <c r="BI111" s="951"/>
      <c r="BJ111" s="951"/>
      <c r="BK111" s="951"/>
      <c r="BL111" s="951"/>
      <c r="BM111" s="951"/>
      <c r="BN111" s="951"/>
      <c r="BO111" s="951"/>
      <c r="BP111" s="952"/>
      <c r="BQ111" s="953">
        <v>384338</v>
      </c>
      <c r="BR111" s="954"/>
      <c r="BS111" s="954"/>
      <c r="BT111" s="954"/>
      <c r="BU111" s="954"/>
      <c r="BV111" s="954">
        <v>385660</v>
      </c>
      <c r="BW111" s="954"/>
      <c r="BX111" s="954"/>
      <c r="BY111" s="954"/>
      <c r="BZ111" s="954"/>
      <c r="CA111" s="954">
        <v>386981</v>
      </c>
      <c r="CB111" s="954"/>
      <c r="CC111" s="954"/>
      <c r="CD111" s="954"/>
      <c r="CE111" s="954"/>
      <c r="CF111" s="948">
        <v>1.8</v>
      </c>
      <c r="CG111" s="949"/>
      <c r="CH111" s="949"/>
      <c r="CI111" s="949"/>
      <c r="CJ111" s="949"/>
      <c r="CK111" s="976"/>
      <c r="CL111" s="977"/>
      <c r="CM111" s="950" t="s">
        <v>443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441</v>
      </c>
      <c r="DH111" s="954"/>
      <c r="DI111" s="954"/>
      <c r="DJ111" s="954"/>
      <c r="DK111" s="954"/>
      <c r="DL111" s="954" t="s">
        <v>441</v>
      </c>
      <c r="DM111" s="954"/>
      <c r="DN111" s="954"/>
      <c r="DO111" s="954"/>
      <c r="DP111" s="954"/>
      <c r="DQ111" s="954" t="s">
        <v>441</v>
      </c>
      <c r="DR111" s="954"/>
      <c r="DS111" s="954"/>
      <c r="DT111" s="954"/>
      <c r="DU111" s="954"/>
      <c r="DV111" s="955" t="s">
        <v>441</v>
      </c>
      <c r="DW111" s="955"/>
      <c r="DX111" s="955"/>
      <c r="DY111" s="955"/>
      <c r="DZ111" s="956"/>
    </row>
    <row r="112" spans="1:131" s="226" customFormat="1" ht="26.25" customHeight="1" x14ac:dyDescent="0.15">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441</v>
      </c>
      <c r="AB112" s="987"/>
      <c r="AC112" s="987"/>
      <c r="AD112" s="987"/>
      <c r="AE112" s="988"/>
      <c r="AF112" s="989" t="s">
        <v>441</v>
      </c>
      <c r="AG112" s="987"/>
      <c r="AH112" s="987"/>
      <c r="AI112" s="987"/>
      <c r="AJ112" s="988"/>
      <c r="AK112" s="989" t="s">
        <v>441</v>
      </c>
      <c r="AL112" s="987"/>
      <c r="AM112" s="987"/>
      <c r="AN112" s="987"/>
      <c r="AO112" s="988"/>
      <c r="AP112" s="990" t="s">
        <v>441</v>
      </c>
      <c r="AQ112" s="991"/>
      <c r="AR112" s="991"/>
      <c r="AS112" s="991"/>
      <c r="AT112" s="992"/>
      <c r="AU112" s="936"/>
      <c r="AV112" s="937"/>
      <c r="AW112" s="937"/>
      <c r="AX112" s="937"/>
      <c r="AY112" s="937"/>
      <c r="AZ112" s="950" t="s">
        <v>446</v>
      </c>
      <c r="BA112" s="951"/>
      <c r="BB112" s="951"/>
      <c r="BC112" s="951"/>
      <c r="BD112" s="951"/>
      <c r="BE112" s="951"/>
      <c r="BF112" s="951"/>
      <c r="BG112" s="951"/>
      <c r="BH112" s="951"/>
      <c r="BI112" s="951"/>
      <c r="BJ112" s="951"/>
      <c r="BK112" s="951"/>
      <c r="BL112" s="951"/>
      <c r="BM112" s="951"/>
      <c r="BN112" s="951"/>
      <c r="BO112" s="951"/>
      <c r="BP112" s="952"/>
      <c r="BQ112" s="953">
        <v>8962133</v>
      </c>
      <c r="BR112" s="954"/>
      <c r="BS112" s="954"/>
      <c r="BT112" s="954"/>
      <c r="BU112" s="954"/>
      <c r="BV112" s="954">
        <v>8548994</v>
      </c>
      <c r="BW112" s="954"/>
      <c r="BX112" s="954"/>
      <c r="BY112" s="954"/>
      <c r="BZ112" s="954"/>
      <c r="CA112" s="954">
        <v>8380508</v>
      </c>
      <c r="CB112" s="954"/>
      <c r="CC112" s="954"/>
      <c r="CD112" s="954"/>
      <c r="CE112" s="954"/>
      <c r="CF112" s="948">
        <v>38.700000000000003</v>
      </c>
      <c r="CG112" s="949"/>
      <c r="CH112" s="949"/>
      <c r="CI112" s="949"/>
      <c r="CJ112" s="949"/>
      <c r="CK112" s="976"/>
      <c r="CL112" s="977"/>
      <c r="CM112" s="950" t="s">
        <v>447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441</v>
      </c>
      <c r="DH112" s="954"/>
      <c r="DI112" s="954"/>
      <c r="DJ112" s="954"/>
      <c r="DK112" s="954"/>
      <c r="DL112" s="954" t="s">
        <v>441</v>
      </c>
      <c r="DM112" s="954"/>
      <c r="DN112" s="954"/>
      <c r="DO112" s="954"/>
      <c r="DP112" s="954"/>
      <c r="DQ112" s="954" t="s">
        <v>441</v>
      </c>
      <c r="DR112" s="954"/>
      <c r="DS112" s="954"/>
      <c r="DT112" s="954"/>
      <c r="DU112" s="954"/>
      <c r="DV112" s="955" t="s">
        <v>441</v>
      </c>
      <c r="DW112" s="955"/>
      <c r="DX112" s="955"/>
      <c r="DY112" s="955"/>
      <c r="DZ112" s="956"/>
    </row>
    <row r="113" spans="1:130" s="226" customFormat="1" ht="26.25" customHeight="1" x14ac:dyDescent="0.15">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844220</v>
      </c>
      <c r="AB113" s="966"/>
      <c r="AC113" s="966"/>
      <c r="AD113" s="966"/>
      <c r="AE113" s="967"/>
      <c r="AF113" s="968">
        <v>817896</v>
      </c>
      <c r="AG113" s="966"/>
      <c r="AH113" s="966"/>
      <c r="AI113" s="966"/>
      <c r="AJ113" s="967"/>
      <c r="AK113" s="968">
        <v>775272</v>
      </c>
      <c r="AL113" s="966"/>
      <c r="AM113" s="966"/>
      <c r="AN113" s="966"/>
      <c r="AO113" s="967"/>
      <c r="AP113" s="969">
        <v>3.6</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v>477327</v>
      </c>
      <c r="BR113" s="954"/>
      <c r="BS113" s="954"/>
      <c r="BT113" s="954"/>
      <c r="BU113" s="954"/>
      <c r="BV113" s="954">
        <v>540830</v>
      </c>
      <c r="BW113" s="954"/>
      <c r="BX113" s="954"/>
      <c r="BY113" s="954"/>
      <c r="BZ113" s="954"/>
      <c r="CA113" s="954">
        <v>467337</v>
      </c>
      <c r="CB113" s="954"/>
      <c r="CC113" s="954"/>
      <c r="CD113" s="954"/>
      <c r="CE113" s="954"/>
      <c r="CF113" s="948">
        <v>2.2000000000000002</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441</v>
      </c>
      <c r="DH113" s="987"/>
      <c r="DI113" s="987"/>
      <c r="DJ113" s="987"/>
      <c r="DK113" s="988"/>
      <c r="DL113" s="989" t="s">
        <v>441</v>
      </c>
      <c r="DM113" s="987"/>
      <c r="DN113" s="987"/>
      <c r="DO113" s="987"/>
      <c r="DP113" s="988"/>
      <c r="DQ113" s="989" t="s">
        <v>441</v>
      </c>
      <c r="DR113" s="987"/>
      <c r="DS113" s="987"/>
      <c r="DT113" s="987"/>
      <c r="DU113" s="988"/>
      <c r="DV113" s="990" t="s">
        <v>441</v>
      </c>
      <c r="DW113" s="991"/>
      <c r="DX113" s="991"/>
      <c r="DY113" s="991"/>
      <c r="DZ113" s="992"/>
    </row>
    <row r="114" spans="1:130" s="226" customFormat="1" ht="26.25" customHeight="1" x14ac:dyDescent="0.15">
      <c r="A114" s="982"/>
      <c r="B114" s="983"/>
      <c r="C114" s="951" t="s">
        <v>451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79118</v>
      </c>
      <c r="AB114" s="987"/>
      <c r="AC114" s="987"/>
      <c r="AD114" s="987"/>
      <c r="AE114" s="988"/>
      <c r="AF114" s="989">
        <v>65022</v>
      </c>
      <c r="AG114" s="987"/>
      <c r="AH114" s="987"/>
      <c r="AI114" s="987"/>
      <c r="AJ114" s="988"/>
      <c r="AK114" s="989">
        <v>55757</v>
      </c>
      <c r="AL114" s="987"/>
      <c r="AM114" s="987"/>
      <c r="AN114" s="987"/>
      <c r="AO114" s="988"/>
      <c r="AP114" s="990">
        <v>0.3</v>
      </c>
      <c r="AQ114" s="991"/>
      <c r="AR114" s="991"/>
      <c r="AS114" s="991"/>
      <c r="AT114" s="992"/>
      <c r="AU114" s="936"/>
      <c r="AV114" s="937"/>
      <c r="AW114" s="937"/>
      <c r="AX114" s="937"/>
      <c r="AY114" s="937"/>
      <c r="AZ114" s="950" t="s">
        <v>452</v>
      </c>
      <c r="BA114" s="951"/>
      <c r="BB114" s="951"/>
      <c r="BC114" s="951"/>
      <c r="BD114" s="951"/>
      <c r="BE114" s="951"/>
      <c r="BF114" s="951"/>
      <c r="BG114" s="951"/>
      <c r="BH114" s="951"/>
      <c r="BI114" s="951"/>
      <c r="BJ114" s="951"/>
      <c r="BK114" s="951"/>
      <c r="BL114" s="951"/>
      <c r="BM114" s="951"/>
      <c r="BN114" s="951"/>
      <c r="BO114" s="951"/>
      <c r="BP114" s="952"/>
      <c r="BQ114" s="953">
        <v>5689303</v>
      </c>
      <c r="BR114" s="954"/>
      <c r="BS114" s="954"/>
      <c r="BT114" s="954"/>
      <c r="BU114" s="954"/>
      <c r="BV114" s="954">
        <v>5882469</v>
      </c>
      <c r="BW114" s="954"/>
      <c r="BX114" s="954"/>
      <c r="BY114" s="954"/>
      <c r="BZ114" s="954"/>
      <c r="CA114" s="954">
        <v>5584664</v>
      </c>
      <c r="CB114" s="954"/>
      <c r="CC114" s="954"/>
      <c r="CD114" s="954"/>
      <c r="CE114" s="954"/>
      <c r="CF114" s="948">
        <v>25.8</v>
      </c>
      <c r="CG114" s="949"/>
      <c r="CH114" s="949"/>
      <c r="CI114" s="949"/>
      <c r="CJ114" s="949"/>
      <c r="CK114" s="976"/>
      <c r="CL114" s="977"/>
      <c r="CM114" s="950" t="s">
        <v>453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441</v>
      </c>
      <c r="DM114" s="987"/>
      <c r="DN114" s="987"/>
      <c r="DO114" s="987"/>
      <c r="DP114" s="988"/>
      <c r="DQ114" s="989" t="s">
        <v>441</v>
      </c>
      <c r="DR114" s="987"/>
      <c r="DS114" s="987"/>
      <c r="DT114" s="987"/>
      <c r="DU114" s="988"/>
      <c r="DV114" s="990" t="s">
        <v>441</v>
      </c>
      <c r="DW114" s="991"/>
      <c r="DX114" s="991"/>
      <c r="DY114" s="991"/>
      <c r="DZ114" s="992"/>
    </row>
    <row r="115" spans="1:130" s="226" customFormat="1" ht="26.25" customHeight="1" x14ac:dyDescent="0.15">
      <c r="A115" s="982"/>
      <c r="B115" s="983"/>
      <c r="C115" s="951" t="s">
        <v>454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441</v>
      </c>
      <c r="AB115" s="966"/>
      <c r="AC115" s="966"/>
      <c r="AD115" s="966"/>
      <c r="AE115" s="967"/>
      <c r="AF115" s="968" t="s">
        <v>441</v>
      </c>
      <c r="AG115" s="966"/>
      <c r="AH115" s="966"/>
      <c r="AI115" s="966"/>
      <c r="AJ115" s="967"/>
      <c r="AK115" s="968" t="s">
        <v>441</v>
      </c>
      <c r="AL115" s="966"/>
      <c r="AM115" s="966"/>
      <c r="AN115" s="966"/>
      <c r="AO115" s="967"/>
      <c r="AP115" s="969" t="s">
        <v>441</v>
      </c>
      <c r="AQ115" s="970"/>
      <c r="AR115" s="970"/>
      <c r="AS115" s="970"/>
      <c r="AT115" s="971"/>
      <c r="AU115" s="936"/>
      <c r="AV115" s="937"/>
      <c r="AW115" s="937"/>
      <c r="AX115" s="937"/>
      <c r="AY115" s="937"/>
      <c r="AZ115" s="950" t="s">
        <v>455</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441</v>
      </c>
      <c r="BW115" s="954"/>
      <c r="BX115" s="954"/>
      <c r="BY115" s="954"/>
      <c r="BZ115" s="954"/>
      <c r="CA115" s="954" t="s">
        <v>441</v>
      </c>
      <c r="CB115" s="954"/>
      <c r="CC115" s="954"/>
      <c r="CD115" s="954"/>
      <c r="CE115" s="954"/>
      <c r="CF115" s="948" t="s">
        <v>441</v>
      </c>
      <c r="CG115" s="949"/>
      <c r="CH115" s="949"/>
      <c r="CI115" s="949"/>
      <c r="CJ115" s="949"/>
      <c r="CK115" s="976"/>
      <c r="CL115" s="977"/>
      <c r="CM115" s="950" t="s">
        <v>456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384338</v>
      </c>
      <c r="DH115" s="987"/>
      <c r="DI115" s="987"/>
      <c r="DJ115" s="987"/>
      <c r="DK115" s="988"/>
      <c r="DL115" s="989">
        <v>385660</v>
      </c>
      <c r="DM115" s="987"/>
      <c r="DN115" s="987"/>
      <c r="DO115" s="987"/>
      <c r="DP115" s="988"/>
      <c r="DQ115" s="989">
        <v>386981</v>
      </c>
      <c r="DR115" s="987"/>
      <c r="DS115" s="987"/>
      <c r="DT115" s="987"/>
      <c r="DU115" s="988"/>
      <c r="DV115" s="990">
        <v>1.8</v>
      </c>
      <c r="DW115" s="991"/>
      <c r="DX115" s="991"/>
      <c r="DY115" s="991"/>
      <c r="DZ115" s="992"/>
    </row>
    <row r="116" spans="1:130" s="226" customFormat="1" ht="26.25" customHeight="1" x14ac:dyDescent="0.15">
      <c r="A116" s="984"/>
      <c r="B116" s="985"/>
      <c r="C116" s="993" t="s">
        <v>457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441</v>
      </c>
      <c r="AG116" s="987"/>
      <c r="AH116" s="987"/>
      <c r="AI116" s="987"/>
      <c r="AJ116" s="988"/>
      <c r="AK116" s="989" t="s">
        <v>441</v>
      </c>
      <c r="AL116" s="987"/>
      <c r="AM116" s="987"/>
      <c r="AN116" s="987"/>
      <c r="AO116" s="988"/>
      <c r="AP116" s="990" t="s">
        <v>441</v>
      </c>
      <c r="AQ116" s="991"/>
      <c r="AR116" s="991"/>
      <c r="AS116" s="991"/>
      <c r="AT116" s="992"/>
      <c r="AU116" s="936"/>
      <c r="AV116" s="937"/>
      <c r="AW116" s="937"/>
      <c r="AX116" s="937"/>
      <c r="AY116" s="937"/>
      <c r="AZ116" s="995" t="s">
        <v>458</v>
      </c>
      <c r="BA116" s="996"/>
      <c r="BB116" s="996"/>
      <c r="BC116" s="996"/>
      <c r="BD116" s="996"/>
      <c r="BE116" s="996"/>
      <c r="BF116" s="996"/>
      <c r="BG116" s="996"/>
      <c r="BH116" s="996"/>
      <c r="BI116" s="996"/>
      <c r="BJ116" s="996"/>
      <c r="BK116" s="996"/>
      <c r="BL116" s="996"/>
      <c r="BM116" s="996"/>
      <c r="BN116" s="996"/>
      <c r="BO116" s="996"/>
      <c r="BP116" s="997"/>
      <c r="BQ116" s="953" t="s">
        <v>441</v>
      </c>
      <c r="BR116" s="954"/>
      <c r="BS116" s="954"/>
      <c r="BT116" s="954"/>
      <c r="BU116" s="954"/>
      <c r="BV116" s="954" t="s">
        <v>441</v>
      </c>
      <c r="BW116" s="954"/>
      <c r="BX116" s="954"/>
      <c r="BY116" s="954"/>
      <c r="BZ116" s="954"/>
      <c r="CA116" s="954" t="s">
        <v>441</v>
      </c>
      <c r="CB116" s="954"/>
      <c r="CC116" s="954"/>
      <c r="CD116" s="954"/>
      <c r="CE116" s="954"/>
      <c r="CF116" s="948" t="s">
        <v>441</v>
      </c>
      <c r="CG116" s="949"/>
      <c r="CH116" s="949"/>
      <c r="CI116" s="949"/>
      <c r="CJ116" s="949"/>
      <c r="CK116" s="976"/>
      <c r="CL116" s="977"/>
      <c r="CM116" s="950" t="s">
        <v>459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441</v>
      </c>
      <c r="DH116" s="987"/>
      <c r="DI116" s="987"/>
      <c r="DJ116" s="987"/>
      <c r="DK116" s="988"/>
      <c r="DL116" s="989" t="s">
        <v>441</v>
      </c>
      <c r="DM116" s="987"/>
      <c r="DN116" s="987"/>
      <c r="DO116" s="987"/>
      <c r="DP116" s="988"/>
      <c r="DQ116" s="989" t="s">
        <v>441</v>
      </c>
      <c r="DR116" s="987"/>
      <c r="DS116" s="987"/>
      <c r="DT116" s="987"/>
      <c r="DU116" s="988"/>
      <c r="DV116" s="990" t="s">
        <v>441</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460</v>
      </c>
      <c r="Z117" s="922"/>
      <c r="AA117" s="1006">
        <v>5785184</v>
      </c>
      <c r="AB117" s="1007"/>
      <c r="AC117" s="1007"/>
      <c r="AD117" s="1007"/>
      <c r="AE117" s="1008"/>
      <c r="AF117" s="1009">
        <v>5698427</v>
      </c>
      <c r="AG117" s="1007"/>
      <c r="AH117" s="1007"/>
      <c r="AI117" s="1007"/>
      <c r="AJ117" s="1008"/>
      <c r="AK117" s="1009">
        <v>5722427</v>
      </c>
      <c r="AL117" s="1007"/>
      <c r="AM117" s="1007"/>
      <c r="AN117" s="1007"/>
      <c r="AO117" s="1008"/>
      <c r="AP117" s="1010"/>
      <c r="AQ117" s="1011"/>
      <c r="AR117" s="1011"/>
      <c r="AS117" s="1011"/>
      <c r="AT117" s="1012"/>
      <c r="AU117" s="936"/>
      <c r="AV117" s="937"/>
      <c r="AW117" s="937"/>
      <c r="AX117" s="937"/>
      <c r="AY117" s="937"/>
      <c r="AZ117" s="1002" t="s">
        <v>461</v>
      </c>
      <c r="BA117" s="1003"/>
      <c r="BB117" s="1003"/>
      <c r="BC117" s="1003"/>
      <c r="BD117" s="1003"/>
      <c r="BE117" s="1003"/>
      <c r="BF117" s="1003"/>
      <c r="BG117" s="1003"/>
      <c r="BH117" s="1003"/>
      <c r="BI117" s="1003"/>
      <c r="BJ117" s="1003"/>
      <c r="BK117" s="1003"/>
      <c r="BL117" s="1003"/>
      <c r="BM117" s="1003"/>
      <c r="BN117" s="1003"/>
      <c r="BO117" s="1003"/>
      <c r="BP117" s="1004"/>
      <c r="BQ117" s="953" t="s">
        <v>462</v>
      </c>
      <c r="BR117" s="954"/>
      <c r="BS117" s="954"/>
      <c r="BT117" s="954"/>
      <c r="BU117" s="954"/>
      <c r="BV117" s="954" t="s">
        <v>462</v>
      </c>
      <c r="BW117" s="954"/>
      <c r="BX117" s="954"/>
      <c r="BY117" s="954"/>
      <c r="BZ117" s="954"/>
      <c r="CA117" s="954" t="s">
        <v>462</v>
      </c>
      <c r="CB117" s="954"/>
      <c r="CC117" s="954"/>
      <c r="CD117" s="954"/>
      <c r="CE117" s="954"/>
      <c r="CF117" s="948" t="s">
        <v>462</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462</v>
      </c>
      <c r="DH117" s="987"/>
      <c r="DI117" s="987"/>
      <c r="DJ117" s="987"/>
      <c r="DK117" s="988"/>
      <c r="DL117" s="989" t="s">
        <v>462</v>
      </c>
      <c r="DM117" s="987"/>
      <c r="DN117" s="987"/>
      <c r="DO117" s="987"/>
      <c r="DP117" s="988"/>
      <c r="DQ117" s="989" t="s">
        <v>462</v>
      </c>
      <c r="DR117" s="987"/>
      <c r="DS117" s="987"/>
      <c r="DT117" s="987"/>
      <c r="DU117" s="988"/>
      <c r="DV117" s="990" t="s">
        <v>462</v>
      </c>
      <c r="DW117" s="991"/>
      <c r="DX117" s="991"/>
      <c r="DY117" s="991"/>
      <c r="DZ117" s="992"/>
    </row>
    <row r="118" spans="1:130" s="226"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304</v>
      </c>
      <c r="AL118" s="921"/>
      <c r="AM118" s="921"/>
      <c r="AN118" s="921"/>
      <c r="AO118" s="922"/>
      <c r="AP118" s="998" t="s">
        <v>433</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t="s">
        <v>465</v>
      </c>
      <c r="BR118" s="1028"/>
      <c r="BS118" s="1028"/>
      <c r="BT118" s="1028"/>
      <c r="BU118" s="1028"/>
      <c r="BV118" s="1028" t="s">
        <v>465</v>
      </c>
      <c r="BW118" s="1028"/>
      <c r="BX118" s="1028"/>
      <c r="BY118" s="1028"/>
      <c r="BZ118" s="1028"/>
      <c r="CA118" s="1028" t="s">
        <v>465</v>
      </c>
      <c r="CB118" s="1028"/>
      <c r="CC118" s="1028"/>
      <c r="CD118" s="1028"/>
      <c r="CE118" s="1028"/>
      <c r="CF118" s="948" t="s">
        <v>465</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465</v>
      </c>
      <c r="DH118" s="987"/>
      <c r="DI118" s="987"/>
      <c r="DJ118" s="987"/>
      <c r="DK118" s="988"/>
      <c r="DL118" s="989" t="s">
        <v>465</v>
      </c>
      <c r="DM118" s="987"/>
      <c r="DN118" s="987"/>
      <c r="DO118" s="987"/>
      <c r="DP118" s="988"/>
      <c r="DQ118" s="989" t="s">
        <v>465</v>
      </c>
      <c r="DR118" s="987"/>
      <c r="DS118" s="987"/>
      <c r="DT118" s="987"/>
      <c r="DU118" s="988"/>
      <c r="DV118" s="990" t="s">
        <v>465</v>
      </c>
      <c r="DW118" s="991"/>
      <c r="DX118" s="991"/>
      <c r="DY118" s="991"/>
      <c r="DZ118" s="992"/>
    </row>
    <row r="119" spans="1:130" s="226"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465</v>
      </c>
      <c r="AB119" s="928"/>
      <c r="AC119" s="928"/>
      <c r="AD119" s="928"/>
      <c r="AE119" s="929"/>
      <c r="AF119" s="930" t="s">
        <v>465</v>
      </c>
      <c r="AG119" s="928"/>
      <c r="AH119" s="928"/>
      <c r="AI119" s="928"/>
      <c r="AJ119" s="929"/>
      <c r="AK119" s="930" t="s">
        <v>465</v>
      </c>
      <c r="AL119" s="928"/>
      <c r="AM119" s="928"/>
      <c r="AN119" s="928"/>
      <c r="AO119" s="929"/>
      <c r="AP119" s="931" t="s">
        <v>465</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467</v>
      </c>
      <c r="BP119" s="1033"/>
      <c r="BQ119" s="1027">
        <v>61257943</v>
      </c>
      <c r="BR119" s="1028"/>
      <c r="BS119" s="1028"/>
      <c r="BT119" s="1028"/>
      <c r="BU119" s="1028"/>
      <c r="BV119" s="1028">
        <v>60846923</v>
      </c>
      <c r="BW119" s="1028"/>
      <c r="BX119" s="1028"/>
      <c r="BY119" s="1028"/>
      <c r="BZ119" s="1028"/>
      <c r="CA119" s="1028">
        <v>59761986</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462</v>
      </c>
      <c r="DH119" s="1014"/>
      <c r="DI119" s="1014"/>
      <c r="DJ119" s="1014"/>
      <c r="DK119" s="1015"/>
      <c r="DL119" s="1013" t="s">
        <v>462</v>
      </c>
      <c r="DM119" s="1014"/>
      <c r="DN119" s="1014"/>
      <c r="DO119" s="1014"/>
      <c r="DP119" s="1015"/>
      <c r="DQ119" s="1013" t="s">
        <v>462</v>
      </c>
      <c r="DR119" s="1014"/>
      <c r="DS119" s="1014"/>
      <c r="DT119" s="1014"/>
      <c r="DU119" s="1015"/>
      <c r="DV119" s="1016" t="s">
        <v>462</v>
      </c>
      <c r="DW119" s="1017"/>
      <c r="DX119" s="1017"/>
      <c r="DY119" s="1017"/>
      <c r="DZ119" s="1018"/>
    </row>
    <row r="120" spans="1:130" s="226" customFormat="1" ht="26.25" customHeight="1" x14ac:dyDescent="0.15">
      <c r="A120" s="1085"/>
      <c r="B120" s="977"/>
      <c r="C120" s="950" t="s">
        <v>443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462</v>
      </c>
      <c r="AB120" s="987"/>
      <c r="AC120" s="987"/>
      <c r="AD120" s="987"/>
      <c r="AE120" s="988"/>
      <c r="AF120" s="989" t="s">
        <v>462</v>
      </c>
      <c r="AG120" s="987"/>
      <c r="AH120" s="987"/>
      <c r="AI120" s="987"/>
      <c r="AJ120" s="988"/>
      <c r="AK120" s="989" t="s">
        <v>462</v>
      </c>
      <c r="AL120" s="987"/>
      <c r="AM120" s="987"/>
      <c r="AN120" s="987"/>
      <c r="AO120" s="988"/>
      <c r="AP120" s="990" t="s">
        <v>462</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7661111</v>
      </c>
      <c r="BR120" s="959"/>
      <c r="BS120" s="959"/>
      <c r="BT120" s="959"/>
      <c r="BU120" s="959"/>
      <c r="BV120" s="959">
        <v>7813626</v>
      </c>
      <c r="BW120" s="959"/>
      <c r="BX120" s="959"/>
      <c r="BY120" s="959"/>
      <c r="BZ120" s="959"/>
      <c r="CA120" s="959">
        <v>8640257</v>
      </c>
      <c r="CB120" s="959"/>
      <c r="CC120" s="959"/>
      <c r="CD120" s="959"/>
      <c r="CE120" s="959"/>
      <c r="CF120" s="972">
        <v>39.9</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8418466</v>
      </c>
      <c r="DH120" s="959"/>
      <c r="DI120" s="959"/>
      <c r="DJ120" s="959"/>
      <c r="DK120" s="959"/>
      <c r="DL120" s="959">
        <v>8048760</v>
      </c>
      <c r="DM120" s="959"/>
      <c r="DN120" s="959"/>
      <c r="DO120" s="959"/>
      <c r="DP120" s="959"/>
      <c r="DQ120" s="959">
        <v>7918640</v>
      </c>
      <c r="DR120" s="959"/>
      <c r="DS120" s="959"/>
      <c r="DT120" s="959"/>
      <c r="DU120" s="959"/>
      <c r="DV120" s="960">
        <v>36.6</v>
      </c>
      <c r="DW120" s="960"/>
      <c r="DX120" s="960"/>
      <c r="DY120" s="960"/>
      <c r="DZ120" s="961"/>
    </row>
    <row r="121" spans="1:130" s="226" customFormat="1" ht="26.25" customHeight="1" x14ac:dyDescent="0.15">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462</v>
      </c>
      <c r="AB121" s="987"/>
      <c r="AC121" s="987"/>
      <c r="AD121" s="987"/>
      <c r="AE121" s="988"/>
      <c r="AF121" s="989" t="s">
        <v>462</v>
      </c>
      <c r="AG121" s="987"/>
      <c r="AH121" s="987"/>
      <c r="AI121" s="987"/>
      <c r="AJ121" s="988"/>
      <c r="AK121" s="989" t="s">
        <v>462</v>
      </c>
      <c r="AL121" s="987"/>
      <c r="AM121" s="987"/>
      <c r="AN121" s="987"/>
      <c r="AO121" s="988"/>
      <c r="AP121" s="990" t="s">
        <v>462</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6357050</v>
      </c>
      <c r="BR121" s="954"/>
      <c r="BS121" s="954"/>
      <c r="BT121" s="954"/>
      <c r="BU121" s="954"/>
      <c r="BV121" s="954">
        <v>5984802</v>
      </c>
      <c r="BW121" s="954"/>
      <c r="BX121" s="954"/>
      <c r="BY121" s="954"/>
      <c r="BZ121" s="954"/>
      <c r="CA121" s="954">
        <v>5814066</v>
      </c>
      <c r="CB121" s="954"/>
      <c r="CC121" s="954"/>
      <c r="CD121" s="954"/>
      <c r="CE121" s="954"/>
      <c r="CF121" s="948">
        <v>26.9</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531251</v>
      </c>
      <c r="DH121" s="954"/>
      <c r="DI121" s="954"/>
      <c r="DJ121" s="954"/>
      <c r="DK121" s="954"/>
      <c r="DL121" s="954">
        <v>484625</v>
      </c>
      <c r="DM121" s="954"/>
      <c r="DN121" s="954"/>
      <c r="DO121" s="954"/>
      <c r="DP121" s="954"/>
      <c r="DQ121" s="954">
        <v>445301</v>
      </c>
      <c r="DR121" s="954"/>
      <c r="DS121" s="954"/>
      <c r="DT121" s="954"/>
      <c r="DU121" s="954"/>
      <c r="DV121" s="955">
        <v>2.1</v>
      </c>
      <c r="DW121" s="955"/>
      <c r="DX121" s="955"/>
      <c r="DY121" s="955"/>
      <c r="DZ121" s="956"/>
    </row>
    <row r="122" spans="1:130" s="226" customFormat="1" ht="26.25" customHeight="1" x14ac:dyDescent="0.15">
      <c r="A122" s="1085"/>
      <c r="B122" s="977"/>
      <c r="C122" s="950" t="s">
        <v>453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462</v>
      </c>
      <c r="AB122" s="987"/>
      <c r="AC122" s="987"/>
      <c r="AD122" s="987"/>
      <c r="AE122" s="988"/>
      <c r="AF122" s="989" t="s">
        <v>462</v>
      </c>
      <c r="AG122" s="987"/>
      <c r="AH122" s="987"/>
      <c r="AI122" s="987"/>
      <c r="AJ122" s="988"/>
      <c r="AK122" s="989" t="s">
        <v>462</v>
      </c>
      <c r="AL122" s="987"/>
      <c r="AM122" s="987"/>
      <c r="AN122" s="987"/>
      <c r="AO122" s="988"/>
      <c r="AP122" s="990" t="s">
        <v>462</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45435800</v>
      </c>
      <c r="BR122" s="1028"/>
      <c r="BS122" s="1028"/>
      <c r="BT122" s="1028"/>
      <c r="BU122" s="1028"/>
      <c r="BV122" s="1028">
        <v>45214775</v>
      </c>
      <c r="BW122" s="1028"/>
      <c r="BX122" s="1028"/>
      <c r="BY122" s="1028"/>
      <c r="BZ122" s="1028"/>
      <c r="CA122" s="1028">
        <v>43565376</v>
      </c>
      <c r="CB122" s="1028"/>
      <c r="CC122" s="1028"/>
      <c r="CD122" s="1028"/>
      <c r="CE122" s="1028"/>
      <c r="CF122" s="1045">
        <v>201.3</v>
      </c>
      <c r="CG122" s="1046"/>
      <c r="CH122" s="1046"/>
      <c r="CI122" s="1046"/>
      <c r="CJ122" s="1046"/>
      <c r="CK122" s="1037"/>
      <c r="CL122" s="1038"/>
      <c r="CM122" s="1038"/>
      <c r="CN122" s="1038"/>
      <c r="CO122" s="1039"/>
      <c r="CP122" s="1047" t="s">
        <v>477</v>
      </c>
      <c r="CQ122" s="1048"/>
      <c r="CR122" s="1048"/>
      <c r="CS122" s="1048"/>
      <c r="CT122" s="1048"/>
      <c r="CU122" s="1048"/>
      <c r="CV122" s="1048"/>
      <c r="CW122" s="1048"/>
      <c r="CX122" s="1048"/>
      <c r="CY122" s="1048"/>
      <c r="CZ122" s="1048"/>
      <c r="DA122" s="1048"/>
      <c r="DB122" s="1048"/>
      <c r="DC122" s="1048"/>
      <c r="DD122" s="1048"/>
      <c r="DE122" s="1048"/>
      <c r="DF122" s="1049"/>
      <c r="DG122" s="953">
        <v>12416</v>
      </c>
      <c r="DH122" s="954"/>
      <c r="DI122" s="954"/>
      <c r="DJ122" s="954"/>
      <c r="DK122" s="954"/>
      <c r="DL122" s="954">
        <v>15609</v>
      </c>
      <c r="DM122" s="954"/>
      <c r="DN122" s="954"/>
      <c r="DO122" s="954"/>
      <c r="DP122" s="954"/>
      <c r="DQ122" s="954">
        <v>16567</v>
      </c>
      <c r="DR122" s="954"/>
      <c r="DS122" s="954"/>
      <c r="DT122" s="954"/>
      <c r="DU122" s="954"/>
      <c r="DV122" s="955">
        <v>0.1</v>
      </c>
      <c r="DW122" s="955"/>
      <c r="DX122" s="955"/>
      <c r="DY122" s="955"/>
      <c r="DZ122" s="956"/>
    </row>
    <row r="123" spans="1:130" s="226" customFormat="1" ht="26.25" customHeight="1" x14ac:dyDescent="0.15">
      <c r="A123" s="1085"/>
      <c r="B123" s="977"/>
      <c r="C123" s="950" t="s">
        <v>459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462</v>
      </c>
      <c r="AB123" s="987"/>
      <c r="AC123" s="987"/>
      <c r="AD123" s="987"/>
      <c r="AE123" s="988"/>
      <c r="AF123" s="989" t="s">
        <v>478</v>
      </c>
      <c r="AG123" s="987"/>
      <c r="AH123" s="987"/>
      <c r="AI123" s="987"/>
      <c r="AJ123" s="988"/>
      <c r="AK123" s="989" t="s">
        <v>478</v>
      </c>
      <c r="AL123" s="987"/>
      <c r="AM123" s="987"/>
      <c r="AN123" s="987"/>
      <c r="AO123" s="988"/>
      <c r="AP123" s="990" t="s">
        <v>478</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479</v>
      </c>
      <c r="BP123" s="1033"/>
      <c r="BQ123" s="1091">
        <v>59453961</v>
      </c>
      <c r="BR123" s="1092"/>
      <c r="BS123" s="1092"/>
      <c r="BT123" s="1092"/>
      <c r="BU123" s="1092"/>
      <c r="BV123" s="1092">
        <v>59013203</v>
      </c>
      <c r="BW123" s="1092"/>
      <c r="BX123" s="1092"/>
      <c r="BY123" s="1092"/>
      <c r="BZ123" s="1092"/>
      <c r="CA123" s="1092">
        <v>58019699</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480</v>
      </c>
      <c r="AB124" s="987"/>
      <c r="AC124" s="987"/>
      <c r="AD124" s="987"/>
      <c r="AE124" s="988"/>
      <c r="AF124" s="989" t="s">
        <v>481</v>
      </c>
      <c r="AG124" s="987"/>
      <c r="AH124" s="987"/>
      <c r="AI124" s="987"/>
      <c r="AJ124" s="988"/>
      <c r="AK124" s="989" t="s">
        <v>482</v>
      </c>
      <c r="AL124" s="987"/>
      <c r="AM124" s="987"/>
      <c r="AN124" s="987"/>
      <c r="AO124" s="988"/>
      <c r="AP124" s="990" t="s">
        <v>483</v>
      </c>
      <c r="AQ124" s="991"/>
      <c r="AR124" s="991"/>
      <c r="AS124" s="991"/>
      <c r="AT124" s="992"/>
      <c r="AU124" s="1087" t="s">
        <v>484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9</v>
      </c>
      <c r="BR124" s="1055"/>
      <c r="BS124" s="1055"/>
      <c r="BT124" s="1055"/>
      <c r="BU124" s="1055"/>
      <c r="BV124" s="1055">
        <v>8.9</v>
      </c>
      <c r="BW124" s="1055"/>
      <c r="BX124" s="1055"/>
      <c r="BY124" s="1055"/>
      <c r="BZ124" s="1055"/>
      <c r="CA124" s="1055">
        <v>8</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482</v>
      </c>
      <c r="DH124" s="1014"/>
      <c r="DI124" s="1014"/>
      <c r="DJ124" s="1014"/>
      <c r="DK124" s="1015"/>
      <c r="DL124" s="1013" t="s">
        <v>481</v>
      </c>
      <c r="DM124" s="1014"/>
      <c r="DN124" s="1014"/>
      <c r="DO124" s="1014"/>
      <c r="DP124" s="1015"/>
      <c r="DQ124" s="1013" t="s">
        <v>482</v>
      </c>
      <c r="DR124" s="1014"/>
      <c r="DS124" s="1014"/>
      <c r="DT124" s="1014"/>
      <c r="DU124" s="1015"/>
      <c r="DV124" s="1016" t="s">
        <v>482</v>
      </c>
      <c r="DW124" s="1017"/>
      <c r="DX124" s="1017"/>
      <c r="DY124" s="1017"/>
      <c r="DZ124" s="1018"/>
    </row>
    <row r="125" spans="1:130" s="226"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480</v>
      </c>
      <c r="AB125" s="987"/>
      <c r="AC125" s="987"/>
      <c r="AD125" s="987"/>
      <c r="AE125" s="988"/>
      <c r="AF125" s="989" t="s">
        <v>482</v>
      </c>
      <c r="AG125" s="987"/>
      <c r="AH125" s="987"/>
      <c r="AI125" s="987"/>
      <c r="AJ125" s="988"/>
      <c r="AK125" s="989" t="s">
        <v>481</v>
      </c>
      <c r="AL125" s="987"/>
      <c r="AM125" s="987"/>
      <c r="AN125" s="987"/>
      <c r="AO125" s="988"/>
      <c r="AP125" s="990" t="s">
        <v>486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481</v>
      </c>
      <c r="DH125" s="959"/>
      <c r="DI125" s="959"/>
      <c r="DJ125" s="959"/>
      <c r="DK125" s="959"/>
      <c r="DL125" s="959" t="s">
        <v>481</v>
      </c>
      <c r="DM125" s="959"/>
      <c r="DN125" s="959"/>
      <c r="DO125" s="959"/>
      <c r="DP125" s="959"/>
      <c r="DQ125" s="959" t="s">
        <v>482</v>
      </c>
      <c r="DR125" s="959"/>
      <c r="DS125" s="959"/>
      <c r="DT125" s="959"/>
      <c r="DU125" s="959"/>
      <c r="DV125" s="960" t="s">
        <v>482</v>
      </c>
      <c r="DW125" s="960"/>
      <c r="DX125" s="960"/>
      <c r="DY125" s="960"/>
      <c r="DZ125" s="961"/>
    </row>
    <row r="126" spans="1:130" s="226" customFormat="1" ht="26.25" customHeight="1" thickBot="1" x14ac:dyDescent="0.2">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465</v>
      </c>
      <c r="AB126" s="987"/>
      <c r="AC126" s="987"/>
      <c r="AD126" s="987"/>
      <c r="AE126" s="988"/>
      <c r="AF126" s="989" t="s">
        <v>482</v>
      </c>
      <c r="AG126" s="987"/>
      <c r="AH126" s="987"/>
      <c r="AI126" s="987"/>
      <c r="AJ126" s="988"/>
      <c r="AK126" s="989" t="s">
        <v>482</v>
      </c>
      <c r="AL126" s="987"/>
      <c r="AM126" s="987"/>
      <c r="AN126" s="987"/>
      <c r="AO126" s="988"/>
      <c r="AP126" s="990" t="s">
        <v>242</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242</v>
      </c>
      <c r="DH126" s="954"/>
      <c r="DI126" s="954"/>
      <c r="DJ126" s="954"/>
      <c r="DK126" s="954"/>
      <c r="DL126" s="954" t="s">
        <v>480</v>
      </c>
      <c r="DM126" s="954"/>
      <c r="DN126" s="954"/>
      <c r="DO126" s="954"/>
      <c r="DP126" s="954"/>
      <c r="DQ126" s="954" t="s">
        <v>482</v>
      </c>
      <c r="DR126" s="954"/>
      <c r="DS126" s="954"/>
      <c r="DT126" s="954"/>
      <c r="DU126" s="954"/>
      <c r="DV126" s="955" t="s">
        <v>481</v>
      </c>
      <c r="DW126" s="955"/>
      <c r="DX126" s="955"/>
      <c r="DY126" s="955"/>
      <c r="DZ126" s="956"/>
    </row>
    <row r="127" spans="1:130" s="226" customFormat="1" ht="26.25" customHeight="1" x14ac:dyDescent="0.15">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482</v>
      </c>
      <c r="AB127" s="987"/>
      <c r="AC127" s="987"/>
      <c r="AD127" s="987"/>
      <c r="AE127" s="988"/>
      <c r="AF127" s="989" t="s">
        <v>480</v>
      </c>
      <c r="AG127" s="987"/>
      <c r="AH127" s="987"/>
      <c r="AI127" s="987"/>
      <c r="AJ127" s="988"/>
      <c r="AK127" s="989" t="s">
        <v>481</v>
      </c>
      <c r="AL127" s="987"/>
      <c r="AM127" s="987"/>
      <c r="AN127" s="987"/>
      <c r="AO127" s="988"/>
      <c r="AP127" s="990" t="s">
        <v>242</v>
      </c>
      <c r="AQ127" s="991"/>
      <c r="AR127" s="991"/>
      <c r="AS127" s="991"/>
      <c r="AT127" s="992"/>
      <c r="AU127" s="228"/>
      <c r="AV127" s="228"/>
      <c r="AW127" s="228"/>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481</v>
      </c>
      <c r="DH127" s="954"/>
      <c r="DI127" s="954"/>
      <c r="DJ127" s="954"/>
      <c r="DK127" s="954"/>
      <c r="DL127" s="954" t="s">
        <v>483</v>
      </c>
      <c r="DM127" s="954"/>
      <c r="DN127" s="954"/>
      <c r="DO127" s="954"/>
      <c r="DP127" s="954"/>
      <c r="DQ127" s="954" t="s">
        <v>482</v>
      </c>
      <c r="DR127" s="954"/>
      <c r="DS127" s="954"/>
      <c r="DT127" s="954"/>
      <c r="DU127" s="954"/>
      <c r="DV127" s="955" t="s">
        <v>481</v>
      </c>
      <c r="DW127" s="955"/>
      <c r="DX127" s="955"/>
      <c r="DY127" s="955"/>
      <c r="DZ127" s="956"/>
    </row>
    <row r="128" spans="1:130" s="226" customFormat="1" ht="26.25" customHeight="1" thickBot="1" x14ac:dyDescent="0.2">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v>601179</v>
      </c>
      <c r="AB128" s="1074"/>
      <c r="AC128" s="1074"/>
      <c r="AD128" s="1074"/>
      <c r="AE128" s="1075"/>
      <c r="AF128" s="1076">
        <v>581747</v>
      </c>
      <c r="AG128" s="1074"/>
      <c r="AH128" s="1074"/>
      <c r="AI128" s="1074"/>
      <c r="AJ128" s="1075"/>
      <c r="AK128" s="1076">
        <v>557695</v>
      </c>
      <c r="AL128" s="1074"/>
      <c r="AM128" s="1074"/>
      <c r="AN128" s="1074"/>
      <c r="AO128" s="1075"/>
      <c r="AP128" s="1077"/>
      <c r="AQ128" s="1078"/>
      <c r="AR128" s="1078"/>
      <c r="AS128" s="1078"/>
      <c r="AT128" s="1079"/>
      <c r="AU128" s="228"/>
      <c r="AV128" s="228"/>
      <c r="AW128" s="228"/>
      <c r="AX128" s="924" t="s">
        <v>498</v>
      </c>
      <c r="AY128" s="925"/>
      <c r="AZ128" s="925"/>
      <c r="BA128" s="925"/>
      <c r="BB128" s="925"/>
      <c r="BC128" s="925"/>
      <c r="BD128" s="925"/>
      <c r="BE128" s="926"/>
      <c r="BF128" s="1080" t="s">
        <v>486</v>
      </c>
      <c r="BG128" s="1081"/>
      <c r="BH128" s="1081"/>
      <c r="BI128" s="1081"/>
      <c r="BJ128" s="1081"/>
      <c r="BK128" s="1081"/>
      <c r="BL128" s="1082"/>
      <c r="BM128" s="1080">
        <v>12.02</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486</v>
      </c>
      <c r="DH128" s="1066"/>
      <c r="DI128" s="1066"/>
      <c r="DJ128" s="1066"/>
      <c r="DK128" s="1066"/>
      <c r="DL128" s="1066" t="s">
        <v>486</v>
      </c>
      <c r="DM128" s="1066"/>
      <c r="DN128" s="1066"/>
      <c r="DO128" s="1066"/>
      <c r="DP128" s="1066"/>
      <c r="DQ128" s="1066" t="s">
        <v>242</v>
      </c>
      <c r="DR128" s="1066"/>
      <c r="DS128" s="1066"/>
      <c r="DT128" s="1066"/>
      <c r="DU128" s="1066"/>
      <c r="DV128" s="1067" t="s">
        <v>486</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24302786</v>
      </c>
      <c r="AB129" s="987"/>
      <c r="AC129" s="987"/>
      <c r="AD129" s="987"/>
      <c r="AE129" s="988"/>
      <c r="AF129" s="989">
        <v>24817603</v>
      </c>
      <c r="AG129" s="987"/>
      <c r="AH129" s="987"/>
      <c r="AI129" s="987"/>
      <c r="AJ129" s="988"/>
      <c r="AK129" s="989">
        <v>25907952</v>
      </c>
      <c r="AL129" s="987"/>
      <c r="AM129" s="987"/>
      <c r="AN129" s="987"/>
      <c r="AO129" s="988"/>
      <c r="AP129" s="1101"/>
      <c r="AQ129" s="1102"/>
      <c r="AR129" s="1102"/>
      <c r="AS129" s="1102"/>
      <c r="AT129" s="1103"/>
      <c r="AU129" s="229"/>
      <c r="AV129" s="229"/>
      <c r="AW129" s="229"/>
      <c r="AX129" s="1093" t="s">
        <v>501</v>
      </c>
      <c r="AY129" s="951"/>
      <c r="AZ129" s="951"/>
      <c r="BA129" s="951"/>
      <c r="BB129" s="951"/>
      <c r="BC129" s="951"/>
      <c r="BD129" s="951"/>
      <c r="BE129" s="952"/>
      <c r="BF129" s="1094" t="s">
        <v>502</v>
      </c>
      <c r="BG129" s="1095"/>
      <c r="BH129" s="1095"/>
      <c r="BI129" s="1095"/>
      <c r="BJ129" s="1095"/>
      <c r="BK129" s="1095"/>
      <c r="BL129" s="1096"/>
      <c r="BM129" s="1094">
        <v>17.02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504</v>
      </c>
      <c r="X130" s="1099"/>
      <c r="Y130" s="1099"/>
      <c r="Z130" s="1100"/>
      <c r="AA130" s="986">
        <v>4356469</v>
      </c>
      <c r="AB130" s="987"/>
      <c r="AC130" s="987"/>
      <c r="AD130" s="987"/>
      <c r="AE130" s="988"/>
      <c r="AF130" s="989">
        <v>4283048</v>
      </c>
      <c r="AG130" s="987"/>
      <c r="AH130" s="987"/>
      <c r="AI130" s="987"/>
      <c r="AJ130" s="988"/>
      <c r="AK130" s="989">
        <v>4265904</v>
      </c>
      <c r="AL130" s="987"/>
      <c r="AM130" s="987"/>
      <c r="AN130" s="987"/>
      <c r="AO130" s="988"/>
      <c r="AP130" s="1101"/>
      <c r="AQ130" s="1102"/>
      <c r="AR130" s="1102"/>
      <c r="AS130" s="1102"/>
      <c r="AT130" s="1103"/>
      <c r="AU130" s="229"/>
      <c r="AV130" s="229"/>
      <c r="AW130" s="229"/>
      <c r="AX130" s="1093" t="s">
        <v>505</v>
      </c>
      <c r="AY130" s="951"/>
      <c r="AZ130" s="951"/>
      <c r="BA130" s="951"/>
      <c r="BB130" s="951"/>
      <c r="BC130" s="951"/>
      <c r="BD130" s="951"/>
      <c r="BE130" s="952"/>
      <c r="BF130" s="1129">
        <v>4.0999999999999996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506</v>
      </c>
      <c r="X131" s="1136"/>
      <c r="Y131" s="1136"/>
      <c r="Z131" s="1137"/>
      <c r="AA131" s="1032">
        <v>19946317</v>
      </c>
      <c r="AB131" s="1014"/>
      <c r="AC131" s="1014"/>
      <c r="AD131" s="1014"/>
      <c r="AE131" s="1015"/>
      <c r="AF131" s="1013">
        <v>20534555</v>
      </c>
      <c r="AG131" s="1014"/>
      <c r="AH131" s="1014"/>
      <c r="AI131" s="1014"/>
      <c r="AJ131" s="1015"/>
      <c r="AK131" s="1013">
        <v>21642048</v>
      </c>
      <c r="AL131" s="1014"/>
      <c r="AM131" s="1014"/>
      <c r="AN131" s="1014"/>
      <c r="AO131" s="1015"/>
      <c r="AP131" s="1138"/>
      <c r="AQ131" s="1139"/>
      <c r="AR131" s="1139"/>
      <c r="AS131" s="1139"/>
      <c r="AT131" s="1140"/>
      <c r="AU131" s="229"/>
      <c r="AV131" s="229"/>
      <c r="AW131" s="229"/>
      <c r="AX131" s="1111" t="s">
        <v>507</v>
      </c>
      <c r="AY131" s="754"/>
      <c r="AZ131" s="754"/>
      <c r="BA131" s="754"/>
      <c r="BB131" s="754"/>
      <c r="BC131" s="754"/>
      <c r="BD131" s="754"/>
      <c r="BE131" s="1064"/>
      <c r="BF131" s="1112">
        <v>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509</v>
      </c>
      <c r="W132" s="1122"/>
      <c r="X132" s="1122"/>
      <c r="Y132" s="1122"/>
      <c r="Z132" s="1123"/>
      <c r="AA132" s="1124">
        <v>4.1488160450000002</v>
      </c>
      <c r="AB132" s="1125"/>
      <c r="AC132" s="1125"/>
      <c r="AD132" s="1125"/>
      <c r="AE132" s="1126"/>
      <c r="AF132" s="1127">
        <v>4.059654568</v>
      </c>
      <c r="AG132" s="1125"/>
      <c r="AH132" s="1125"/>
      <c r="AI132" s="1125"/>
      <c r="AJ132" s="1126"/>
      <c r="AK132" s="1127">
        <v>4.1531559309999997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510</v>
      </c>
      <c r="W133" s="1105"/>
      <c r="X133" s="1105"/>
      <c r="Y133" s="1105"/>
      <c r="Z133" s="1106"/>
      <c r="AA133" s="1107">
        <v>4.4000000000000004</v>
      </c>
      <c r="AB133" s="1108"/>
      <c r="AC133" s="1108"/>
      <c r="AD133" s="1108"/>
      <c r="AE133" s="1109"/>
      <c r="AF133" s="1107">
        <v>4.3</v>
      </c>
      <c r="AG133" s="1108"/>
      <c r="AH133" s="1108"/>
      <c r="AI133" s="1108"/>
      <c r="AJ133" s="1109"/>
      <c r="AK133" s="1107">
        <v>4.0999999999999996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Z5PaZr8qHnaL7PY8azfqaMKkVF314tdBhdpSKUQALPf/dwQPzXkKrwGziI5mZHWPeREjdJUJxVMEQoO1UDRZg==" saltValue="/luYrtQPX8/Uv50L0wYa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V26" sqref="AV26"/>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60" zoomScaleNormal="6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UxUHskvB1z3+0gVWc5ZLXTB1sSSYL6e6EfZz82DwW9iCRMoQdlrEU38ZOrjfMEnVVHzTa6S2ggzMgsEcMLQg==" saltValue="7pA3/QffsWil1SDeG5UB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519</v>
      </c>
      <c r="AL9" s="1145"/>
      <c r="AM9" s="1145"/>
      <c r="AN9" s="1146"/>
      <c r="AO9" s="277">
        <v>6064293</v>
      </c>
      <c r="AP9" s="277">
        <v>51541</v>
      </c>
      <c r="AQ9" s="278">
        <v>62021</v>
      </c>
      <c r="AR9" s="279">
        <v>-16.899999999999999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520</v>
      </c>
      <c r="AL10" s="1145"/>
      <c r="AM10" s="1145"/>
      <c r="AN10" s="1146"/>
      <c r="AO10" s="280">
        <v>1179533</v>
      </c>
      <c r="AP10" s="280">
        <v>10025</v>
      </c>
      <c r="AQ10" s="281">
        <v>4339</v>
      </c>
      <c r="AR10" s="282">
        <v>131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521</v>
      </c>
      <c r="AL11" s="1145"/>
      <c r="AM11" s="1145"/>
      <c r="AN11" s="1146"/>
      <c r="AO11" s="280" t="s">
        <v>522</v>
      </c>
      <c r="AP11" s="280" t="s">
        <v>522</v>
      </c>
      <c r="AQ11" s="281">
        <v>554</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523</v>
      </c>
      <c r="AL12" s="1145"/>
      <c r="AM12" s="1145"/>
      <c r="AN12" s="1146"/>
      <c r="AO12" s="280" t="s">
        <v>522</v>
      </c>
      <c r="AP12" s="280" t="s">
        <v>522</v>
      </c>
      <c r="AQ12" s="281">
        <v>17</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524</v>
      </c>
      <c r="AL13" s="1145"/>
      <c r="AM13" s="1145"/>
      <c r="AN13" s="1146"/>
      <c r="AO13" s="280">
        <v>276494</v>
      </c>
      <c r="AP13" s="280">
        <v>2350</v>
      </c>
      <c r="AQ13" s="281">
        <v>2525</v>
      </c>
      <c r="AR13" s="282">
        <v>-6.9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525</v>
      </c>
      <c r="AL14" s="1145"/>
      <c r="AM14" s="1145"/>
      <c r="AN14" s="1146"/>
      <c r="AO14" s="280">
        <v>182353</v>
      </c>
      <c r="AP14" s="280">
        <v>1550</v>
      </c>
      <c r="AQ14" s="281">
        <v>1158</v>
      </c>
      <c r="AR14" s="282">
        <v>33.9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526</v>
      </c>
      <c r="AL15" s="1148"/>
      <c r="AM15" s="1148"/>
      <c r="AN15" s="1149"/>
      <c r="AO15" s="280">
        <v>-390593</v>
      </c>
      <c r="AP15" s="280">
        <v>-3320</v>
      </c>
      <c r="AQ15" s="281">
        <v>-4174</v>
      </c>
      <c r="AR15" s="282">
        <v>-20.5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7312080</v>
      </c>
      <c r="AP16" s="280">
        <v>62146</v>
      </c>
      <c r="AQ16" s="281">
        <v>66439</v>
      </c>
      <c r="AR16" s="282">
        <v>-6.5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531</v>
      </c>
      <c r="AL21" s="1151"/>
      <c r="AM21" s="1151"/>
      <c r="AN21" s="1152"/>
      <c r="AO21" s="293">
        <v>5.23</v>
      </c>
      <c r="AP21" s="294">
        <v>6.1</v>
      </c>
      <c r="AQ21" s="295">
        <v>-0.87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532</v>
      </c>
      <c r="AL22" s="1151"/>
      <c r="AM22" s="1151"/>
      <c r="AN22" s="1152"/>
      <c r="AO22" s="298">
        <v>101.1</v>
      </c>
      <c r="AP22" s="299">
        <v>99</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536</v>
      </c>
      <c r="AL32" s="1159"/>
      <c r="AM32" s="1159"/>
      <c r="AN32" s="1160"/>
      <c r="AO32" s="308">
        <v>4891398</v>
      </c>
      <c r="AP32" s="308">
        <v>41572</v>
      </c>
      <c r="AQ32" s="309">
        <v>33147</v>
      </c>
      <c r="AR32" s="310">
        <v>25.4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537</v>
      </c>
      <c r="AL33" s="1159"/>
      <c r="AM33" s="1159"/>
      <c r="AN33" s="1160"/>
      <c r="AO33" s="308" t="s">
        <v>522</v>
      </c>
      <c r="AP33" s="308" t="s">
        <v>522</v>
      </c>
      <c r="AQ33" s="309">
        <v>7</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538</v>
      </c>
      <c r="AL34" s="1159"/>
      <c r="AM34" s="1159"/>
      <c r="AN34" s="1160"/>
      <c r="AO34" s="308" t="s">
        <v>522</v>
      </c>
      <c r="AP34" s="308" t="s">
        <v>522</v>
      </c>
      <c r="AQ34" s="309">
        <v>24</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539</v>
      </c>
      <c r="AL35" s="1159"/>
      <c r="AM35" s="1159"/>
      <c r="AN35" s="1160"/>
      <c r="AO35" s="308">
        <v>775272</v>
      </c>
      <c r="AP35" s="308">
        <v>6589</v>
      </c>
      <c r="AQ35" s="309">
        <v>5872</v>
      </c>
      <c r="AR35" s="310">
        <v>12.2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540</v>
      </c>
      <c r="AL36" s="1159"/>
      <c r="AM36" s="1159"/>
      <c r="AN36" s="1160"/>
      <c r="AO36" s="308">
        <v>55757</v>
      </c>
      <c r="AP36" s="308">
        <v>474</v>
      </c>
      <c r="AQ36" s="309">
        <v>1168</v>
      </c>
      <c r="AR36" s="310">
        <v>-59.4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541</v>
      </c>
      <c r="AL37" s="1159"/>
      <c r="AM37" s="1159"/>
      <c r="AN37" s="1160"/>
      <c r="AO37" s="308" t="s">
        <v>522</v>
      </c>
      <c r="AP37" s="308" t="s">
        <v>522</v>
      </c>
      <c r="AQ37" s="309">
        <v>720</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542</v>
      </c>
      <c r="AL38" s="1162"/>
      <c r="AM38" s="1162"/>
      <c r="AN38" s="1163"/>
      <c r="AO38" s="311" t="s">
        <v>522</v>
      </c>
      <c r="AP38" s="311" t="s">
        <v>522</v>
      </c>
      <c r="AQ38" s="312">
        <v>1</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543</v>
      </c>
      <c r="AL39" s="1162"/>
      <c r="AM39" s="1162"/>
      <c r="AN39" s="1163"/>
      <c r="AO39" s="308">
        <v>-557695</v>
      </c>
      <c r="AP39" s="308">
        <v>-4740</v>
      </c>
      <c r="AQ39" s="309">
        <v>-6245</v>
      </c>
      <c r="AR39" s="310">
        <v>-24.1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544</v>
      </c>
      <c r="AL40" s="1159"/>
      <c r="AM40" s="1159"/>
      <c r="AN40" s="1160"/>
      <c r="AO40" s="308">
        <v>-4265904</v>
      </c>
      <c r="AP40" s="308">
        <v>-36256</v>
      </c>
      <c r="AQ40" s="309">
        <v>-25563</v>
      </c>
      <c r="AR40" s="310">
        <v>41.8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297</v>
      </c>
      <c r="AL41" s="1165"/>
      <c r="AM41" s="1165"/>
      <c r="AN41" s="1166"/>
      <c r="AO41" s="308">
        <v>898828</v>
      </c>
      <c r="AP41" s="308">
        <v>7639</v>
      </c>
      <c r="AQ41" s="309">
        <v>9130</v>
      </c>
      <c r="AR41" s="310">
        <v>-16.3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514</v>
      </c>
      <c r="AN49" s="1155" t="s">
        <v>548</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2285787</v>
      </c>
      <c r="AN51" s="330">
        <v>19204</v>
      </c>
      <c r="AO51" s="331">
        <v>-23.9</v>
      </c>
      <c r="AP51" s="332">
        <v>42651</v>
      </c>
      <c r="AQ51" s="333">
        <v>4.3</v>
      </c>
      <c r="AR51" s="334">
        <v>-28.2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1327967</v>
      </c>
      <c r="AN52" s="338">
        <v>11157</v>
      </c>
      <c r="AO52" s="339">
        <v>-38.799999999999997</v>
      </c>
      <c r="AP52" s="340">
        <v>22675</v>
      </c>
      <c r="AQ52" s="341">
        <v>-5.9</v>
      </c>
      <c r="AR52" s="342">
        <v>-32.9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3349624</v>
      </c>
      <c r="AN53" s="330">
        <v>28209</v>
      </c>
      <c r="AO53" s="331">
        <v>46.9</v>
      </c>
      <c r="AP53" s="332">
        <v>43226</v>
      </c>
      <c r="AQ53" s="333">
        <v>1.3</v>
      </c>
      <c r="AR53" s="334">
        <v>45.6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1794961</v>
      </c>
      <c r="AN54" s="338">
        <v>15116</v>
      </c>
      <c r="AO54" s="339">
        <v>35.5</v>
      </c>
      <c r="AP54" s="340">
        <v>22622</v>
      </c>
      <c r="AQ54" s="341">
        <v>-0.2</v>
      </c>
      <c r="AR54" s="342">
        <v>35.700000000000003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3312937</v>
      </c>
      <c r="AN55" s="330">
        <v>27982</v>
      </c>
      <c r="AO55" s="331">
        <v>-0.8</v>
      </c>
      <c r="AP55" s="332">
        <v>42836</v>
      </c>
      <c r="AQ55" s="333">
        <v>-0.9</v>
      </c>
      <c r="AR55" s="334">
        <v>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2385223</v>
      </c>
      <c r="AN56" s="338">
        <v>20146</v>
      </c>
      <c r="AO56" s="339">
        <v>33.299999999999997</v>
      </c>
      <c r="AP56" s="340">
        <v>22936</v>
      </c>
      <c r="AQ56" s="341">
        <v>1.4</v>
      </c>
      <c r="AR56" s="342">
        <v>31.9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4802354</v>
      </c>
      <c r="AN57" s="330">
        <v>40700</v>
      </c>
      <c r="AO57" s="331">
        <v>45.5</v>
      </c>
      <c r="AP57" s="332">
        <v>44161</v>
      </c>
      <c r="AQ57" s="333">
        <v>3.1</v>
      </c>
      <c r="AR57" s="334">
        <v>42.4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3205044</v>
      </c>
      <c r="AN58" s="338">
        <v>27163</v>
      </c>
      <c r="AO58" s="339">
        <v>34.799999999999997</v>
      </c>
      <c r="AP58" s="340">
        <v>23644</v>
      </c>
      <c r="AQ58" s="341">
        <v>3.1</v>
      </c>
      <c r="AR58" s="342">
        <v>31.7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4095657</v>
      </c>
      <c r="AN59" s="330">
        <v>34809</v>
      </c>
      <c r="AO59" s="331">
        <v>-14.5</v>
      </c>
      <c r="AP59" s="332">
        <v>43955</v>
      </c>
      <c r="AQ59" s="333">
        <v>-0.5</v>
      </c>
      <c r="AR59" s="334">
        <v>-14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2941066</v>
      </c>
      <c r="AN60" s="338">
        <v>24996</v>
      </c>
      <c r="AO60" s="339">
        <v>-8</v>
      </c>
      <c r="AP60" s="340">
        <v>21318</v>
      </c>
      <c r="AQ60" s="341">
        <v>-9.8000000000000007</v>
      </c>
      <c r="AR60" s="342">
        <v>1.8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3569272</v>
      </c>
      <c r="AN61" s="345">
        <v>30181</v>
      </c>
      <c r="AO61" s="346">
        <v>10.6</v>
      </c>
      <c r="AP61" s="347">
        <v>43366</v>
      </c>
      <c r="AQ61" s="348">
        <v>1.5</v>
      </c>
      <c r="AR61" s="334">
        <v>9.1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2330852</v>
      </c>
      <c r="AN62" s="338">
        <v>19716</v>
      </c>
      <c r="AO62" s="339">
        <v>11.4</v>
      </c>
      <c r="AP62" s="340">
        <v>22639</v>
      </c>
      <c r="AQ62" s="341">
        <v>-2.2999999999999998</v>
      </c>
      <c r="AR62" s="342">
        <v>13.7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hU4CXhXP4jyWVBd2cHVIw9ni9IewLFKBIeAJHVtIVf4Z/vukyED8oqGPxISEFpoN3klzYTin8HC8ciUFs4uFA==" saltValue="8Rw+ZW123ZB8krtYvSRf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60" zoomScaleNormal="60" zoomScaleSheetLayoutView="55" workbookViewId="0">
      <selection activeCell="AE88" sqref="AE88"/>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mXeu9efFA3QsbhH/j2nRUWW2GPC87OEEif1AvWmbrWuG493EC4A93oEG8UYzEDGdSXNhhYaN6M3zI5xGruV/Cg==" saltValue="XVS9c8a31czrzlTWupLn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0" zoomScaleNormal="70" zoomScaleSheetLayoutView="55" workbookViewId="0">
      <selection sqref="A1:XFD104857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QWZycO4pbNgIKl3rDujDWaEqqwumJckeaBXOLuBX3GSBvxyJOQ/YB7hZhOIguk3u2vkWRhH22kR4fh6eMaY3ZA==" saltValue="cTYvXjuJ+77qdHvWRdwn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7" t="s">
        <v>3</v>
      </c>
      <c r="D47" s="1167"/>
      <c r="E47" s="1168"/>
      <c r="F47" s="11">
        <v>10.34</v>
      </c>
      <c r="G47" s="12">
        <v>10.6</v>
      </c>
      <c r="H47" s="12">
        <v>10.89</v>
      </c>
      <c r="I47" s="12">
        <v>10.65</v>
      </c>
      <c r="J47" s="13">
        <v>11.96</v>
      </c>
    </row>
    <row r="48" spans="2:10" ht="57.75" customHeight="1" x14ac:dyDescent="0.15">
      <c r="B48" s="14"/>
      <c r="C48" s="1169" t="s">
        <v>4</v>
      </c>
      <c r="D48" s="1169"/>
      <c r="E48" s="1170"/>
      <c r="F48" s="15">
        <v>8.34</v>
      </c>
      <c r="G48" s="16">
        <v>8.8699999999999992</v>
      </c>
      <c r="H48" s="16">
        <v>7.46</v>
      </c>
      <c r="I48" s="16">
        <v>7.43</v>
      </c>
      <c r="J48" s="17">
        <v>9.57</v>
      </c>
    </row>
    <row r="49" spans="2:10" ht="57.75" customHeight="1" thickBot="1" x14ac:dyDescent="0.2">
      <c r="B49" s="18"/>
      <c r="C49" s="1171" t="s">
        <v>5</v>
      </c>
      <c r="D49" s="1171"/>
      <c r="E49" s="1172"/>
      <c r="F49" s="19" t="s">
        <v>569</v>
      </c>
      <c r="G49" s="20">
        <v>0.81</v>
      </c>
      <c r="H49" s="20" t="s">
        <v>570</v>
      </c>
      <c r="I49" s="20">
        <v>0.11</v>
      </c>
      <c r="J49" s="21">
        <v>4.22</v>
      </c>
    </row>
    <row r="50" spans="2:10" x14ac:dyDescent="0.15"/>
  </sheetData>
  <sheetProtection algorithmName="SHA-512" hashValue="gNOcFLzh/PV+CwZGPvIe6xWk6qL+V/lZLz9ucK8J+N4rvS0Cq60QZCtO0KgFIpraf+7lMMzKh0b36c62LYs37A==" saltValue="TgPyRpoa24Pqj2XjWxdW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2023-02-20T04:27:13Z</dcterms:created>
  <dcterms:modified xsi:type="dcterms:W3CDTF">2023-03-22T05:32:23Z</dcterms:modified>
  <cp:category/>
</cp:coreProperties>
</file>