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企画部\財政課\02財政担当\03決算\24財政状況資料集[20、21、22をH22年度分より集約]\HP用\"/>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BE38" i="9"/>
  <c r="AM38" i="9"/>
  <c r="U38" i="9"/>
  <c r="C38" i="9"/>
  <c r="BE37" i="9"/>
  <c r="AM37" i="9"/>
  <c r="U37" i="9"/>
  <c r="C37" i="9"/>
  <c r="BE36" i="9"/>
  <c r="AM36" i="9"/>
  <c r="BE35" i="9"/>
  <c r="BW34" i="9"/>
  <c r="BW35" i="9" s="1"/>
  <c r="BW36" i="9" s="1"/>
  <c r="BW37" i="9" s="1"/>
  <c r="BW38" i="9" s="1"/>
  <c r="BW39" i="9" s="1"/>
  <c r="BW40" i="9" s="1"/>
  <c r="BW41" i="9" s="1"/>
  <c r="BW42" i="9" s="1"/>
  <c r="BW43" i="9" s="1"/>
  <c r="C34" i="9"/>
  <c r="CO34" i="9" l="1"/>
  <c r="CO35" i="9" s="1"/>
  <c r="CO36" i="9" s="1"/>
  <c r="CO37" i="9" s="1"/>
  <c r="CO38" i="9" s="1"/>
  <c r="C35" i="9"/>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s="1"/>
  <c r="BE34" i="9"/>
</calcChain>
</file>

<file path=xl/sharedStrings.xml><?xml version="1.0" encoding="utf-8"?>
<sst xmlns="http://schemas.openxmlformats.org/spreadsheetml/2006/main" count="990" uniqueCount="555">
  <si>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</si>
  <si>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</si>
  <si>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</si>
  <si>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</si>
  <si>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</si>
  <si>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</si>
  <si>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</si>
  <si>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</si>
  <si>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</si>
  <si>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</si>
  <si>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</si>
  <si>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</si>
  <si>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</si>
  <si>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</si>
  <si>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</si>
  <si>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</si>
  <si>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</si>
  <si>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</si>
  <si>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</si>
  <si>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</si>
  <si>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</si>
  <si>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</si>
  <si>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</si>
  <si>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</si>
  <si>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</si>
  <si>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</si>
  <si>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</si>
  <si>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</si>
  <si>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</si>
  <si>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</si>
  <si>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</si>
  <si>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</si>
  <si>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</si>
  <si>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</si>
  <si>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</si>
  <si>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</si>
  <si>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</si>
  <si>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</si>
  <si>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</si>
  <si>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</si>
  <si>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</si>
  <si>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</si>
  <si>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</si>
  <si>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</si>
  <si>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</si>
  <si>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</si>
  <si>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</si>
  <si>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</si>
  <si>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</si>
  <si>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</si>
  <si>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</si>
  <si>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</si>
  <si>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</si>
  <si>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</si>
  <si>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</si>
  <si>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</si>
  <si>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</si>
  <si>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</si>
  <si>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</si>
  <si>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</si>
  <si>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</si>
  <si>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</si>
  <si>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</si>
  <si>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</si>
  <si>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</si>
  <si>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</si>
  <si>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</si>
  <si>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</si>
  <si>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</si>
  <si>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</si>
  <si>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</si>
  <si>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</si>
  <si>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</si>
  <si>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</si>
  <si>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</si>
  <si>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</si>
  <si>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</si>
  <si>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</si>
  <si>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</si>
  <si>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</si>
  <si>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</si>
  <si>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</si>
  <si>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鴻巣市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</si>
  <si>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</si>
  <si>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</si>
  <si>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</si>
  <si>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</si>
  <si>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</si>
  <si>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</si>
  <si>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</si>
  <si>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</si>
  <si>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</si>
  <si>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</si>
  <si>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</si>
  <si>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</si>
  <si>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</si>
  <si>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</si>
  <si>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</si>
  <si>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</si>
  <si>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</si>
  <si>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</si>
  <si>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</si>
  <si>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</si>
  <si>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</si>
  <si>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</si>
  <si>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</si>
  <si>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</si>
  <si>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</si>
  <si>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</si>
  <si>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</si>
  <si>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</si>
  <si>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</si>
  <si>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</si>
  <si>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</si>
  <si>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</si>
  <si>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</si>
  <si>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</si>
  <si>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</si>
  <si>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</si>
  <si>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</si>
  <si>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</si>
  <si>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</si>
  <si>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</si>
  <si>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</si>
  <si>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</si>
  <si>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</si>
  <si>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</si>
  <si>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</si>
  <si>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</si>
  <si>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</si>
  <si>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</si>
  <si>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</si>
  <si>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</si>
  <si>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</si>
  <si>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</si>
  <si>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</si>
  <si>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</si>
  <si>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</si>
  <si>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</si>
  <si>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</si>
  <si>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</si>
  <si>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</si>
  <si>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</si>
  <si>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</si>
  <si>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</si>
  <si>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</si>
  <si>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</si>
  <si>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</si>
  <si>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</si>
  <si>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</si>
  <si>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</si>
  <si>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</si>
  <si>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</si>
  <si>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</si>
  <si>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</si>
  <si>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</si>
  <si>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</si>
  <si>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</si>
  <si>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</si>
  <si>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</si>
  <si>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</si>
  <si>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</si>
  <si>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</si>
  <si>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</si>
  <si>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</si>
  <si>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</si>
  <si>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</si>
  <si>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</si>
  <si>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</si>
  <si>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</si>
  <si>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</si>
  <si>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</si>
  <si>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</si>
  <si>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</si>
  <si>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</si>
  <si>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</si>
  <si>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</si>
  <si>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</si>
  <si>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</si>
  <si>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</si>
  <si>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</si>
  <si>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</si>
  <si>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</si>
  <si>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</si>
  <si>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</si>
  <si>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</si>
  <si>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</si>
  <si>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</si>
  <si>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</si>
  <si>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</si>
  <si>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</si>
  <si>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</si>
  <si>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</si>
  <si>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</si>
  <si>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埼玉県鴻巣市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</si>
  <si>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</si>
  <si>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</si>
  <si>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</si>
  <si>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</si>
  <si>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</si>
  <si>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</si>
  <si>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</si>
  <si>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</si>
  <si>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</si>
  <si>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</si>
  <si>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</si>
  <si>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</si>
  <si>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</si>
  <si>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</si>
  <si>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</si>
  <si>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</si>
  <si>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</si>
  <si>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</si>
  <si>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</si>
  <si>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</si>
  <si>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</si>
  <si>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</si>
  <si>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</si>
  <si>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</si>
  <si>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</si>
  <si>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</si>
  <si>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</si>
  <si>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</si>
  <si>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</si>
  <si>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</si>
  <si>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</si>
  <si>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</si>
  <si>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</si>
  <si>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</si>
  <si>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</si>
  <si>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</si>
  <si>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</si>
  <si>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</si>
  <si>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</si>
  <si>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</si>
  <si>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</si>
  <si>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</si>
  <si>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</si>
  <si>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</si>
  <si>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</si>
  <si>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</si>
  <si>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</si>
  <si>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</si>
  <si>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</si>
  <si>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</si>
  <si>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</si>
  <si>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</si>
  <si>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</si>
  <si>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</si>
  <si>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</si>
  <si>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</si>
  <si>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</si>
  <si>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</si>
  <si>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</si>
  <si>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</si>
  <si>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</si>
  <si>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</si>
  <si>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</si>
  <si>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</si>
  <si>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</si>
  <si>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</si>
  <si>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</si>
  <si>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</si>
  <si>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</si>
  <si>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</si>
  <si>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</si>
  <si>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</si>
  <si>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</si>
  <si>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</si>
  <si>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</si>
  <si>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</si>
  <si>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</si>
  <si>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</si>
  <si>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</si>
  <si>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</si>
  <si>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</si>
  <si>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</si>
  <si>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</si>
  <si>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</si>
  <si>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</si>
  <si>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</si>
  <si>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</si>
  <si>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</si>
  <si>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</si>
  <si>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</si>
  <si>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</si>
  <si>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</si>
  <si>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</si>
  <si>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</si>
  <si>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</si>
  <si>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</si>
  <si>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</si>
  <si>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</si>
  <si>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</si>
  <si>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</si>
  <si>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</si>
  <si>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</si>
  <si>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</si>
  <si>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</si>
  <si>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</si>
  <si>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</si>
  <si>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</si>
  <si>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</si>
  <si>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</si>
  <si>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</si>
  <si>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</si>
  <si>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</si>
  <si>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</si>
  <si>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</si>
  <si>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</si>
  <si>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</si>
  <si>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</si>
  <si>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</si>
  <si>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</si>
  <si>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</si>
  <si>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</si>
  <si>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</si>
  <si>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</si>
  <si>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</si>
  <si>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</si>
  <si>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</si>
  <si>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</si>
  <si>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</si>
  <si>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</si>
  <si>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</si>
  <si>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</si>
  <si>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</si>
  <si>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</si>
  <si>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</si>
  <si>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</si>
  <si>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</si>
  <si>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</si>
  <si>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</si>
  <si>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</si>
  <si>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</si>
  <si>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</si>
  <si>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</si>
  <si>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</si>
  <si>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</si>
  <si>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</si>
  <si>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</si>
  <si>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</si>
  <si>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</si>
  <si>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</si>
  <si>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埼玉県鴻巣市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</si>
  <si>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</si>
  <si>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</si>
  <si>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</si>
  <si>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</si>
  <si>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</si>
  <si>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</si>
  <si>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</si>
  <si>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</si>
  <si>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</si>
  <si>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</si>
  <si>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</si>
  <si>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</si>
  <si>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</si>
  <si>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</si>
  <si>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</si>
  <si>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</si>
  <si>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</si>
  <si>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</si>
  <si>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</si>
  <si>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</si>
  <si>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北新宿第二土地区画整理事業特別会計</t>
    <phoneticPr fontId="5"/>
  </si>
  <si>
    <t>広田中央特定土地区画整理事業特別会計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</si>
  <si>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</si>
  <si>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</si>
  <si>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</si>
  <si>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</si>
  <si>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</si>
  <si>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</si>
  <si>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</si>
  <si>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</si>
  <si>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</si>
  <si>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</si>
  <si>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</si>
  <si>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</si>
  <si>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</si>
  <si>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</si>
  <si>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</si>
  <si>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</si>
  <si>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</si>
  <si>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</si>
  <si>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</si>
  <si>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</si>
  <si>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</si>
  <si>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</si>
  <si>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</si>
  <si>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</si>
  <si>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</si>
  <si>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</si>
  <si>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</si>
  <si>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</si>
  <si>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</si>
  <si>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</si>
  <si>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</si>
  <si>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</si>
  <si>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</si>
  <si>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</si>
  <si>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</si>
  <si>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</si>
  <si>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</si>
  <si>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</si>
  <si>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</si>
  <si>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</si>
  <si>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</si>
  <si>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</si>
  <si>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</si>
  <si>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</si>
  <si>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</si>
  <si>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</si>
  <si>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</si>
  <si>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</si>
  <si>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</si>
  <si>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</si>
  <si>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</si>
  <si>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</si>
  <si>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</si>
  <si>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</si>
  <si>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</si>
  <si>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</si>
  <si>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</si>
  <si>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</si>
  <si>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</si>
  <si>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</si>
  <si>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</si>
  <si>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</si>
  <si>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</si>
  <si>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</si>
  <si>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</si>
  <si>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</si>
  <si>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</si>
  <si>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</si>
  <si>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</si>
  <si>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</si>
  <si>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</si>
  <si>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</si>
  <si>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</si>
  <si>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</si>
  <si>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</si>
  <si>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</si>
  <si>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</si>
  <si>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</si>
  <si>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</si>
  <si>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</si>
  <si>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</si>
  <si>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</si>
  <si>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</si>
  <si>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</si>
  <si>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</si>
  <si>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</si>
  <si>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</si>
  <si>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</si>
  <si>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</si>
  <si>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</si>
  <si>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</si>
  <si>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</si>
  <si>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</si>
  <si>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</si>
  <si>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</si>
  <si>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</si>
  <si>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</si>
  <si>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</si>
  <si>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</si>
  <si>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</si>
  <si>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</si>
  <si>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</si>
  <si>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</si>
  <si>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</si>
  <si>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</si>
  <si>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</si>
  <si>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</si>
  <si>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</si>
  <si>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</si>
  <si>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</si>
  <si>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</si>
  <si>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</si>
  <si>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</si>
  <si>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</si>
  <si>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</si>
  <si>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</si>
  <si>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</si>
  <si>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</si>
  <si>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</si>
  <si>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</si>
  <si>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</si>
  <si>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</si>
  <si>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</si>
  <si>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</si>
  <si>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</si>
  <si>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</si>
  <si>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</si>
  <si>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</si>
  <si>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</si>
  <si>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</si>
  <si>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</si>
  <si>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</si>
  <si>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</si>
  <si>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</si>
  <si>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</si>
  <si>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</si>
  <si>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</si>
  <si>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</si>
  <si>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</si>
  <si>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</si>
  <si>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</si>
  <si>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</si>
  <si>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</si>
  <si>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</si>
  <si>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</si>
  <si>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</si>
  <si>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</si>
  <si>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</si>
  <si>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</si>
  <si>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</si>
  <si>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</si>
  <si>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</si>
  <si>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</si>
  <si>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</si>
  <si>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</si>
  <si>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水道事業会計</t>
  </si>
  <si>
    <t>下水道事業会計</t>
  </si>
  <si>
    <t>国民健康保険事業特別会計</t>
  </si>
  <si>
    <t>介護保険特別会計</t>
  </si>
  <si>
    <t>広田中央特定土地区画整理事業特別会計</t>
  </si>
  <si>
    <t>北新宿第二土地区画整理事業特別会計</t>
  </si>
  <si>
    <t>後期高齢者医療特別会計</t>
  </si>
  <si>
    <t>その他会計（赤字）</t>
  </si>
  <si>
    <t>その他会計（黒字）</t>
  </si>
  <si>
    <t>-</t>
    <phoneticPr fontId="5"/>
  </si>
  <si>
    <t>埼玉中部環境保全組合</t>
    <rPh sb="0" eb="2">
      <t>サイタマ</t>
    </rPh>
    <rPh sb="2" eb="4">
      <t>チュウブ</t>
    </rPh>
    <rPh sb="4" eb="6">
      <t>カンキョウ</t>
    </rPh>
    <rPh sb="6" eb="8">
      <t>ホゼン</t>
    </rPh>
    <rPh sb="8" eb="10">
      <t>クミアイ</t>
    </rPh>
    <phoneticPr fontId="5"/>
  </si>
  <si>
    <t>北本地区衛生組合</t>
    <rPh sb="0" eb="2">
      <t>キタモト</t>
    </rPh>
    <rPh sb="2" eb="4">
      <t>チク</t>
    </rPh>
    <rPh sb="4" eb="6">
      <t>エイセイ</t>
    </rPh>
    <rPh sb="6" eb="8">
      <t>クミアイ</t>
    </rPh>
    <phoneticPr fontId="5"/>
  </si>
  <si>
    <t>彩北広域清掃組合</t>
    <rPh sb="0" eb="1">
      <t>アヤ</t>
    </rPh>
    <rPh sb="1" eb="2">
      <t>キタ</t>
    </rPh>
    <rPh sb="2" eb="4">
      <t>コウイキ</t>
    </rPh>
    <rPh sb="4" eb="6">
      <t>セイソウ</t>
    </rPh>
    <rPh sb="6" eb="8">
      <t>クミアイ</t>
    </rPh>
    <phoneticPr fontId="5"/>
  </si>
  <si>
    <t>荒川北縁水防事務組合</t>
    <rPh sb="0" eb="2">
      <t>アラカワ</t>
    </rPh>
    <rPh sb="2" eb="3">
      <t>キタ</t>
    </rPh>
    <rPh sb="3" eb="4">
      <t>ベリ</t>
    </rPh>
    <rPh sb="4" eb="6">
      <t>スイボウ</t>
    </rPh>
    <rPh sb="6" eb="8">
      <t>ジム</t>
    </rPh>
    <rPh sb="8" eb="10">
      <t>クミアイ</t>
    </rPh>
    <phoneticPr fontId="5"/>
  </si>
  <si>
    <t>埼玉県都市競艇組合</t>
    <rPh sb="0" eb="3">
      <t>サイタマケン</t>
    </rPh>
    <rPh sb="3" eb="5">
      <t>トシ</t>
    </rPh>
    <rPh sb="5" eb="7">
      <t>キョウテイ</t>
    </rPh>
    <rPh sb="7" eb="9">
      <t>クミアイ</t>
    </rPh>
    <phoneticPr fontId="5"/>
  </si>
  <si>
    <t>埼玉県市町村総合事務組合</t>
  </si>
  <si>
    <t>一般会計</t>
    <rPh sb="0" eb="2">
      <t>イッパン</t>
    </rPh>
    <rPh sb="2" eb="4">
      <t>カイケイ</t>
    </rPh>
    <phoneticPr fontId="5"/>
  </si>
  <si>
    <t>交通災害特別会計</t>
    <rPh sb="0" eb="2">
      <t>コウツウ</t>
    </rPh>
    <rPh sb="2" eb="4">
      <t>サイガイ</t>
    </rPh>
    <rPh sb="4" eb="6">
      <t>トクベツ</t>
    </rPh>
    <rPh sb="6" eb="8">
      <t>カイケイ</t>
    </rPh>
    <phoneticPr fontId="5"/>
  </si>
  <si>
    <t>彩の国さいたま人づくり広域連合</t>
    <phoneticPr fontId="5"/>
  </si>
  <si>
    <t>埼玉県後期高齢者医療広域連合</t>
  </si>
  <si>
    <t>特別会計</t>
    <rPh sb="0" eb="2">
      <t>トクベツ</t>
    </rPh>
    <rPh sb="2" eb="4">
      <t>カイケイ</t>
    </rPh>
    <phoneticPr fontId="5"/>
  </si>
  <si>
    <t>鴻巣市土地開発公社</t>
    <rPh sb="0" eb="3">
      <t>コウノスシ</t>
    </rPh>
    <rPh sb="3" eb="5">
      <t>トチ</t>
    </rPh>
    <rPh sb="5" eb="7">
      <t>カイハツ</t>
    </rPh>
    <rPh sb="7" eb="9">
      <t>コウシャ</t>
    </rPh>
    <phoneticPr fontId="5"/>
  </si>
  <si>
    <t>鴻巣フラワーセンター</t>
    <rPh sb="0" eb="2">
      <t>コウノス</t>
    </rPh>
    <phoneticPr fontId="5"/>
  </si>
  <si>
    <t>鴻巣市施設管理公社</t>
    <rPh sb="0" eb="3">
      <t>コウノスシ</t>
    </rPh>
    <rPh sb="3" eb="5">
      <t>シセツ</t>
    </rPh>
    <rPh sb="5" eb="7">
      <t>カンリ</t>
    </rPh>
    <rPh sb="7" eb="9">
      <t>コウシャ</t>
    </rPh>
    <phoneticPr fontId="5"/>
  </si>
  <si>
    <t>吹上スポーツプラザ</t>
    <rPh sb="0" eb="2">
      <t>フキアゲ</t>
    </rPh>
    <phoneticPr fontId="5"/>
  </si>
  <si>
    <t>エルミ鴻巣</t>
    <rPh sb="3" eb="5">
      <t>コウノス</t>
    </rPh>
    <phoneticPr fontId="5"/>
  </si>
  <si>
    <t>-</t>
    <phoneticPr fontId="2"/>
  </si>
  <si>
    <t>-</t>
    <phoneticPr fontId="2"/>
  </si>
  <si>
    <t>-</t>
    <phoneticPr fontId="2"/>
  </si>
  <si>
    <t>一般会計</t>
    <phoneticPr fontId="2"/>
  </si>
  <si>
    <t>斎場特別会計</t>
    <phoneticPr fontId="2"/>
  </si>
  <si>
    <t>埼玉県央広域事務組合</t>
    <rPh sb="0" eb="2">
      <t>サイタマ</t>
    </rPh>
    <rPh sb="2" eb="4">
      <t>ケンオウ</t>
    </rPh>
    <rPh sb="4" eb="6">
      <t>コウイキ</t>
    </rPh>
    <rPh sb="6" eb="8">
      <t>ジム</t>
    </rPh>
    <rPh sb="8" eb="10">
      <t>クミアイ</t>
    </rPh>
    <phoneticPr fontId="5"/>
  </si>
  <si>
    <t>埼玉県央広域事務組合</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</si>
</sst>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53925</c:v>
                </c:pt>
                <c:pt idx="1">
                  <c:v>51263</c:v>
                </c:pt>
                <c:pt idx="2">
                  <c:v>41433</c:v>
                </c:pt>
                <c:pt idx="3">
                  <c:v>43493</c:v>
                </c:pt>
                <c:pt idx="4">
                  <c:v>50840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33152</c:v>
                </c:pt>
                <c:pt idx="1">
                  <c:v>38245</c:v>
                </c:pt>
                <c:pt idx="2">
                  <c:v>32519</c:v>
                </c:pt>
                <c:pt idx="3">
                  <c:v>65991</c:v>
                </c:pt>
                <c:pt idx="4">
                  <c:v>58225</c:v>
                </c:pt>
              </c:numCache>
            </c:numRef>
          </c:val>
          <c:smooth val="0"/>
        </c:ser>
        <c:dLbls>
          <c:showLegendKey val="0"/>
          <c:showVal val="0"/>
          <c:showCatName val="0"/>
          <c:showSerName val="0"/>
          <c:showPercent val="0"/>
          <c:showBubbleSize val="0"/>
        </c:dLbls>
        <c:marker val="1"/>
        <c:smooth val="0"/>
        <c:axId val="97141352"/>
        <c:axId val="194983424"/>
      </c:lineChart>
      <c:catAx>
        <c:axId val="971413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4983424"/>
        <c:crosses val="autoZero"/>
        <c:auto val="1"/>
        <c:lblAlgn val="ctr"/>
        <c:lblOffset val="100"/>
        <c:tickLblSkip val="1"/>
        <c:tickMarkSkip val="1"/>
        <c:noMultiLvlLbl val="0"/>
      </c:catAx>
      <c:valAx>
        <c:axId val="19498342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141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6.82</c:v>
                </c:pt>
                <c:pt idx="1">
                  <c:v>8.2100000000000009</c:v>
                </c:pt>
                <c:pt idx="2">
                  <c:v>5.82</c:v>
                </c:pt>
                <c:pt idx="3">
                  <c:v>6.15</c:v>
                </c:pt>
                <c:pt idx="4">
                  <c:v>8.5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5.15</c:v>
                </c:pt>
                <c:pt idx="1">
                  <c:v>12.3</c:v>
                </c:pt>
                <c:pt idx="2">
                  <c:v>14.74</c:v>
                </c:pt>
                <c:pt idx="3">
                  <c:v>14.85</c:v>
                </c:pt>
                <c:pt idx="4">
                  <c:v>15.08</c:v>
                </c:pt>
              </c:numCache>
            </c:numRef>
          </c:val>
        </c:ser>
        <c:dLbls>
          <c:showLegendKey val="0"/>
          <c:showVal val="0"/>
          <c:showCatName val="0"/>
          <c:showSerName val="0"/>
          <c:showPercent val="0"/>
          <c:showBubbleSize val="0"/>
        </c:dLbls>
        <c:gapWidth val="250"/>
        <c:overlap val="100"/>
        <c:axId val="246559552"/>
        <c:axId val="247238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3.72</c:v>
                </c:pt>
                <c:pt idx="1">
                  <c:v>8.85</c:v>
                </c:pt>
                <c:pt idx="2">
                  <c:v>1.84</c:v>
                </c:pt>
                <c:pt idx="3">
                  <c:v>0.43</c:v>
                </c:pt>
                <c:pt idx="4">
                  <c:v>2.88</c:v>
                </c:pt>
              </c:numCache>
            </c:numRef>
          </c:val>
          <c:smooth val="0"/>
        </c:ser>
        <c:dLbls>
          <c:showLegendKey val="0"/>
          <c:showVal val="0"/>
          <c:showCatName val="0"/>
          <c:showSerName val="0"/>
          <c:showPercent val="0"/>
          <c:showBubbleSize val="0"/>
        </c:dLbls>
        <c:marker val="1"/>
        <c:smooth val="0"/>
        <c:axId val="246559552"/>
        <c:axId val="247238880"/>
      </c:lineChart>
      <c:catAx>
        <c:axId val="24655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7238880"/>
        <c:crosses val="autoZero"/>
        <c:auto val="1"/>
        <c:lblAlgn val="ctr"/>
        <c:lblOffset val="100"/>
        <c:tickLblSkip val="1"/>
        <c:tickMarkSkip val="1"/>
        <c:noMultiLvlLbl val="0"/>
      </c:catAx>
      <c:valAx>
        <c:axId val="247238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559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0.3</c:v>
                </c:pt>
                <c:pt idx="2">
                  <c:v>#N/A</c:v>
                </c:pt>
                <c:pt idx="3">
                  <c:v>0.03</c:v>
                </c:pt>
                <c:pt idx="4">
                  <c:v>#N/A</c:v>
                </c:pt>
                <c:pt idx="5">
                  <c:v>0.03</c:v>
                </c:pt>
                <c:pt idx="6">
                  <c:v>#N/A</c:v>
                </c:pt>
                <c:pt idx="7">
                  <c:v>7.0000000000000007E-2</c:v>
                </c:pt>
                <c:pt idx="8">
                  <c:v>#N/A</c:v>
                </c:pt>
                <c:pt idx="9">
                  <c:v>0.09</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0.06</c:v>
                </c:pt>
                <c:pt idx="2">
                  <c:v>#N/A</c:v>
                </c:pt>
                <c:pt idx="3">
                  <c:v>0.06</c:v>
                </c:pt>
                <c:pt idx="4">
                  <c:v>#N/A</c:v>
                </c:pt>
                <c:pt idx="5">
                  <c:v>7.0000000000000007E-2</c:v>
                </c:pt>
                <c:pt idx="6">
                  <c:v>#N/A</c:v>
                </c:pt>
                <c:pt idx="7">
                  <c:v>0.08</c:v>
                </c:pt>
                <c:pt idx="8">
                  <c:v>#N/A</c:v>
                </c:pt>
                <c:pt idx="9">
                  <c:v>0.09</c:v>
                </c:pt>
              </c:numCache>
            </c:numRef>
          </c:val>
        </c:ser>
        <c:ser>
          <c:idx val="3"/>
          <c:order val="3"/>
          <c:tx>
            <c:strRef>
              <c:f>データシート!$A$30</c:f>
              <c:strCache>
                <c:ptCount val="1"/>
                <c:pt idx="0">
                  <c:v>北新宿第二土地区画整理事業特別会計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0.36</c:v>
                </c:pt>
                <c:pt idx="2">
                  <c:v>#N/A</c:v>
                </c:pt>
                <c:pt idx="3">
                  <c:v>0.6</c:v>
                </c:pt>
                <c:pt idx="4">
                  <c:v>#N/A</c:v>
                </c:pt>
                <c:pt idx="5">
                  <c:v>0.54</c:v>
                </c:pt>
                <c:pt idx="6">
                  <c:v>#N/A</c:v>
                </c:pt>
                <c:pt idx="7">
                  <c:v>0.52</c:v>
                </c:pt>
                <c:pt idx="8">
                  <c:v>#N/A</c:v>
                </c:pt>
                <c:pt idx="9">
                  <c:v>0.43</c:v>
                </c:pt>
              </c:numCache>
            </c:numRef>
          </c:val>
        </c:ser>
        <c:ser>
          <c:idx val="4"/>
          <c:order val="4"/>
          <c:tx>
            <c:strRef>
              <c:f>データシート!$A$31</c:f>
              <c:strCache>
                <c:ptCount val="1"/>
                <c:pt idx="0">
                  <c:v>広田中央特定土地区画整理事業特別会計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0.15</c:v>
                </c:pt>
                <c:pt idx="2">
                  <c:v>#N/A</c:v>
                </c:pt>
                <c:pt idx="3">
                  <c:v>0.22</c:v>
                </c:pt>
                <c:pt idx="4">
                  <c:v>#N/A</c:v>
                </c:pt>
                <c:pt idx="5">
                  <c:v>0.43</c:v>
                </c:pt>
                <c:pt idx="6">
                  <c:v>#N/A</c:v>
                </c:pt>
                <c:pt idx="7">
                  <c:v>0.54</c:v>
                </c:pt>
                <c:pt idx="8">
                  <c:v>#N/A</c:v>
                </c:pt>
                <c:pt idx="9">
                  <c:v>0.55000000000000004</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0.82</c:v>
                </c:pt>
                <c:pt idx="2">
                  <c:v>#N/A</c:v>
                </c:pt>
                <c:pt idx="3">
                  <c:v>0.62</c:v>
                </c:pt>
                <c:pt idx="4">
                  <c:v>#N/A</c:v>
                </c:pt>
                <c:pt idx="5">
                  <c:v>0.55000000000000004</c:v>
                </c:pt>
                <c:pt idx="6">
                  <c:v>#N/A</c:v>
                </c:pt>
                <c:pt idx="7">
                  <c:v>0.59</c:v>
                </c:pt>
                <c:pt idx="8">
                  <c:v>#N/A</c:v>
                </c:pt>
                <c:pt idx="9">
                  <c:v>0.85</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2.57</c:v>
                </c:pt>
                <c:pt idx="2">
                  <c:v>#N/A</c:v>
                </c:pt>
                <c:pt idx="3">
                  <c:v>1.96</c:v>
                </c:pt>
                <c:pt idx="4">
                  <c:v>#N/A</c:v>
                </c:pt>
                <c:pt idx="5">
                  <c:v>2.5099999999999998</c:v>
                </c:pt>
                <c:pt idx="6">
                  <c:v>#N/A</c:v>
                </c:pt>
                <c:pt idx="7">
                  <c:v>2.75</c:v>
                </c:pt>
                <c:pt idx="8">
                  <c:v>#N/A</c:v>
                </c:pt>
                <c:pt idx="9">
                  <c:v>1.69</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1.45</c:v>
                </c:pt>
                <c:pt idx="2">
                  <c:v>#N/A</c:v>
                </c:pt>
                <c:pt idx="3">
                  <c:v>1.56</c:v>
                </c:pt>
                <c:pt idx="4">
                  <c:v>#N/A</c:v>
                </c:pt>
                <c:pt idx="5">
                  <c:v>1.96</c:v>
                </c:pt>
                <c:pt idx="6">
                  <c:v>#N/A</c:v>
                </c:pt>
                <c:pt idx="7">
                  <c:v>1.98</c:v>
                </c:pt>
                <c:pt idx="8">
                  <c:v>#N/A</c:v>
                </c:pt>
                <c:pt idx="9">
                  <c:v>2.4700000000000002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4.84</c:v>
                </c:pt>
                <c:pt idx="2">
                  <c:v>#N/A</c:v>
                </c:pt>
                <c:pt idx="3">
                  <c:v>5.3</c:v>
                </c:pt>
                <c:pt idx="4">
                  <c:v>#N/A</c:v>
                </c:pt>
                <c:pt idx="5">
                  <c:v>5.59</c:v>
                </c:pt>
                <c:pt idx="6">
                  <c:v>#N/A</c:v>
                </c:pt>
                <c:pt idx="7">
                  <c:v>4.68</c:v>
                </c:pt>
                <c:pt idx="8">
                  <c:v>#N/A</c:v>
                </c:pt>
                <c:pt idx="9">
                  <c:v>4.7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6.31</c:v>
                </c:pt>
                <c:pt idx="2">
                  <c:v>#N/A</c:v>
                </c:pt>
                <c:pt idx="3">
                  <c:v>7.39</c:v>
                </c:pt>
                <c:pt idx="4">
                  <c:v>#N/A</c:v>
                </c:pt>
                <c:pt idx="5">
                  <c:v>4.8499999999999996</c:v>
                </c:pt>
                <c:pt idx="6">
                  <c:v>#N/A</c:v>
                </c:pt>
                <c:pt idx="7">
                  <c:v>5.09</c:v>
                </c:pt>
                <c:pt idx="8">
                  <c:v>#N/A</c:v>
                </c:pt>
                <c:pt idx="9">
                  <c:v>7.51</c:v>
                </c:pt>
              </c:numCache>
            </c:numRef>
          </c:val>
        </c:ser>
        <c:dLbls>
          <c:showLegendKey val="0"/>
          <c:showVal val="0"/>
          <c:showCatName val="0"/>
          <c:showSerName val="0"/>
          <c:showPercent val="0"/>
          <c:showBubbleSize val="0"/>
        </c:dLbls>
        <c:gapWidth val="150"/>
        <c:overlap val="100"/>
        <c:axId val="195758200"/>
        <c:axId val="195775656"/>
      </c:barChart>
      <c:catAx>
        <c:axId val="195758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5775656"/>
        <c:crosses val="autoZero"/>
        <c:auto val="1"/>
        <c:lblAlgn val="ctr"/>
        <c:lblOffset val="100"/>
        <c:tickLblSkip val="1"/>
        <c:tickMarkSkip val="1"/>
        <c:noMultiLvlLbl val="0"/>
      </c:catAx>
      <c:valAx>
        <c:axId val="195775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758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3582</c:v>
                </c:pt>
                <c:pt idx="5">
                  <c:v>3575</c:v>
                </c:pt>
                <c:pt idx="8">
                  <c:v>3980</c:v>
                </c:pt>
                <c:pt idx="11">
                  <c:v>3922</c:v>
                </c:pt>
                <c:pt idx="14">
                  <c:v>4100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114</c:v>
                </c:pt>
                <c:pt idx="3">
                  <c:v>19</c:v>
                </c:pt>
                <c:pt idx="6">
                  <c:v>24</c:v>
                </c:pt>
                <c:pt idx="9">
                  <c:v>18</c:v>
                </c:pt>
                <c:pt idx="12">
                  <c:v>12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336</c:v>
                </c:pt>
                <c:pt idx="3">
                  <c:v>214</c:v>
                </c:pt>
                <c:pt idx="6">
                  <c:v>193</c:v>
                </c:pt>
                <c:pt idx="9">
                  <c:v>190</c:v>
                </c:pt>
                <c:pt idx="12">
                  <c:v>106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980</c:v>
                </c:pt>
                <c:pt idx="3">
                  <c:v>968</c:v>
                </c:pt>
                <c:pt idx="6">
                  <c:v>940</c:v>
                </c:pt>
                <c:pt idx="9">
                  <c:v>918</c:v>
                </c:pt>
                <c:pt idx="12">
                  <c:v>907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3557</c:v>
                </c:pt>
                <c:pt idx="3">
                  <c:v>3399</c:v>
                </c:pt>
                <c:pt idx="6">
                  <c:v>3797</c:v>
                </c:pt>
                <c:pt idx="9">
                  <c:v>3587</c:v>
                </c:pt>
                <c:pt idx="12">
                  <c:v>3821</c:v>
                </c:pt>
              </c:numCache>
            </c:numRef>
          </c:val>
        </c:ser>
        <c:dLbls>
          <c:showLegendKey val="0"/>
          <c:showVal val="0"/>
          <c:showCatName val="0"/>
          <c:showSerName val="0"/>
          <c:showPercent val="0"/>
          <c:showBubbleSize val="0"/>
        </c:dLbls>
        <c:gapWidth val="100"/>
        <c:overlap val="100"/>
        <c:axId val="195760264"/>
        <c:axId val="195659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1405</c:v>
                </c:pt>
                <c:pt idx="2">
                  <c:v>#N/A</c:v>
                </c:pt>
                <c:pt idx="3">
                  <c:v>#N/A</c:v>
                </c:pt>
                <c:pt idx="4">
                  <c:v>1025</c:v>
                </c:pt>
                <c:pt idx="5">
                  <c:v>#N/A</c:v>
                </c:pt>
                <c:pt idx="6">
                  <c:v>#N/A</c:v>
                </c:pt>
                <c:pt idx="7">
                  <c:v>974</c:v>
                </c:pt>
                <c:pt idx="8">
                  <c:v>#N/A</c:v>
                </c:pt>
                <c:pt idx="9">
                  <c:v>#N/A</c:v>
                </c:pt>
                <c:pt idx="10">
                  <c:v>791</c:v>
                </c:pt>
                <c:pt idx="11">
                  <c:v>#N/A</c:v>
                </c:pt>
                <c:pt idx="12">
                  <c:v>#N/A</c:v>
                </c:pt>
                <c:pt idx="13">
                  <c:v>746</c:v>
                </c:pt>
                <c:pt idx="14">
                  <c:v>#N/A</c:v>
                </c:pt>
              </c:numCache>
            </c:numRef>
          </c:val>
          <c:smooth val="0"/>
        </c:ser>
        <c:dLbls>
          <c:showLegendKey val="0"/>
          <c:showVal val="0"/>
          <c:showCatName val="0"/>
          <c:showSerName val="0"/>
          <c:showPercent val="0"/>
          <c:showBubbleSize val="0"/>
        </c:dLbls>
        <c:marker val="1"/>
        <c:smooth val="0"/>
        <c:axId val="195760264"/>
        <c:axId val="195659760"/>
      </c:lineChart>
      <c:catAx>
        <c:axId val="195760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5659760"/>
        <c:crosses val="autoZero"/>
        <c:auto val="1"/>
        <c:lblAlgn val="ctr"/>
        <c:lblOffset val="100"/>
        <c:tickLblSkip val="1"/>
        <c:tickMarkSkip val="1"/>
        <c:noMultiLvlLbl val="0"/>
      </c:catAx>
      <c:valAx>
        <c:axId val="195659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760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33968</c:v>
                </c:pt>
                <c:pt idx="5">
                  <c:v>36733</c:v>
                </c:pt>
                <c:pt idx="8">
                  <c:v>38836</c:v>
                </c:pt>
                <c:pt idx="11">
                  <c:v>42778</c:v>
                </c:pt>
                <c:pt idx="14">
                  <c:v>46221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13377</c:v>
                </c:pt>
                <c:pt idx="5">
                  <c:v>10359</c:v>
                </c:pt>
                <c:pt idx="8">
                  <c:v>10054</c:v>
                </c:pt>
                <c:pt idx="11">
                  <c:v>9260</c:v>
                </c:pt>
                <c:pt idx="14">
                  <c:v>8344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1633</c:v>
                </c:pt>
                <c:pt idx="5">
                  <c:v>3672</c:v>
                </c:pt>
                <c:pt idx="8">
                  <c:v>5101</c:v>
                </c:pt>
                <c:pt idx="11">
                  <c:v>5591</c:v>
                </c:pt>
                <c:pt idx="14">
                  <c:v>6254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187</c:v>
                </c:pt>
                <c:pt idx="3">
                  <c:v>175</c:v>
                </c:pt>
                <c:pt idx="6">
                  <c:v>168</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7976</c:v>
                </c:pt>
                <c:pt idx="3">
                  <c:v>7936</c:v>
                </c:pt>
                <c:pt idx="6">
                  <c:v>7219</c:v>
                </c:pt>
                <c:pt idx="9">
                  <c:v>7340</c:v>
                </c:pt>
                <c:pt idx="12">
                  <c:v>7119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1329</c:v>
                </c:pt>
                <c:pt idx="3">
                  <c:v>1130</c:v>
                </c:pt>
                <c:pt idx="6">
                  <c:v>967</c:v>
                </c:pt>
                <c:pt idx="9">
                  <c:v>756</c:v>
                </c:pt>
                <c:pt idx="12">
                  <c:v>1146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11270</c:v>
                </c:pt>
                <c:pt idx="3">
                  <c:v>11040</c:v>
                </c:pt>
                <c:pt idx="6">
                  <c:v>10433</c:v>
                </c:pt>
                <c:pt idx="9">
                  <c:v>10158</c:v>
                </c:pt>
                <c:pt idx="12">
                  <c:v>9781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585</c:v>
                </c:pt>
                <c:pt idx="3">
                  <c:v>586</c:v>
                </c:pt>
                <c:pt idx="6">
                  <c:v>490</c:v>
                </c:pt>
                <c:pt idx="9">
                  <c:v>397</c:v>
                </c:pt>
                <c:pt idx="12">
                  <c:v>387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33547</c:v>
                </c:pt>
                <c:pt idx="3">
                  <c:v>36417</c:v>
                </c:pt>
                <c:pt idx="6">
                  <c:v>37921</c:v>
                </c:pt>
                <c:pt idx="9">
                  <c:v>42648</c:v>
                </c:pt>
                <c:pt idx="12">
                  <c:v>47386</c:v>
                </c:pt>
              </c:numCache>
            </c:numRef>
          </c:val>
        </c:ser>
        <c:dLbls>
          <c:showLegendKey val="0"/>
          <c:showVal val="0"/>
          <c:showCatName val="0"/>
          <c:showSerName val="0"/>
          <c:showPercent val="0"/>
          <c:showBubbleSize val="0"/>
        </c:dLbls>
        <c:gapWidth val="100"/>
        <c:overlap val="100"/>
        <c:axId val="250788312"/>
        <c:axId val="192789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5916</c:v>
                </c:pt>
                <c:pt idx="2">
                  <c:v>#N/A</c:v>
                </c:pt>
                <c:pt idx="3">
                  <c:v>#N/A</c:v>
                </c:pt>
                <c:pt idx="4">
                  <c:v>6521</c:v>
                </c:pt>
                <c:pt idx="5">
                  <c:v>#N/A</c:v>
                </c:pt>
                <c:pt idx="6">
                  <c:v>#N/A</c:v>
                </c:pt>
                <c:pt idx="7">
                  <c:v>3208</c:v>
                </c:pt>
                <c:pt idx="8">
                  <c:v>#N/A</c:v>
                </c:pt>
                <c:pt idx="9">
                  <c:v>#N/A</c:v>
                </c:pt>
                <c:pt idx="10">
                  <c:v>3669</c:v>
                </c:pt>
                <c:pt idx="11">
                  <c:v>#N/A</c:v>
                </c:pt>
                <c:pt idx="12">
                  <c:v>#N/A</c:v>
                </c:pt>
                <c:pt idx="13">
                  <c:v>5000</c:v>
                </c:pt>
                <c:pt idx="14">
                  <c:v>#N/A</c:v>
                </c:pt>
              </c:numCache>
            </c:numRef>
          </c:val>
          <c:smooth val="0"/>
        </c:ser>
        <c:dLbls>
          <c:showLegendKey val="0"/>
          <c:showVal val="0"/>
          <c:showCatName val="0"/>
          <c:showSerName val="0"/>
          <c:showPercent val="0"/>
          <c:showBubbleSize val="0"/>
        </c:dLbls>
        <c:marker val="1"/>
        <c:smooth val="0"/>
        <c:axId val="250788312"/>
        <c:axId val="192789032"/>
      </c:lineChart>
      <c:catAx>
        <c:axId val="250788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2789032"/>
        <c:crosses val="autoZero"/>
        <c:auto val="1"/>
        <c:lblAlgn val="ctr"/>
        <c:lblOffset val="100"/>
        <c:tickLblSkip val="1"/>
        <c:tickMarkSkip val="1"/>
        <c:noMultiLvlLbl val="0"/>
      </c:catAx>
      <c:valAx>
        <c:axId val="192789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0788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埼玉県鴻巣市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119,746
118,411
67.49
39,382,069
37,231,534
1,962,173
23,091,073
47,385,976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25.5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７</a:t>
          </a:r>
          <a:r>
            <a:rPr lang="ja-JP" altLang="ja-JP" sz="1300" b="0" i="0" baseline="0">
              <a:solidFill>
                <a:schemeClr val="dk1"/>
              </a:solidFill>
              <a:effectLst/>
              <a:latin typeface="+mn-lt"/>
              <a:ea typeface="+mn-ea"/>
              <a:cs typeface="+mn-cs"/>
            </a:rPr>
            <a:t>年間にわたって類似団体内平均値を上回っており、堅調に推移している。引き続き、給与の適正化、委託料の削減及び収税対策室による滞納額の圧縮等により、健全財政の維持に努める。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5" name="直線コネクタ 64"/>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6"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7" name="直線コネクタ 66"/>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8"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9" name="直線コネクタ 68"/>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42635</xdr:rowOff>
    </xdr:to>
    <xdr:cxnSp macro="">
      <xdr:nvCxnSpPr>
        <xdr:cNvPr id="70" name="直線コネクタ 69"/>
        <xdr:cNvCxnSpPr/>
      </xdr:nvCxnSpPr>
      <xdr:spPr>
        <a:xfrm>
          <a:off x="4114800" y="72263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152599</xdr:rowOff>
    </xdr:from>
    <xdr:ext cx="762000" cy="259045"/>
    <xdr:sp macro="" textlink="">
      <xdr:nvSpPr>
        <xdr:cNvPr id="71" name="財政力平均値テキスト"/>
        <xdr:cNvSpPr txBox="1"/>
      </xdr:nvSpPr>
      <xdr:spPr>
        <a:xfrm>
          <a:off x="5041900" y="718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2" name="フローチャート : 判断 71"/>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8165</xdr:rowOff>
    </xdr:from>
    <xdr:to>
      <xdr:col>6</xdr:col>
      <xdr:colOff>0</xdr:colOff>
      <xdr:row>42</xdr:row>
      <xdr:rowOff>25400</xdr:rowOff>
    </xdr:to>
    <xdr:cxnSp macro="">
      <xdr:nvCxnSpPr>
        <xdr:cNvPr id="73" name="直線コネクタ 72"/>
        <xdr:cNvCxnSpPr/>
      </xdr:nvCxnSpPr>
      <xdr:spPr>
        <a:xfrm>
          <a:off x="3225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5" name="テキスト ボックス 74"/>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127907</xdr:rowOff>
    </xdr:from>
    <xdr:to>
      <xdr:col>4</xdr:col>
      <xdr:colOff>482600</xdr:colOff>
      <xdr:row>42</xdr:row>
      <xdr:rowOff>8165</xdr:rowOff>
    </xdr:to>
    <xdr:cxnSp macro="">
      <xdr:nvCxnSpPr>
        <xdr:cNvPr id="76" name="直線コネクタ 75"/>
        <xdr:cNvCxnSpPr/>
      </xdr:nvCxnSpPr>
      <xdr:spPr>
        <a:xfrm>
          <a:off x="2336800" y="7157357"/>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7" name="フローチャート : 判断 76"/>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43742</xdr:rowOff>
    </xdr:from>
    <xdr:ext cx="762000" cy="259045"/>
    <xdr:sp macro="" textlink="">
      <xdr:nvSpPr>
        <xdr:cNvPr id="78" name="テキスト ボックス 77"/>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127907</xdr:rowOff>
    </xdr:to>
    <xdr:cxnSp macro="">
      <xdr:nvCxnSpPr>
        <xdr:cNvPr id="79" name="直線コネクタ 78"/>
        <xdr:cNvCxnSpPr/>
      </xdr:nvCxnSpPr>
      <xdr:spPr>
        <a:xfrm>
          <a:off x="1447800" y="71056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112485</xdr:rowOff>
    </xdr:from>
    <xdr:to>
      <xdr:col>3</xdr:col>
      <xdr:colOff>330200</xdr:colOff>
      <xdr:row>43</xdr:row>
      <xdr:rowOff>42635</xdr:rowOff>
    </xdr:to>
    <xdr:sp macro="" textlink="">
      <xdr:nvSpPr>
        <xdr:cNvPr id="80" name="フローチャート : 判断 79"/>
        <xdr:cNvSpPr/>
      </xdr:nvSpPr>
      <xdr:spPr>
        <a:xfrm>
          <a:off x="2286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27412</xdr:rowOff>
    </xdr:from>
    <xdr:ext cx="762000" cy="259045"/>
    <xdr:sp macro="" textlink="">
      <xdr:nvSpPr>
        <xdr:cNvPr id="81" name="テキスト ボックス 80"/>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2" name="フローチャート :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163285</xdr:rowOff>
    </xdr:from>
    <xdr:to>
      <xdr:col>7</xdr:col>
      <xdr:colOff>203200</xdr:colOff>
      <xdr:row>42</xdr:row>
      <xdr:rowOff>93435</xdr:rowOff>
    </xdr:to>
    <xdr:sp macro="" textlink="">
      <xdr:nvSpPr>
        <xdr:cNvPr id="89" name="円/楕円 88"/>
        <xdr:cNvSpPr/>
      </xdr:nvSpPr>
      <xdr:spPr>
        <a:xfrm>
          <a:off x="4902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8362</xdr:rowOff>
    </xdr:from>
    <xdr:ext cx="762000" cy="259045"/>
    <xdr:sp macro="" textlink="">
      <xdr:nvSpPr>
        <xdr:cNvPr id="90" name="財政力該当値テキスト"/>
        <xdr:cNvSpPr txBox="1"/>
      </xdr:nvSpPr>
      <xdr:spPr>
        <a:xfrm>
          <a:off x="50419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91" name="円/楕円 90"/>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92" name="テキスト ボックス 91"/>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128815</xdr:rowOff>
    </xdr:from>
    <xdr:to>
      <xdr:col>4</xdr:col>
      <xdr:colOff>533400</xdr:colOff>
      <xdr:row>42</xdr:row>
      <xdr:rowOff>58965</xdr:rowOff>
    </xdr:to>
    <xdr:sp macro="" textlink="">
      <xdr:nvSpPr>
        <xdr:cNvPr id="93" name="円/楕円 92"/>
        <xdr:cNvSpPr/>
      </xdr:nvSpPr>
      <xdr:spPr>
        <a:xfrm>
          <a:off x="3175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69142</xdr:rowOff>
    </xdr:from>
    <xdr:ext cx="762000" cy="259045"/>
    <xdr:sp macro="" textlink="">
      <xdr:nvSpPr>
        <xdr:cNvPr id="94" name="テキスト ボックス 93"/>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77107</xdr:rowOff>
    </xdr:from>
    <xdr:to>
      <xdr:col>3</xdr:col>
      <xdr:colOff>330200</xdr:colOff>
      <xdr:row>42</xdr:row>
      <xdr:rowOff>7257</xdr:rowOff>
    </xdr:to>
    <xdr:sp macro="" textlink="">
      <xdr:nvSpPr>
        <xdr:cNvPr id="95" name="円/楕円 94"/>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17434</xdr:rowOff>
    </xdr:from>
    <xdr:ext cx="762000" cy="259045"/>
    <xdr:sp macro="" textlink="">
      <xdr:nvSpPr>
        <xdr:cNvPr id="96" name="テキスト ボックス 95"/>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97" name="円/楕円 96"/>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98" name="テキスト ボックス 97"/>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類似団体平均、全国市町村平均、及び県市町村平均を下回り、状況は改善傾向にある。平成１７年１０月１日の合併から１０年の間に、職員数を２００人</a:t>
          </a:r>
          <a:r>
            <a:rPr lang="ja-JP" altLang="en-US" sz="1300" b="0" i="0" baseline="0">
              <a:solidFill>
                <a:schemeClr val="dk1"/>
              </a:solidFill>
              <a:effectLst/>
              <a:latin typeface="+mn-lt"/>
              <a:ea typeface="+mn-ea"/>
              <a:cs typeface="+mn-cs"/>
            </a:rPr>
            <a:t>以上</a:t>
          </a:r>
          <a:r>
            <a:rPr lang="ja-JP" altLang="ja-JP" sz="1300" b="0" i="0" baseline="0">
              <a:solidFill>
                <a:schemeClr val="dk1"/>
              </a:solidFill>
              <a:effectLst/>
              <a:latin typeface="+mn-lt"/>
              <a:ea typeface="+mn-ea"/>
              <a:cs typeface="+mn-cs"/>
            </a:rPr>
            <a:t>削減することを</a:t>
          </a:r>
          <a:r>
            <a:rPr lang="ja-JP" altLang="en-US" sz="1300" b="0" i="0" baseline="0">
              <a:solidFill>
                <a:schemeClr val="dk1"/>
              </a:solidFill>
              <a:effectLst/>
              <a:latin typeface="+mn-lt"/>
              <a:ea typeface="+mn-ea"/>
              <a:cs typeface="+mn-cs"/>
            </a:rPr>
            <a:t>達成し</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さらに、</a:t>
          </a:r>
          <a:r>
            <a:rPr lang="ja-JP" altLang="ja-JP" sz="1300" b="0" i="0" baseline="0">
              <a:solidFill>
                <a:schemeClr val="dk1"/>
              </a:solidFill>
              <a:effectLst/>
              <a:latin typeface="+mn-lt"/>
              <a:ea typeface="+mn-ea"/>
              <a:cs typeface="+mn-cs"/>
            </a:rPr>
            <a:t>新規の職員採用を抑制するとともに、人事配置の適正化により超過勤務手当の縮減等を推進することによって人件費の削減に努め経常経費の削減を図る。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70168</xdr:rowOff>
    </xdr:from>
    <xdr:to>
      <xdr:col>7</xdr:col>
      <xdr:colOff>152400</xdr:colOff>
      <xdr:row>66</xdr:row>
      <xdr:rowOff>94615</xdr:rowOff>
    </xdr:to>
    <xdr:cxnSp macro="">
      <xdr:nvCxnSpPr>
        <xdr:cNvPr id="124" name="直線コネクタ 123"/>
        <xdr:cNvCxnSpPr/>
      </xdr:nvCxnSpPr>
      <xdr:spPr>
        <a:xfrm flipV="1">
          <a:off x="4953000" y="10185718"/>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66692</xdr:rowOff>
    </xdr:from>
    <xdr:ext cx="762000" cy="259045"/>
    <xdr:sp macro="" textlink="">
      <xdr:nvSpPr>
        <xdr:cNvPr id="125" name="財政構造の弾力性最小値テキスト"/>
        <xdr:cNvSpPr txBox="1"/>
      </xdr:nvSpPr>
      <xdr:spPr>
        <a:xfrm>
          <a:off x="5041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7</xdr:col>
      <xdr:colOff>63500</xdr:colOff>
      <xdr:row>66</xdr:row>
      <xdr:rowOff>94615</xdr:rowOff>
    </xdr:from>
    <xdr:to>
      <xdr:col>7</xdr:col>
      <xdr:colOff>241300</xdr:colOff>
      <xdr:row>66</xdr:row>
      <xdr:rowOff>94615</xdr:rowOff>
    </xdr:to>
    <xdr:cxnSp macro="">
      <xdr:nvCxnSpPr>
        <xdr:cNvPr id="126" name="直線コネクタ 125"/>
        <xdr:cNvCxnSpPr/>
      </xdr:nvCxnSpPr>
      <xdr:spPr>
        <a:xfrm>
          <a:off x="4864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156545</xdr:rowOff>
    </xdr:from>
    <xdr:ext cx="762000" cy="259045"/>
    <xdr:sp macro="" textlink="">
      <xdr:nvSpPr>
        <xdr:cNvPr id="127" name="財政構造の弾力性最大値テキスト"/>
        <xdr:cNvSpPr txBox="1"/>
      </xdr:nvSpPr>
      <xdr:spPr>
        <a:xfrm>
          <a:off x="5041900" y="992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7</xdr:col>
      <xdr:colOff>63500</xdr:colOff>
      <xdr:row>59</xdr:row>
      <xdr:rowOff>70168</xdr:rowOff>
    </xdr:from>
    <xdr:to>
      <xdr:col>7</xdr:col>
      <xdr:colOff>241300</xdr:colOff>
      <xdr:row>59</xdr:row>
      <xdr:rowOff>70168</xdr:rowOff>
    </xdr:to>
    <xdr:cxnSp macro="">
      <xdr:nvCxnSpPr>
        <xdr:cNvPr id="128" name="直線コネクタ 127"/>
        <xdr:cNvCxnSpPr/>
      </xdr:nvCxnSpPr>
      <xdr:spPr>
        <a:xfrm>
          <a:off x="4864100" y="1018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8255</xdr:rowOff>
    </xdr:from>
    <xdr:to>
      <xdr:col>7</xdr:col>
      <xdr:colOff>152400</xdr:colOff>
      <xdr:row>62</xdr:row>
      <xdr:rowOff>62547</xdr:rowOff>
    </xdr:to>
    <xdr:cxnSp macro="">
      <xdr:nvCxnSpPr>
        <xdr:cNvPr id="129" name="直線コネクタ 128"/>
        <xdr:cNvCxnSpPr/>
      </xdr:nvCxnSpPr>
      <xdr:spPr>
        <a:xfrm flipV="1">
          <a:off x="4114800" y="10638155"/>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56215</xdr:rowOff>
    </xdr:from>
    <xdr:ext cx="762000" cy="259045"/>
    <xdr:sp macro="" textlink="">
      <xdr:nvSpPr>
        <xdr:cNvPr id="130" name="財政構造の弾力性平均値テキスト"/>
        <xdr:cNvSpPr txBox="1"/>
      </xdr:nvSpPr>
      <xdr:spPr>
        <a:xfrm>
          <a:off x="5041900" y="10686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84138</xdr:rowOff>
    </xdr:from>
    <xdr:to>
      <xdr:col>7</xdr:col>
      <xdr:colOff>203200</xdr:colOff>
      <xdr:row>63</xdr:row>
      <xdr:rowOff>14288</xdr:rowOff>
    </xdr:to>
    <xdr:sp macro="" textlink="">
      <xdr:nvSpPr>
        <xdr:cNvPr id="131" name="フローチャート : 判断 130"/>
        <xdr:cNvSpPr/>
      </xdr:nvSpPr>
      <xdr:spPr>
        <a:xfrm>
          <a:off x="49022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14288</xdr:rowOff>
    </xdr:from>
    <xdr:to>
      <xdr:col>6</xdr:col>
      <xdr:colOff>0</xdr:colOff>
      <xdr:row>62</xdr:row>
      <xdr:rowOff>62547</xdr:rowOff>
    </xdr:to>
    <xdr:cxnSp macro="">
      <xdr:nvCxnSpPr>
        <xdr:cNvPr id="132" name="直線コネクタ 131"/>
        <xdr:cNvCxnSpPr/>
      </xdr:nvCxnSpPr>
      <xdr:spPr>
        <a:xfrm>
          <a:off x="3225800" y="1064418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132397</xdr:rowOff>
    </xdr:from>
    <xdr:to>
      <xdr:col>6</xdr:col>
      <xdr:colOff>50800</xdr:colOff>
      <xdr:row>63</xdr:row>
      <xdr:rowOff>62547</xdr:rowOff>
    </xdr:to>
    <xdr:sp macro="" textlink="">
      <xdr:nvSpPr>
        <xdr:cNvPr id="133" name="フローチャート : 判断 132"/>
        <xdr:cNvSpPr/>
      </xdr:nvSpPr>
      <xdr:spPr>
        <a:xfrm>
          <a:off x="4064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47324</xdr:rowOff>
    </xdr:from>
    <xdr:ext cx="736600" cy="259045"/>
    <xdr:sp macro="" textlink="">
      <xdr:nvSpPr>
        <xdr:cNvPr id="134" name="テキスト ボックス 133"/>
        <xdr:cNvSpPr txBox="1"/>
      </xdr:nvSpPr>
      <xdr:spPr>
        <a:xfrm>
          <a:off x="3733800" y="1084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77153</xdr:rowOff>
    </xdr:from>
    <xdr:to>
      <xdr:col>4</xdr:col>
      <xdr:colOff>482600</xdr:colOff>
      <xdr:row>62</xdr:row>
      <xdr:rowOff>14288</xdr:rowOff>
    </xdr:to>
    <xdr:cxnSp macro="">
      <xdr:nvCxnSpPr>
        <xdr:cNvPr id="135" name="直線コネクタ 134"/>
        <xdr:cNvCxnSpPr/>
      </xdr:nvCxnSpPr>
      <xdr:spPr>
        <a:xfrm>
          <a:off x="2336800" y="10535603"/>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108268</xdr:rowOff>
    </xdr:from>
    <xdr:to>
      <xdr:col>4</xdr:col>
      <xdr:colOff>533400</xdr:colOff>
      <xdr:row>63</xdr:row>
      <xdr:rowOff>38418</xdr:rowOff>
    </xdr:to>
    <xdr:sp macro="" textlink="">
      <xdr:nvSpPr>
        <xdr:cNvPr id="136" name="フローチャート : 判断 135"/>
        <xdr:cNvSpPr/>
      </xdr:nvSpPr>
      <xdr:spPr>
        <a:xfrm>
          <a:off x="3175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23195</xdr:rowOff>
    </xdr:from>
    <xdr:ext cx="762000" cy="259045"/>
    <xdr:sp macro="" textlink="">
      <xdr:nvSpPr>
        <xdr:cNvPr id="137" name="テキスト ボックス 136"/>
        <xdr:cNvSpPr txBox="1"/>
      </xdr:nvSpPr>
      <xdr:spPr>
        <a:xfrm>
          <a:off x="2844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77153</xdr:rowOff>
    </xdr:from>
    <xdr:to>
      <xdr:col>3</xdr:col>
      <xdr:colOff>279400</xdr:colOff>
      <xdr:row>62</xdr:row>
      <xdr:rowOff>122872</xdr:rowOff>
    </xdr:to>
    <xdr:cxnSp macro="">
      <xdr:nvCxnSpPr>
        <xdr:cNvPr id="138" name="直線コネクタ 137"/>
        <xdr:cNvCxnSpPr/>
      </xdr:nvCxnSpPr>
      <xdr:spPr>
        <a:xfrm flipV="1">
          <a:off x="1447800" y="10535603"/>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110807</xdr:rowOff>
    </xdr:from>
    <xdr:to>
      <xdr:col>3</xdr:col>
      <xdr:colOff>330200</xdr:colOff>
      <xdr:row>62</xdr:row>
      <xdr:rowOff>40957</xdr:rowOff>
    </xdr:to>
    <xdr:sp macro="" textlink="">
      <xdr:nvSpPr>
        <xdr:cNvPr id="139" name="フローチャート : 判断 138"/>
        <xdr:cNvSpPr/>
      </xdr:nvSpPr>
      <xdr:spPr>
        <a:xfrm>
          <a:off x="2286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25734</xdr:rowOff>
    </xdr:from>
    <xdr:ext cx="762000" cy="259045"/>
    <xdr:sp macro="" textlink="">
      <xdr:nvSpPr>
        <xdr:cNvPr id="140" name="テキスト ボックス 139"/>
        <xdr:cNvSpPr txBox="1"/>
      </xdr:nvSpPr>
      <xdr:spPr>
        <a:xfrm>
          <a:off x="1955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21272</xdr:rowOff>
    </xdr:from>
    <xdr:to>
      <xdr:col>2</xdr:col>
      <xdr:colOff>127000</xdr:colOff>
      <xdr:row>63</xdr:row>
      <xdr:rowOff>122872</xdr:rowOff>
    </xdr:to>
    <xdr:sp macro="" textlink="">
      <xdr:nvSpPr>
        <xdr:cNvPr id="141" name="フローチャート : 判断 140"/>
        <xdr:cNvSpPr/>
      </xdr:nvSpPr>
      <xdr:spPr>
        <a:xfrm>
          <a:off x="1397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107649</xdr:rowOff>
    </xdr:from>
    <xdr:ext cx="762000" cy="259045"/>
    <xdr:sp macro="" textlink="">
      <xdr:nvSpPr>
        <xdr:cNvPr id="142" name="テキスト ボックス 141"/>
        <xdr:cNvSpPr txBox="1"/>
      </xdr:nvSpPr>
      <xdr:spPr>
        <a:xfrm>
          <a:off x="1066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128905</xdr:rowOff>
    </xdr:from>
    <xdr:to>
      <xdr:col>7</xdr:col>
      <xdr:colOff>203200</xdr:colOff>
      <xdr:row>62</xdr:row>
      <xdr:rowOff>59055</xdr:rowOff>
    </xdr:to>
    <xdr:sp macro="" textlink="">
      <xdr:nvSpPr>
        <xdr:cNvPr id="148" name="円/楕円 147"/>
        <xdr:cNvSpPr/>
      </xdr:nvSpPr>
      <xdr:spPr>
        <a:xfrm>
          <a:off x="49022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145432</xdr:rowOff>
    </xdr:from>
    <xdr:ext cx="762000" cy="259045"/>
    <xdr:sp macro="" textlink="">
      <xdr:nvSpPr>
        <xdr:cNvPr id="149" name="財政構造の弾力性該当値テキスト"/>
        <xdr:cNvSpPr txBox="1"/>
      </xdr:nvSpPr>
      <xdr:spPr>
        <a:xfrm>
          <a:off x="50419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11747</xdr:rowOff>
    </xdr:from>
    <xdr:to>
      <xdr:col>6</xdr:col>
      <xdr:colOff>50800</xdr:colOff>
      <xdr:row>62</xdr:row>
      <xdr:rowOff>113347</xdr:rowOff>
    </xdr:to>
    <xdr:sp macro="" textlink="">
      <xdr:nvSpPr>
        <xdr:cNvPr id="150" name="円/楕円 149"/>
        <xdr:cNvSpPr/>
      </xdr:nvSpPr>
      <xdr:spPr>
        <a:xfrm>
          <a:off x="40640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123524</xdr:rowOff>
    </xdr:from>
    <xdr:ext cx="736600" cy="259045"/>
    <xdr:sp macro="" textlink="">
      <xdr:nvSpPr>
        <xdr:cNvPr id="151" name="テキスト ボックス 150"/>
        <xdr:cNvSpPr txBox="1"/>
      </xdr:nvSpPr>
      <xdr:spPr>
        <a:xfrm>
          <a:off x="3733800" y="10410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134938</xdr:rowOff>
    </xdr:from>
    <xdr:to>
      <xdr:col>4</xdr:col>
      <xdr:colOff>533400</xdr:colOff>
      <xdr:row>62</xdr:row>
      <xdr:rowOff>65088</xdr:rowOff>
    </xdr:to>
    <xdr:sp macro="" textlink="">
      <xdr:nvSpPr>
        <xdr:cNvPr id="152" name="円/楕円 151"/>
        <xdr:cNvSpPr/>
      </xdr:nvSpPr>
      <xdr:spPr>
        <a:xfrm>
          <a:off x="3175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75265</xdr:rowOff>
    </xdr:from>
    <xdr:ext cx="762000" cy="259045"/>
    <xdr:sp macro="" textlink="">
      <xdr:nvSpPr>
        <xdr:cNvPr id="153" name="テキスト ボックス 152"/>
        <xdr:cNvSpPr txBox="1"/>
      </xdr:nvSpPr>
      <xdr:spPr>
        <a:xfrm>
          <a:off x="2844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26353</xdr:rowOff>
    </xdr:from>
    <xdr:to>
      <xdr:col>3</xdr:col>
      <xdr:colOff>330200</xdr:colOff>
      <xdr:row>61</xdr:row>
      <xdr:rowOff>127953</xdr:rowOff>
    </xdr:to>
    <xdr:sp macro="" textlink="">
      <xdr:nvSpPr>
        <xdr:cNvPr id="154" name="円/楕円 153"/>
        <xdr:cNvSpPr/>
      </xdr:nvSpPr>
      <xdr:spPr>
        <a:xfrm>
          <a:off x="22860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138130</xdr:rowOff>
    </xdr:from>
    <xdr:ext cx="762000" cy="259045"/>
    <xdr:sp macro="" textlink="">
      <xdr:nvSpPr>
        <xdr:cNvPr id="155" name="テキスト ボックス 154"/>
        <xdr:cNvSpPr txBox="1"/>
      </xdr:nvSpPr>
      <xdr:spPr>
        <a:xfrm>
          <a:off x="1955800" y="1025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72072</xdr:rowOff>
    </xdr:from>
    <xdr:to>
      <xdr:col>2</xdr:col>
      <xdr:colOff>127000</xdr:colOff>
      <xdr:row>63</xdr:row>
      <xdr:rowOff>2222</xdr:rowOff>
    </xdr:to>
    <xdr:sp macro="" textlink="">
      <xdr:nvSpPr>
        <xdr:cNvPr id="156" name="円/楕円 155"/>
        <xdr:cNvSpPr/>
      </xdr:nvSpPr>
      <xdr:spPr>
        <a:xfrm>
          <a:off x="1397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12399</xdr:rowOff>
    </xdr:from>
    <xdr:ext cx="762000" cy="259045"/>
    <xdr:sp macro="" textlink="">
      <xdr:nvSpPr>
        <xdr:cNvPr id="157" name="テキスト ボックス 156"/>
        <xdr:cNvSpPr txBox="1"/>
      </xdr:nvSpPr>
      <xdr:spPr>
        <a:xfrm>
          <a:off x="1066800" y="10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[89,153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類似団体内平均値に比べ低い数値で推移しており、良好な状態を維持している。今後増加が見込まれる維持補修費の動向に注視しながら、</a:t>
          </a:r>
          <a:r>
            <a:rPr lang="ja-JP" altLang="ja-JP" sz="1300">
              <a:solidFill>
                <a:schemeClr val="dk1"/>
              </a:solidFill>
              <a:effectLst/>
              <a:latin typeface="+mn-lt"/>
              <a:ea typeface="+mn-ea"/>
              <a:cs typeface="+mn-cs"/>
            </a:rPr>
            <a:t>事務事業の効率的な見直しによりコストの低減、定数削減等人件費の削減に努め、業務委託の集中・効率化等を行い歳出の見直しに取り組む。</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45977</xdr:rowOff>
    </xdr:from>
    <xdr:to>
      <xdr:col>7</xdr:col>
      <xdr:colOff>152400</xdr:colOff>
      <xdr:row>89</xdr:row>
      <xdr:rowOff>125952</xdr:rowOff>
    </xdr:to>
    <xdr:cxnSp macro="">
      <xdr:nvCxnSpPr>
        <xdr:cNvPr id="189" name="直線コネクタ 188"/>
        <xdr:cNvCxnSpPr/>
      </xdr:nvCxnSpPr>
      <xdr:spPr>
        <a:xfrm flipV="1">
          <a:off x="4953000" y="13933427"/>
          <a:ext cx="0" cy="1451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98029</xdr:rowOff>
    </xdr:from>
    <xdr:ext cx="762000" cy="259045"/>
    <xdr:sp macro="" textlink="">
      <xdr:nvSpPr>
        <xdr:cNvPr id="190" name="人件費・物件費等の状況最小値テキスト"/>
        <xdr:cNvSpPr txBox="1"/>
      </xdr:nvSpPr>
      <xdr:spPr>
        <a:xfrm>
          <a:off x="5041900" y="1535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155,255</a:t>
          </a:r>
          <a:endParaRPr kumimoji="1" lang="ja-JP" altLang="en-US" sz="1000" b="1">
            <a:latin typeface="ＭＳ Ｐゴシック"/>
          </a:endParaRPr>
        </a:p>
      </xdr:txBody>
    </xdr:sp>
    <xdr:clientData/>
  </xdr:oneCellAnchor>
  <xdr:twoCellAnchor>
    <xdr:from>
      <xdr:col>7</xdr:col>
      <xdr:colOff>63500</xdr:colOff>
      <xdr:row>89</xdr:row>
      <xdr:rowOff>125952</xdr:rowOff>
    </xdr:from>
    <xdr:to>
      <xdr:col>7</xdr:col>
      <xdr:colOff>241300</xdr:colOff>
      <xdr:row>89</xdr:row>
      <xdr:rowOff>125952</xdr:rowOff>
    </xdr:to>
    <xdr:cxnSp macro="">
      <xdr:nvCxnSpPr>
        <xdr:cNvPr id="191" name="直線コネクタ 190"/>
        <xdr:cNvCxnSpPr/>
      </xdr:nvCxnSpPr>
      <xdr:spPr>
        <a:xfrm>
          <a:off x="4864100" y="15385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132354</xdr:rowOff>
    </xdr:from>
    <xdr:ext cx="762000" cy="259045"/>
    <xdr:sp macro="" textlink="">
      <xdr:nvSpPr>
        <xdr:cNvPr id="192" name="人件費・物件費等の状況最大値テキスト"/>
        <xdr:cNvSpPr txBox="1"/>
      </xdr:nvSpPr>
      <xdr:spPr>
        <a:xfrm>
          <a:off x="5041900" y="1367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71,036</a:t>
          </a:r>
          <a:endParaRPr kumimoji="1" lang="ja-JP" altLang="en-US" sz="1000" b="1">
            <a:latin typeface="ＭＳ Ｐゴシック"/>
          </a:endParaRPr>
        </a:p>
      </xdr:txBody>
    </xdr:sp>
    <xdr:clientData/>
  </xdr:oneCellAnchor>
  <xdr:twoCellAnchor>
    <xdr:from>
      <xdr:col>7</xdr:col>
      <xdr:colOff>63500</xdr:colOff>
      <xdr:row>81</xdr:row>
      <xdr:rowOff>45977</xdr:rowOff>
    </xdr:from>
    <xdr:to>
      <xdr:col>7</xdr:col>
      <xdr:colOff>241300</xdr:colOff>
      <xdr:row>81</xdr:row>
      <xdr:rowOff>45977</xdr:rowOff>
    </xdr:to>
    <xdr:cxnSp macro="">
      <xdr:nvCxnSpPr>
        <xdr:cNvPr id="193" name="直線コネクタ 192"/>
        <xdr:cNvCxnSpPr/>
      </xdr:nvCxnSpPr>
      <xdr:spPr>
        <a:xfrm>
          <a:off x="4864100" y="1393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11303</xdr:rowOff>
    </xdr:from>
    <xdr:to>
      <xdr:col>7</xdr:col>
      <xdr:colOff>152400</xdr:colOff>
      <xdr:row>83</xdr:row>
      <xdr:rowOff>15337</xdr:rowOff>
    </xdr:to>
    <xdr:cxnSp macro="">
      <xdr:nvCxnSpPr>
        <xdr:cNvPr id="194" name="直線コネクタ 193"/>
        <xdr:cNvCxnSpPr/>
      </xdr:nvCxnSpPr>
      <xdr:spPr>
        <a:xfrm>
          <a:off x="4114800" y="14241653"/>
          <a:ext cx="838200" cy="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28457</xdr:rowOff>
    </xdr:from>
    <xdr:ext cx="762000" cy="259045"/>
    <xdr:sp macro="" textlink="">
      <xdr:nvSpPr>
        <xdr:cNvPr id="195" name="人件費・物件費等の状況平均値テキスト"/>
        <xdr:cNvSpPr txBox="1"/>
      </xdr:nvSpPr>
      <xdr:spPr>
        <a:xfrm>
          <a:off x="5041900" y="1443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56380</xdr:rowOff>
    </xdr:from>
    <xdr:to>
      <xdr:col>7</xdr:col>
      <xdr:colOff>203200</xdr:colOff>
      <xdr:row>84</xdr:row>
      <xdr:rowOff>157980</xdr:rowOff>
    </xdr:to>
    <xdr:sp macro="" textlink="">
      <xdr:nvSpPr>
        <xdr:cNvPr id="196" name="フローチャート : 判断 195"/>
        <xdr:cNvSpPr/>
      </xdr:nvSpPr>
      <xdr:spPr>
        <a:xfrm>
          <a:off x="49022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11303</xdr:rowOff>
    </xdr:from>
    <xdr:to>
      <xdr:col>6</xdr:col>
      <xdr:colOff>0</xdr:colOff>
      <xdr:row>83</xdr:row>
      <xdr:rowOff>74318</xdr:rowOff>
    </xdr:to>
    <xdr:cxnSp macro="">
      <xdr:nvCxnSpPr>
        <xdr:cNvPr id="197" name="直線コネクタ 196"/>
        <xdr:cNvCxnSpPr/>
      </xdr:nvCxnSpPr>
      <xdr:spPr>
        <a:xfrm flipV="1">
          <a:off x="3225800" y="14241653"/>
          <a:ext cx="889000" cy="6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83905</xdr:rowOff>
    </xdr:from>
    <xdr:to>
      <xdr:col>6</xdr:col>
      <xdr:colOff>50800</xdr:colOff>
      <xdr:row>85</xdr:row>
      <xdr:rowOff>14055</xdr:rowOff>
    </xdr:to>
    <xdr:sp macro="" textlink="">
      <xdr:nvSpPr>
        <xdr:cNvPr id="198" name="フローチャート : 判断 197"/>
        <xdr:cNvSpPr/>
      </xdr:nvSpPr>
      <xdr:spPr>
        <a:xfrm>
          <a:off x="4064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170282</xdr:rowOff>
    </xdr:from>
    <xdr:ext cx="736600" cy="259045"/>
    <xdr:sp macro="" textlink="">
      <xdr:nvSpPr>
        <xdr:cNvPr id="199" name="テキスト ボックス 198"/>
        <xdr:cNvSpPr txBox="1"/>
      </xdr:nvSpPr>
      <xdr:spPr>
        <a:xfrm>
          <a:off x="3733800" y="14572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74318</xdr:rowOff>
    </xdr:from>
    <xdr:to>
      <xdr:col>4</xdr:col>
      <xdr:colOff>482600</xdr:colOff>
      <xdr:row>83</xdr:row>
      <xdr:rowOff>95121</xdr:rowOff>
    </xdr:to>
    <xdr:cxnSp macro="">
      <xdr:nvCxnSpPr>
        <xdr:cNvPr id="200" name="直線コネクタ 199"/>
        <xdr:cNvCxnSpPr/>
      </xdr:nvCxnSpPr>
      <xdr:spPr>
        <a:xfrm flipV="1">
          <a:off x="2336800" y="14304668"/>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138871</xdr:rowOff>
    </xdr:from>
    <xdr:to>
      <xdr:col>4</xdr:col>
      <xdr:colOff>533400</xdr:colOff>
      <xdr:row>85</xdr:row>
      <xdr:rowOff>69021</xdr:rowOff>
    </xdr:to>
    <xdr:sp macro="" textlink="">
      <xdr:nvSpPr>
        <xdr:cNvPr id="201" name="フローチャート : 判断 200"/>
        <xdr:cNvSpPr/>
      </xdr:nvSpPr>
      <xdr:spPr>
        <a:xfrm>
          <a:off x="3175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53798</xdr:rowOff>
    </xdr:from>
    <xdr:ext cx="762000" cy="259045"/>
    <xdr:sp macro="" textlink="">
      <xdr:nvSpPr>
        <xdr:cNvPr id="202" name="テキスト ボックス 201"/>
        <xdr:cNvSpPr txBox="1"/>
      </xdr:nvSpPr>
      <xdr:spPr>
        <a:xfrm>
          <a:off x="2844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32607</xdr:rowOff>
    </xdr:from>
    <xdr:to>
      <xdr:col>3</xdr:col>
      <xdr:colOff>279400</xdr:colOff>
      <xdr:row>83</xdr:row>
      <xdr:rowOff>95121</xdr:rowOff>
    </xdr:to>
    <xdr:cxnSp macro="">
      <xdr:nvCxnSpPr>
        <xdr:cNvPr id="203" name="直線コネクタ 202"/>
        <xdr:cNvCxnSpPr/>
      </xdr:nvCxnSpPr>
      <xdr:spPr>
        <a:xfrm>
          <a:off x="1447800" y="14262957"/>
          <a:ext cx="889000" cy="6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160398</xdr:rowOff>
    </xdr:from>
    <xdr:to>
      <xdr:col>3</xdr:col>
      <xdr:colOff>330200</xdr:colOff>
      <xdr:row>85</xdr:row>
      <xdr:rowOff>90548</xdr:rowOff>
    </xdr:to>
    <xdr:sp macro="" textlink="">
      <xdr:nvSpPr>
        <xdr:cNvPr id="204" name="フローチャート : 判断 203"/>
        <xdr:cNvSpPr/>
      </xdr:nvSpPr>
      <xdr:spPr>
        <a:xfrm>
          <a:off x="2286000" y="1456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75325</xdr:rowOff>
    </xdr:from>
    <xdr:ext cx="762000" cy="259045"/>
    <xdr:sp macro="" textlink="">
      <xdr:nvSpPr>
        <xdr:cNvPr id="205" name="テキスト ボックス 204"/>
        <xdr:cNvSpPr txBox="1"/>
      </xdr:nvSpPr>
      <xdr:spPr>
        <a:xfrm>
          <a:off x="1955800" y="1464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110,464</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14973</xdr:rowOff>
    </xdr:from>
    <xdr:to>
      <xdr:col>2</xdr:col>
      <xdr:colOff>127000</xdr:colOff>
      <xdr:row>85</xdr:row>
      <xdr:rowOff>116573</xdr:rowOff>
    </xdr:to>
    <xdr:sp macro="" textlink="">
      <xdr:nvSpPr>
        <xdr:cNvPr id="206" name="フローチャート : 判断 205"/>
        <xdr:cNvSpPr/>
      </xdr:nvSpPr>
      <xdr:spPr>
        <a:xfrm>
          <a:off x="1397000" y="1458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101350</xdr:rowOff>
    </xdr:from>
    <xdr:ext cx="762000" cy="259045"/>
    <xdr:sp macro="" textlink="">
      <xdr:nvSpPr>
        <xdr:cNvPr id="207" name="テキスト ボックス 206"/>
        <xdr:cNvSpPr txBox="1"/>
      </xdr:nvSpPr>
      <xdr:spPr>
        <a:xfrm>
          <a:off x="1066800" y="1467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111,974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135987</xdr:rowOff>
    </xdr:from>
    <xdr:to>
      <xdr:col>7</xdr:col>
      <xdr:colOff>203200</xdr:colOff>
      <xdr:row>83</xdr:row>
      <xdr:rowOff>66137</xdr:rowOff>
    </xdr:to>
    <xdr:sp macro="" textlink="">
      <xdr:nvSpPr>
        <xdr:cNvPr id="213" name="円/楕円 212"/>
        <xdr:cNvSpPr/>
      </xdr:nvSpPr>
      <xdr:spPr>
        <a:xfrm>
          <a:off x="4902200" y="1419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152514</xdr:rowOff>
    </xdr:from>
    <xdr:ext cx="762000" cy="259045"/>
    <xdr:sp macro="" textlink="">
      <xdr:nvSpPr>
        <xdr:cNvPr id="214" name="人件費・物件費等の状況該当値テキスト"/>
        <xdr:cNvSpPr txBox="1"/>
      </xdr:nvSpPr>
      <xdr:spPr>
        <a:xfrm>
          <a:off x="5041900" y="14039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89,153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131953</xdr:rowOff>
    </xdr:from>
    <xdr:to>
      <xdr:col>6</xdr:col>
      <xdr:colOff>50800</xdr:colOff>
      <xdr:row>83</xdr:row>
      <xdr:rowOff>62103</xdr:rowOff>
    </xdr:to>
    <xdr:sp macro="" textlink="">
      <xdr:nvSpPr>
        <xdr:cNvPr id="215" name="円/楕円 214"/>
        <xdr:cNvSpPr/>
      </xdr:nvSpPr>
      <xdr:spPr>
        <a:xfrm>
          <a:off x="4064000" y="1419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72280</xdr:rowOff>
    </xdr:from>
    <xdr:ext cx="736600" cy="259045"/>
    <xdr:sp macro="" textlink="">
      <xdr:nvSpPr>
        <xdr:cNvPr id="216" name="テキスト ボックス 215"/>
        <xdr:cNvSpPr txBox="1"/>
      </xdr:nvSpPr>
      <xdr:spPr>
        <a:xfrm>
          <a:off x="3733800" y="13959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88,919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23518</xdr:rowOff>
    </xdr:from>
    <xdr:to>
      <xdr:col>4</xdr:col>
      <xdr:colOff>533400</xdr:colOff>
      <xdr:row>83</xdr:row>
      <xdr:rowOff>125118</xdr:rowOff>
    </xdr:to>
    <xdr:sp macro="" textlink="">
      <xdr:nvSpPr>
        <xdr:cNvPr id="217" name="円/楕円 216"/>
        <xdr:cNvSpPr/>
      </xdr:nvSpPr>
      <xdr:spPr>
        <a:xfrm>
          <a:off x="3175000" y="1425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135295</xdr:rowOff>
    </xdr:from>
    <xdr:ext cx="762000" cy="259045"/>
    <xdr:sp macro="" textlink="">
      <xdr:nvSpPr>
        <xdr:cNvPr id="218" name="テキスト ボックス 217"/>
        <xdr:cNvSpPr txBox="1"/>
      </xdr:nvSpPr>
      <xdr:spPr>
        <a:xfrm>
          <a:off x="2844800" y="1402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92,575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44321</xdr:rowOff>
    </xdr:from>
    <xdr:to>
      <xdr:col>3</xdr:col>
      <xdr:colOff>330200</xdr:colOff>
      <xdr:row>83</xdr:row>
      <xdr:rowOff>145921</xdr:rowOff>
    </xdr:to>
    <xdr:sp macro="" textlink="">
      <xdr:nvSpPr>
        <xdr:cNvPr id="219" name="円/楕円 218"/>
        <xdr:cNvSpPr/>
      </xdr:nvSpPr>
      <xdr:spPr>
        <a:xfrm>
          <a:off x="2286000" y="1427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156098</xdr:rowOff>
    </xdr:from>
    <xdr:ext cx="762000" cy="259045"/>
    <xdr:sp macro="" textlink="">
      <xdr:nvSpPr>
        <xdr:cNvPr id="220" name="テキスト ボックス 219"/>
        <xdr:cNvSpPr txBox="1"/>
      </xdr:nvSpPr>
      <xdr:spPr>
        <a:xfrm>
          <a:off x="1955800" y="1404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93,782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153257</xdr:rowOff>
    </xdr:from>
    <xdr:to>
      <xdr:col>2</xdr:col>
      <xdr:colOff>127000</xdr:colOff>
      <xdr:row>83</xdr:row>
      <xdr:rowOff>83407</xdr:rowOff>
    </xdr:to>
    <xdr:sp macro="" textlink="">
      <xdr:nvSpPr>
        <xdr:cNvPr id="221" name="円/楕円 220"/>
        <xdr:cNvSpPr/>
      </xdr:nvSpPr>
      <xdr:spPr>
        <a:xfrm>
          <a:off x="1397000" y="1421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93584</xdr:rowOff>
    </xdr:from>
    <xdr:ext cx="762000" cy="259045"/>
    <xdr:sp macro="" textlink="">
      <xdr:nvSpPr>
        <xdr:cNvPr id="222" name="テキスト ボックス 221"/>
        <xdr:cNvSpPr txBox="1"/>
      </xdr:nvSpPr>
      <xdr:spPr>
        <a:xfrm>
          <a:off x="1066800" y="1398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90,155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平成１９年４月１日より給与構造の見直しを行い、平均４．４％引下げや枠外昇給の廃止等を実施した。指数は類似団体平均より若干上回っているが、県内市平均はほぼ同水準となっている。今後においても、民間企業の平均給与を踏まえ、給与の適正化に努め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11748</xdr:rowOff>
    </xdr:from>
    <xdr:to>
      <xdr:col>24</xdr:col>
      <xdr:colOff>558800</xdr:colOff>
      <xdr:row>86</xdr:row>
      <xdr:rowOff>77470</xdr:rowOff>
    </xdr:to>
    <xdr:cxnSp macro="">
      <xdr:nvCxnSpPr>
        <xdr:cNvPr id="247" name="直線コネクタ 246"/>
        <xdr:cNvCxnSpPr/>
      </xdr:nvCxnSpPr>
      <xdr:spPr>
        <a:xfrm flipV="1">
          <a:off x="17018000" y="13899198"/>
          <a:ext cx="0" cy="922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49547</xdr:rowOff>
    </xdr:from>
    <xdr:ext cx="762000" cy="259045"/>
    <xdr:sp macro="" textlink="">
      <xdr:nvSpPr>
        <xdr:cNvPr id="248" name="給与水準   （国との比較）最小値テキスト"/>
        <xdr:cNvSpPr txBox="1"/>
      </xdr:nvSpPr>
      <xdr:spPr>
        <a:xfrm>
          <a:off x="17106900" y="1479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77470</xdr:rowOff>
    </xdr:from>
    <xdr:to>
      <xdr:col>24</xdr:col>
      <xdr:colOff>647700</xdr:colOff>
      <xdr:row>86</xdr:row>
      <xdr:rowOff>77470</xdr:rowOff>
    </xdr:to>
    <xdr:cxnSp macro="">
      <xdr:nvCxnSpPr>
        <xdr:cNvPr id="249" name="直線コネクタ 248"/>
        <xdr:cNvCxnSpPr/>
      </xdr:nvCxnSpPr>
      <xdr:spPr>
        <a:xfrm>
          <a:off x="16929100" y="1482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98125</xdr:rowOff>
    </xdr:from>
    <xdr:ext cx="762000" cy="259045"/>
    <xdr:sp macro="" textlink="">
      <xdr:nvSpPr>
        <xdr:cNvPr id="250" name="給与水準   （国との比較）最大値テキスト"/>
        <xdr:cNvSpPr txBox="1"/>
      </xdr:nvSpPr>
      <xdr:spPr>
        <a:xfrm>
          <a:off x="17106900" y="1364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24</xdr:col>
      <xdr:colOff>469900</xdr:colOff>
      <xdr:row>81</xdr:row>
      <xdr:rowOff>11748</xdr:rowOff>
    </xdr:from>
    <xdr:to>
      <xdr:col>24</xdr:col>
      <xdr:colOff>647700</xdr:colOff>
      <xdr:row>81</xdr:row>
      <xdr:rowOff>11748</xdr:rowOff>
    </xdr:to>
    <xdr:cxnSp macro="">
      <xdr:nvCxnSpPr>
        <xdr:cNvPr id="251" name="直線コネクタ 250"/>
        <xdr:cNvCxnSpPr/>
      </xdr:nvCxnSpPr>
      <xdr:spPr>
        <a:xfrm>
          <a:off x="16929100" y="1389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61913</xdr:rowOff>
    </xdr:from>
    <xdr:to>
      <xdr:col>24</xdr:col>
      <xdr:colOff>558800</xdr:colOff>
      <xdr:row>88</xdr:row>
      <xdr:rowOff>30163</xdr:rowOff>
    </xdr:to>
    <xdr:cxnSp macro="">
      <xdr:nvCxnSpPr>
        <xdr:cNvPr id="252" name="直線コネクタ 251"/>
        <xdr:cNvCxnSpPr/>
      </xdr:nvCxnSpPr>
      <xdr:spPr>
        <a:xfrm flipV="1">
          <a:off x="16179800" y="14635163"/>
          <a:ext cx="8382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102570</xdr:rowOff>
    </xdr:from>
    <xdr:ext cx="762000" cy="259045"/>
    <xdr:sp macro="" textlink="">
      <xdr:nvSpPr>
        <xdr:cNvPr id="253" name="給与水準   （国との比較）平均値テキスト"/>
        <xdr:cNvSpPr txBox="1"/>
      </xdr:nvSpPr>
      <xdr:spPr>
        <a:xfrm>
          <a:off x="17106900" y="14332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86043</xdr:rowOff>
    </xdr:from>
    <xdr:to>
      <xdr:col>24</xdr:col>
      <xdr:colOff>609600</xdr:colOff>
      <xdr:row>85</xdr:row>
      <xdr:rowOff>16193</xdr:rowOff>
    </xdr:to>
    <xdr:sp macro="" textlink="">
      <xdr:nvSpPr>
        <xdr:cNvPr id="254" name="フローチャート : 判断 253"/>
        <xdr:cNvSpPr/>
      </xdr:nvSpPr>
      <xdr:spPr>
        <a:xfrm>
          <a:off x="16967200" y="144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30163</xdr:rowOff>
    </xdr:from>
    <xdr:to>
      <xdr:col>23</xdr:col>
      <xdr:colOff>406400</xdr:colOff>
      <xdr:row>88</xdr:row>
      <xdr:rowOff>60325</xdr:rowOff>
    </xdr:to>
    <xdr:cxnSp macro="">
      <xdr:nvCxnSpPr>
        <xdr:cNvPr id="255" name="直線コネクタ 254"/>
        <xdr:cNvCxnSpPr/>
      </xdr:nvCxnSpPr>
      <xdr:spPr>
        <a:xfrm flipV="1">
          <a:off x="15290800" y="1511776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66357</xdr:rowOff>
    </xdr:from>
    <xdr:to>
      <xdr:col>23</xdr:col>
      <xdr:colOff>457200</xdr:colOff>
      <xdr:row>87</xdr:row>
      <xdr:rowOff>167957</xdr:rowOff>
    </xdr:to>
    <xdr:sp macro="" textlink="">
      <xdr:nvSpPr>
        <xdr:cNvPr id="256" name="フローチャート : 判断 255"/>
        <xdr:cNvSpPr/>
      </xdr:nvSpPr>
      <xdr:spPr>
        <a:xfrm>
          <a:off x="16129000" y="1498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6684</xdr:rowOff>
    </xdr:from>
    <xdr:ext cx="736600" cy="259045"/>
    <xdr:sp macro="" textlink="">
      <xdr:nvSpPr>
        <xdr:cNvPr id="257" name="テキスト ボックス 256"/>
        <xdr:cNvSpPr txBox="1"/>
      </xdr:nvSpPr>
      <xdr:spPr>
        <a:xfrm>
          <a:off x="15798800" y="1475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49848</xdr:rowOff>
    </xdr:from>
    <xdr:to>
      <xdr:col>22</xdr:col>
      <xdr:colOff>203200</xdr:colOff>
      <xdr:row>88</xdr:row>
      <xdr:rowOff>60325</xdr:rowOff>
    </xdr:to>
    <xdr:cxnSp macro="">
      <xdr:nvCxnSpPr>
        <xdr:cNvPr id="258" name="直線コネクタ 257"/>
        <xdr:cNvCxnSpPr/>
      </xdr:nvCxnSpPr>
      <xdr:spPr>
        <a:xfrm>
          <a:off x="14401800" y="14623098"/>
          <a:ext cx="889000" cy="52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84455</xdr:rowOff>
    </xdr:from>
    <xdr:to>
      <xdr:col>22</xdr:col>
      <xdr:colOff>254000</xdr:colOff>
      <xdr:row>88</xdr:row>
      <xdr:rowOff>14605</xdr:rowOff>
    </xdr:to>
    <xdr:sp macro="" textlink="">
      <xdr:nvSpPr>
        <xdr:cNvPr id="259" name="フローチャート : 判断 258"/>
        <xdr:cNvSpPr/>
      </xdr:nvSpPr>
      <xdr:spPr>
        <a:xfrm>
          <a:off x="15240000" y="1500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24782</xdr:rowOff>
    </xdr:from>
    <xdr:ext cx="762000" cy="259045"/>
    <xdr:sp macro="" textlink="">
      <xdr:nvSpPr>
        <xdr:cNvPr id="260" name="テキスト ボックス 259"/>
        <xdr:cNvSpPr txBox="1"/>
      </xdr:nvSpPr>
      <xdr:spPr>
        <a:xfrm>
          <a:off x="14909800" y="1476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19686</xdr:rowOff>
    </xdr:from>
    <xdr:to>
      <xdr:col>21</xdr:col>
      <xdr:colOff>0</xdr:colOff>
      <xdr:row>85</xdr:row>
      <xdr:rowOff>49848</xdr:rowOff>
    </xdr:to>
    <xdr:cxnSp macro="">
      <xdr:nvCxnSpPr>
        <xdr:cNvPr id="261" name="直線コネクタ 260"/>
        <xdr:cNvCxnSpPr/>
      </xdr:nvCxnSpPr>
      <xdr:spPr>
        <a:xfrm>
          <a:off x="13512800" y="14592936"/>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55880</xdr:rowOff>
    </xdr:from>
    <xdr:to>
      <xdr:col>21</xdr:col>
      <xdr:colOff>50800</xdr:colOff>
      <xdr:row>84</xdr:row>
      <xdr:rowOff>157480</xdr:rowOff>
    </xdr:to>
    <xdr:sp macro="" textlink="">
      <xdr:nvSpPr>
        <xdr:cNvPr id="262" name="フローチャート : 判断 261"/>
        <xdr:cNvSpPr/>
      </xdr:nvSpPr>
      <xdr:spPr>
        <a:xfrm>
          <a:off x="14351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167657</xdr:rowOff>
    </xdr:from>
    <xdr:ext cx="762000" cy="259045"/>
    <xdr:sp macro="" textlink="">
      <xdr:nvSpPr>
        <xdr:cNvPr id="263" name="テキスト ボックス 262"/>
        <xdr:cNvSpPr txBox="1"/>
      </xdr:nvSpPr>
      <xdr:spPr>
        <a:xfrm>
          <a:off x="14020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67945</xdr:rowOff>
    </xdr:from>
    <xdr:to>
      <xdr:col>19</xdr:col>
      <xdr:colOff>533400</xdr:colOff>
      <xdr:row>84</xdr:row>
      <xdr:rowOff>169545</xdr:rowOff>
    </xdr:to>
    <xdr:sp macro="" textlink="">
      <xdr:nvSpPr>
        <xdr:cNvPr id="264" name="フローチャート : 判断 263"/>
        <xdr:cNvSpPr/>
      </xdr:nvSpPr>
      <xdr:spPr>
        <a:xfrm>
          <a:off x="13462000" y="1446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8272</xdr:rowOff>
    </xdr:from>
    <xdr:ext cx="762000" cy="259045"/>
    <xdr:sp macro="" textlink="">
      <xdr:nvSpPr>
        <xdr:cNvPr id="265" name="テキスト ボックス 264"/>
        <xdr:cNvSpPr txBox="1"/>
      </xdr:nvSpPr>
      <xdr:spPr>
        <a:xfrm>
          <a:off x="13131800" y="1423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11113</xdr:rowOff>
    </xdr:from>
    <xdr:to>
      <xdr:col>24</xdr:col>
      <xdr:colOff>609600</xdr:colOff>
      <xdr:row>85</xdr:row>
      <xdr:rowOff>112713</xdr:rowOff>
    </xdr:to>
    <xdr:sp macro="" textlink="">
      <xdr:nvSpPr>
        <xdr:cNvPr id="271" name="円/楕円 270"/>
        <xdr:cNvSpPr/>
      </xdr:nvSpPr>
      <xdr:spPr>
        <a:xfrm>
          <a:off x="16967200" y="1458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154640</xdr:rowOff>
    </xdr:from>
    <xdr:ext cx="762000" cy="259045"/>
    <xdr:sp macro="" textlink="">
      <xdr:nvSpPr>
        <xdr:cNvPr id="272" name="給与水準   （国との比較）該当値テキスト"/>
        <xdr:cNvSpPr txBox="1"/>
      </xdr:nvSpPr>
      <xdr:spPr>
        <a:xfrm>
          <a:off x="17106900" y="1455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150813</xdr:rowOff>
    </xdr:from>
    <xdr:to>
      <xdr:col>23</xdr:col>
      <xdr:colOff>457200</xdr:colOff>
      <xdr:row>88</xdr:row>
      <xdr:rowOff>80963</xdr:rowOff>
    </xdr:to>
    <xdr:sp macro="" textlink="">
      <xdr:nvSpPr>
        <xdr:cNvPr id="273" name="円/楕円 272"/>
        <xdr:cNvSpPr/>
      </xdr:nvSpPr>
      <xdr:spPr>
        <a:xfrm>
          <a:off x="16129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65740</xdr:rowOff>
    </xdr:from>
    <xdr:ext cx="736600" cy="259045"/>
    <xdr:sp macro="" textlink="">
      <xdr:nvSpPr>
        <xdr:cNvPr id="274" name="テキスト ボックス 273"/>
        <xdr:cNvSpPr txBox="1"/>
      </xdr:nvSpPr>
      <xdr:spPr>
        <a:xfrm>
          <a:off x="15798800" y="1515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9525</xdr:rowOff>
    </xdr:from>
    <xdr:to>
      <xdr:col>22</xdr:col>
      <xdr:colOff>254000</xdr:colOff>
      <xdr:row>88</xdr:row>
      <xdr:rowOff>111125</xdr:rowOff>
    </xdr:to>
    <xdr:sp macro="" textlink="">
      <xdr:nvSpPr>
        <xdr:cNvPr id="275" name="円/楕円 274"/>
        <xdr:cNvSpPr/>
      </xdr:nvSpPr>
      <xdr:spPr>
        <a:xfrm>
          <a:off x="15240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95902</xdr:rowOff>
    </xdr:from>
    <xdr:ext cx="762000" cy="259045"/>
    <xdr:sp macro="" textlink="">
      <xdr:nvSpPr>
        <xdr:cNvPr id="276" name="テキスト ボックス 275"/>
        <xdr:cNvSpPr txBox="1"/>
      </xdr:nvSpPr>
      <xdr:spPr>
        <a:xfrm>
          <a:off x="14909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170498</xdr:rowOff>
    </xdr:from>
    <xdr:to>
      <xdr:col>21</xdr:col>
      <xdr:colOff>50800</xdr:colOff>
      <xdr:row>85</xdr:row>
      <xdr:rowOff>100648</xdr:rowOff>
    </xdr:to>
    <xdr:sp macro="" textlink="">
      <xdr:nvSpPr>
        <xdr:cNvPr id="277" name="円/楕円 276"/>
        <xdr:cNvSpPr/>
      </xdr:nvSpPr>
      <xdr:spPr>
        <a:xfrm>
          <a:off x="14351000" y="145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85425</xdr:rowOff>
    </xdr:from>
    <xdr:ext cx="762000" cy="259045"/>
    <xdr:sp macro="" textlink="">
      <xdr:nvSpPr>
        <xdr:cNvPr id="278" name="テキスト ボックス 277"/>
        <xdr:cNvSpPr txBox="1"/>
      </xdr:nvSpPr>
      <xdr:spPr>
        <a:xfrm>
          <a:off x="14020800" y="146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140336</xdr:rowOff>
    </xdr:from>
    <xdr:to>
      <xdr:col>19</xdr:col>
      <xdr:colOff>533400</xdr:colOff>
      <xdr:row>85</xdr:row>
      <xdr:rowOff>70486</xdr:rowOff>
    </xdr:to>
    <xdr:sp macro="" textlink="">
      <xdr:nvSpPr>
        <xdr:cNvPr id="279" name="円/楕円 278"/>
        <xdr:cNvSpPr/>
      </xdr:nvSpPr>
      <xdr:spPr>
        <a:xfrm>
          <a:off x="13462000" y="1454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55263</xdr:rowOff>
    </xdr:from>
    <xdr:ext cx="762000" cy="259045"/>
    <xdr:sp macro="" textlink="">
      <xdr:nvSpPr>
        <xdr:cNvPr id="280" name="テキスト ボックス 279"/>
        <xdr:cNvSpPr txBox="1"/>
      </xdr:nvSpPr>
      <xdr:spPr>
        <a:xfrm>
          <a:off x="13131800" y="1462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類似団体内平均値に比べ低くなっており、職員数は少ない状態である。今後も、定員適正化計画に基づき、平成１７年の合併後１０年間で、職員数を２００人以上削減を達成している</a:t>
          </a:r>
          <a:r>
            <a:rPr lang="ja-JP" altLang="en-US" sz="1300" b="0" i="0" baseline="0">
              <a:solidFill>
                <a:schemeClr val="dk1"/>
              </a:solidFill>
              <a:effectLst/>
              <a:latin typeface="+mn-lt"/>
              <a:ea typeface="+mn-ea"/>
              <a:cs typeface="+mn-cs"/>
            </a:rPr>
            <a:t>が、</a:t>
          </a:r>
          <a:r>
            <a:rPr lang="ja-JP" altLang="ja-JP" sz="1300" b="0" i="0" baseline="0">
              <a:solidFill>
                <a:schemeClr val="dk1"/>
              </a:solidFill>
              <a:effectLst/>
              <a:latin typeface="+mn-lt"/>
              <a:ea typeface="+mn-ea"/>
              <a:cs typeface="+mn-cs"/>
            </a:rPr>
            <a:t>組織・事務事業の見直しや、新規採用の抑制等により職員数の</a:t>
          </a:r>
          <a:r>
            <a:rPr lang="ja-JP" altLang="en-US" sz="1300" b="0" i="0" baseline="0">
              <a:solidFill>
                <a:schemeClr val="dk1"/>
              </a:solidFill>
              <a:effectLst/>
              <a:latin typeface="+mn-lt"/>
              <a:ea typeface="+mn-ea"/>
              <a:cs typeface="+mn-cs"/>
            </a:rPr>
            <a:t>削減</a:t>
          </a:r>
          <a:r>
            <a:rPr lang="ja-JP" altLang="ja-JP" sz="1300" b="0" i="0" baseline="0">
              <a:solidFill>
                <a:schemeClr val="dk1"/>
              </a:solidFill>
              <a:effectLst/>
              <a:latin typeface="+mn-lt"/>
              <a:ea typeface="+mn-ea"/>
              <a:cs typeface="+mn-cs"/>
            </a:rPr>
            <a:t>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37374</xdr:rowOff>
    </xdr:from>
    <xdr:to>
      <xdr:col>24</xdr:col>
      <xdr:colOff>558800</xdr:colOff>
      <xdr:row>67</xdr:row>
      <xdr:rowOff>148953</xdr:rowOff>
    </xdr:to>
    <xdr:cxnSp macro="">
      <xdr:nvCxnSpPr>
        <xdr:cNvPr id="312" name="直線コネクタ 311"/>
        <xdr:cNvCxnSpPr/>
      </xdr:nvCxnSpPr>
      <xdr:spPr>
        <a:xfrm flipV="1">
          <a:off x="17018000" y="998147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121030</xdr:rowOff>
    </xdr:from>
    <xdr:ext cx="762000" cy="259045"/>
    <xdr:sp macro="" textlink="">
      <xdr:nvSpPr>
        <xdr:cNvPr id="313" name="定員管理の状況最小値テキスト"/>
        <xdr:cNvSpPr txBox="1"/>
      </xdr:nvSpPr>
      <xdr:spPr>
        <a:xfrm>
          <a:off x="17106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67</xdr:row>
      <xdr:rowOff>148953</xdr:rowOff>
    </xdr:from>
    <xdr:to>
      <xdr:col>24</xdr:col>
      <xdr:colOff>647700</xdr:colOff>
      <xdr:row>67</xdr:row>
      <xdr:rowOff>148953</xdr:rowOff>
    </xdr:to>
    <xdr:cxnSp macro="">
      <xdr:nvCxnSpPr>
        <xdr:cNvPr id="314" name="直線コネクタ 313"/>
        <xdr:cNvCxnSpPr/>
      </xdr:nvCxnSpPr>
      <xdr:spPr>
        <a:xfrm>
          <a:off x="16929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123751</xdr:rowOff>
    </xdr:from>
    <xdr:ext cx="762000" cy="259045"/>
    <xdr:sp macro="" textlink="">
      <xdr:nvSpPr>
        <xdr:cNvPr id="315" name="定員管理の状況最大値テキスト"/>
        <xdr:cNvSpPr txBox="1"/>
      </xdr:nvSpPr>
      <xdr:spPr>
        <a:xfrm>
          <a:off x="17106900" y="972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24</xdr:col>
      <xdr:colOff>469900</xdr:colOff>
      <xdr:row>58</xdr:row>
      <xdr:rowOff>37374</xdr:rowOff>
    </xdr:from>
    <xdr:to>
      <xdr:col>24</xdr:col>
      <xdr:colOff>647700</xdr:colOff>
      <xdr:row>58</xdr:row>
      <xdr:rowOff>37374</xdr:rowOff>
    </xdr:to>
    <xdr:cxnSp macro="">
      <xdr:nvCxnSpPr>
        <xdr:cNvPr id="316" name="直線コネクタ 315"/>
        <xdr:cNvCxnSpPr/>
      </xdr:nvCxnSpPr>
      <xdr:spPr>
        <a:xfrm>
          <a:off x="16929100" y="998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104684</xdr:rowOff>
    </xdr:from>
    <xdr:to>
      <xdr:col>24</xdr:col>
      <xdr:colOff>558800</xdr:colOff>
      <xdr:row>60</xdr:row>
      <xdr:rowOff>135709</xdr:rowOff>
    </xdr:to>
    <xdr:cxnSp macro="">
      <xdr:nvCxnSpPr>
        <xdr:cNvPr id="317" name="直線コネクタ 316"/>
        <xdr:cNvCxnSpPr/>
      </xdr:nvCxnSpPr>
      <xdr:spPr>
        <a:xfrm flipV="1">
          <a:off x="16179800" y="1039168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51905</xdr:rowOff>
    </xdr:from>
    <xdr:ext cx="762000" cy="259045"/>
    <xdr:sp macro="" textlink="">
      <xdr:nvSpPr>
        <xdr:cNvPr id="318" name="定員管理の状況平均値テキスト"/>
        <xdr:cNvSpPr txBox="1"/>
      </xdr:nvSpPr>
      <xdr:spPr>
        <a:xfrm>
          <a:off x="17106900" y="1068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79828</xdr:rowOff>
    </xdr:from>
    <xdr:to>
      <xdr:col>24</xdr:col>
      <xdr:colOff>609600</xdr:colOff>
      <xdr:row>63</xdr:row>
      <xdr:rowOff>9978</xdr:rowOff>
    </xdr:to>
    <xdr:sp macro="" textlink="">
      <xdr:nvSpPr>
        <xdr:cNvPr id="319" name="フローチャート : 判断 318"/>
        <xdr:cNvSpPr/>
      </xdr:nvSpPr>
      <xdr:spPr>
        <a:xfrm>
          <a:off x="16967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135709</xdr:rowOff>
    </xdr:from>
    <xdr:to>
      <xdr:col>23</xdr:col>
      <xdr:colOff>406400</xdr:colOff>
      <xdr:row>61</xdr:row>
      <xdr:rowOff>40096</xdr:rowOff>
    </xdr:to>
    <xdr:cxnSp macro="">
      <xdr:nvCxnSpPr>
        <xdr:cNvPr id="320" name="直線コネクタ 319"/>
        <xdr:cNvCxnSpPr/>
      </xdr:nvCxnSpPr>
      <xdr:spPr>
        <a:xfrm flipV="1">
          <a:off x="15290800" y="10422709"/>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1" name="フローチャート : 判断 320"/>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5097</xdr:rowOff>
    </xdr:from>
    <xdr:ext cx="736600" cy="259045"/>
    <xdr:sp macro="" textlink="">
      <xdr:nvSpPr>
        <xdr:cNvPr id="322" name="テキスト ボックス 321"/>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40096</xdr:rowOff>
    </xdr:from>
    <xdr:to>
      <xdr:col>22</xdr:col>
      <xdr:colOff>203200</xdr:colOff>
      <xdr:row>61</xdr:row>
      <xdr:rowOff>64226</xdr:rowOff>
    </xdr:to>
    <xdr:cxnSp macro="">
      <xdr:nvCxnSpPr>
        <xdr:cNvPr id="323" name="直線コネクタ 322"/>
        <xdr:cNvCxnSpPr/>
      </xdr:nvCxnSpPr>
      <xdr:spPr>
        <a:xfrm flipV="1">
          <a:off x="14401800" y="104985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166007</xdr:rowOff>
    </xdr:from>
    <xdr:to>
      <xdr:col>22</xdr:col>
      <xdr:colOff>254000</xdr:colOff>
      <xdr:row>63</xdr:row>
      <xdr:rowOff>96157</xdr:rowOff>
    </xdr:to>
    <xdr:sp macro="" textlink="">
      <xdr:nvSpPr>
        <xdr:cNvPr id="324" name="フローチャート : 判断 323"/>
        <xdr:cNvSpPr/>
      </xdr:nvSpPr>
      <xdr:spPr>
        <a:xfrm>
          <a:off x="15240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80934</xdr:rowOff>
    </xdr:from>
    <xdr:ext cx="762000" cy="259045"/>
    <xdr:sp macro="" textlink="">
      <xdr:nvSpPr>
        <xdr:cNvPr id="325" name="テキスト ボックス 324"/>
        <xdr:cNvSpPr txBox="1"/>
      </xdr:nvSpPr>
      <xdr:spPr>
        <a:xfrm>
          <a:off x="14909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64226</xdr:rowOff>
    </xdr:from>
    <xdr:to>
      <xdr:col>21</xdr:col>
      <xdr:colOff>0</xdr:colOff>
      <xdr:row>61</xdr:row>
      <xdr:rowOff>129722</xdr:rowOff>
    </xdr:to>
    <xdr:cxnSp macro="">
      <xdr:nvCxnSpPr>
        <xdr:cNvPr id="326" name="直線コネクタ 325"/>
        <xdr:cNvCxnSpPr/>
      </xdr:nvCxnSpPr>
      <xdr:spPr>
        <a:xfrm flipV="1">
          <a:off x="13512800" y="10522676"/>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19594</xdr:rowOff>
    </xdr:from>
    <xdr:to>
      <xdr:col>21</xdr:col>
      <xdr:colOff>50800</xdr:colOff>
      <xdr:row>64</xdr:row>
      <xdr:rowOff>121194</xdr:rowOff>
    </xdr:to>
    <xdr:sp macro="" textlink="">
      <xdr:nvSpPr>
        <xdr:cNvPr id="327" name="フローチャート : 判断 326"/>
        <xdr:cNvSpPr/>
      </xdr:nvSpPr>
      <xdr:spPr>
        <a:xfrm>
          <a:off x="14351000" y="109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105971</xdr:rowOff>
    </xdr:from>
    <xdr:ext cx="762000" cy="259045"/>
    <xdr:sp macro="" textlink="">
      <xdr:nvSpPr>
        <xdr:cNvPr id="328" name="テキスト ボックス 327"/>
        <xdr:cNvSpPr txBox="1"/>
      </xdr:nvSpPr>
      <xdr:spPr>
        <a:xfrm>
          <a:off x="14020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36830</xdr:rowOff>
    </xdr:from>
    <xdr:to>
      <xdr:col>19</xdr:col>
      <xdr:colOff>533400</xdr:colOff>
      <xdr:row>64</xdr:row>
      <xdr:rowOff>138430</xdr:rowOff>
    </xdr:to>
    <xdr:sp macro="" textlink="">
      <xdr:nvSpPr>
        <xdr:cNvPr id="329" name="フローチャート : 判断 328"/>
        <xdr:cNvSpPr/>
      </xdr:nvSpPr>
      <xdr:spPr>
        <a:xfrm>
          <a:off x="13462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123207</xdr:rowOff>
    </xdr:from>
    <xdr:ext cx="762000" cy="259045"/>
    <xdr:sp macro="" textlink="">
      <xdr:nvSpPr>
        <xdr:cNvPr id="330" name="テキスト ボックス 329"/>
        <xdr:cNvSpPr txBox="1"/>
      </xdr:nvSpPr>
      <xdr:spPr>
        <a:xfrm>
          <a:off x="13131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53884</xdr:rowOff>
    </xdr:from>
    <xdr:to>
      <xdr:col>24</xdr:col>
      <xdr:colOff>609600</xdr:colOff>
      <xdr:row>60</xdr:row>
      <xdr:rowOff>155484</xdr:rowOff>
    </xdr:to>
    <xdr:sp macro="" textlink="">
      <xdr:nvSpPr>
        <xdr:cNvPr id="336" name="円/楕円 335"/>
        <xdr:cNvSpPr/>
      </xdr:nvSpPr>
      <xdr:spPr>
        <a:xfrm>
          <a:off x="169672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70411</xdr:rowOff>
    </xdr:from>
    <xdr:ext cx="762000" cy="259045"/>
    <xdr:sp macro="" textlink="">
      <xdr:nvSpPr>
        <xdr:cNvPr id="337" name="定員管理の状況該当値テキスト"/>
        <xdr:cNvSpPr txBox="1"/>
      </xdr:nvSpPr>
      <xdr:spPr>
        <a:xfrm>
          <a:off x="17106900" y="1018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84909</xdr:rowOff>
    </xdr:from>
    <xdr:to>
      <xdr:col>23</xdr:col>
      <xdr:colOff>457200</xdr:colOff>
      <xdr:row>61</xdr:row>
      <xdr:rowOff>15059</xdr:rowOff>
    </xdr:to>
    <xdr:sp macro="" textlink="">
      <xdr:nvSpPr>
        <xdr:cNvPr id="338" name="円/楕円 337"/>
        <xdr:cNvSpPr/>
      </xdr:nvSpPr>
      <xdr:spPr>
        <a:xfrm>
          <a:off x="16129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25236</xdr:rowOff>
    </xdr:from>
    <xdr:ext cx="736600" cy="259045"/>
    <xdr:sp macro="" textlink="">
      <xdr:nvSpPr>
        <xdr:cNvPr id="339" name="テキスト ボックス 338"/>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160746</xdr:rowOff>
    </xdr:from>
    <xdr:to>
      <xdr:col>22</xdr:col>
      <xdr:colOff>254000</xdr:colOff>
      <xdr:row>61</xdr:row>
      <xdr:rowOff>90896</xdr:rowOff>
    </xdr:to>
    <xdr:sp macro="" textlink="">
      <xdr:nvSpPr>
        <xdr:cNvPr id="340" name="円/楕円 339"/>
        <xdr:cNvSpPr/>
      </xdr:nvSpPr>
      <xdr:spPr>
        <a:xfrm>
          <a:off x="15240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101073</xdr:rowOff>
    </xdr:from>
    <xdr:ext cx="762000" cy="259045"/>
    <xdr:sp macro="" textlink="">
      <xdr:nvSpPr>
        <xdr:cNvPr id="341" name="テキスト ボックス 340"/>
        <xdr:cNvSpPr txBox="1"/>
      </xdr:nvSpPr>
      <xdr:spPr>
        <a:xfrm>
          <a:off x="14909800" y="1021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13426</xdr:rowOff>
    </xdr:from>
    <xdr:to>
      <xdr:col>21</xdr:col>
      <xdr:colOff>50800</xdr:colOff>
      <xdr:row>61</xdr:row>
      <xdr:rowOff>115026</xdr:rowOff>
    </xdr:to>
    <xdr:sp macro="" textlink="">
      <xdr:nvSpPr>
        <xdr:cNvPr id="342" name="円/楕円 341"/>
        <xdr:cNvSpPr/>
      </xdr:nvSpPr>
      <xdr:spPr>
        <a:xfrm>
          <a:off x="14351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125203</xdr:rowOff>
    </xdr:from>
    <xdr:ext cx="762000" cy="259045"/>
    <xdr:sp macro="" textlink="">
      <xdr:nvSpPr>
        <xdr:cNvPr id="343" name="テキスト ボックス 342"/>
        <xdr:cNvSpPr txBox="1"/>
      </xdr:nvSpPr>
      <xdr:spPr>
        <a:xfrm>
          <a:off x="14020800" y="1024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78922</xdr:rowOff>
    </xdr:from>
    <xdr:to>
      <xdr:col>19</xdr:col>
      <xdr:colOff>533400</xdr:colOff>
      <xdr:row>62</xdr:row>
      <xdr:rowOff>9072</xdr:rowOff>
    </xdr:to>
    <xdr:sp macro="" textlink="">
      <xdr:nvSpPr>
        <xdr:cNvPr id="344" name="円/楕円 343"/>
        <xdr:cNvSpPr/>
      </xdr:nvSpPr>
      <xdr:spPr>
        <a:xfrm>
          <a:off x="13462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19249</xdr:rowOff>
    </xdr:from>
    <xdr:ext cx="762000" cy="259045"/>
    <xdr:sp macro="" textlink="">
      <xdr:nvSpPr>
        <xdr:cNvPr id="345" name="テキスト ボックス 344"/>
        <xdr:cNvSpPr txBox="1"/>
      </xdr:nvSpPr>
      <xdr:spPr>
        <a:xfrm>
          <a:off x="13131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事務事業評価制度を導入し、事業の選択と集中に努めた結果、類似団体平均、全国市町村平均及び早期健全化基準を大きく下回る状態を維持している。引き続き、事業の精査により公債費負担の適正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43</xdr:row>
      <xdr:rowOff>8382</xdr:rowOff>
    </xdr:to>
    <xdr:cxnSp macro="">
      <xdr:nvCxnSpPr>
        <xdr:cNvPr id="372" name="直線コネクタ 371"/>
        <xdr:cNvCxnSpPr/>
      </xdr:nvCxnSpPr>
      <xdr:spPr>
        <a:xfrm flipV="1">
          <a:off x="17018000" y="619353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151909</xdr:rowOff>
    </xdr:from>
    <xdr:ext cx="762000" cy="259045"/>
    <xdr:sp macro="" textlink="">
      <xdr:nvSpPr>
        <xdr:cNvPr id="373" name="公債費負担の状況最小値テキスト"/>
        <xdr:cNvSpPr txBox="1"/>
      </xdr:nvSpPr>
      <xdr:spPr>
        <a:xfrm>
          <a:off x="17106900" y="73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24</xdr:col>
      <xdr:colOff>469900</xdr:colOff>
      <xdr:row>43</xdr:row>
      <xdr:rowOff>8382</xdr:rowOff>
    </xdr:from>
    <xdr:to>
      <xdr:col>24</xdr:col>
      <xdr:colOff>647700</xdr:colOff>
      <xdr:row>43</xdr:row>
      <xdr:rowOff>8382</xdr:rowOff>
    </xdr:to>
    <xdr:cxnSp macro="">
      <xdr:nvCxnSpPr>
        <xdr:cNvPr id="374" name="直線コネクタ 373"/>
        <xdr:cNvCxnSpPr/>
      </xdr:nvCxnSpPr>
      <xdr:spPr>
        <a:xfrm>
          <a:off x="16929100" y="738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5"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6" name="直線コネクタ 375"/>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120142</xdr:rowOff>
    </xdr:from>
    <xdr:to>
      <xdr:col>24</xdr:col>
      <xdr:colOff>558800</xdr:colOff>
      <xdr:row>37</xdr:row>
      <xdr:rowOff>144272</xdr:rowOff>
    </xdr:to>
    <xdr:cxnSp macro="">
      <xdr:nvCxnSpPr>
        <xdr:cNvPr id="377" name="直線コネクタ 376"/>
        <xdr:cNvCxnSpPr/>
      </xdr:nvCxnSpPr>
      <xdr:spPr>
        <a:xfrm flipV="1">
          <a:off x="16179800" y="646379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48531</xdr:rowOff>
    </xdr:from>
    <xdr:ext cx="762000" cy="259045"/>
    <xdr:sp macro="" textlink="">
      <xdr:nvSpPr>
        <xdr:cNvPr id="378" name="公債費負担の状況平均値テキスト"/>
        <xdr:cNvSpPr txBox="1"/>
      </xdr:nvSpPr>
      <xdr:spPr>
        <a:xfrm>
          <a:off x="17106900" y="6563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76454</xdr:rowOff>
    </xdr:from>
    <xdr:to>
      <xdr:col>24</xdr:col>
      <xdr:colOff>609600</xdr:colOff>
      <xdr:row>39</xdr:row>
      <xdr:rowOff>6604</xdr:rowOff>
    </xdr:to>
    <xdr:sp macro="" textlink="">
      <xdr:nvSpPr>
        <xdr:cNvPr id="379" name="フローチャート : 判断 378"/>
        <xdr:cNvSpPr/>
      </xdr:nvSpPr>
      <xdr:spPr>
        <a:xfrm>
          <a:off x="169672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144272</xdr:rowOff>
    </xdr:from>
    <xdr:to>
      <xdr:col>23</xdr:col>
      <xdr:colOff>406400</xdr:colOff>
      <xdr:row>38</xdr:row>
      <xdr:rowOff>21082</xdr:rowOff>
    </xdr:to>
    <xdr:cxnSp macro="">
      <xdr:nvCxnSpPr>
        <xdr:cNvPr id="380" name="直線コネクタ 379"/>
        <xdr:cNvCxnSpPr/>
      </xdr:nvCxnSpPr>
      <xdr:spPr>
        <a:xfrm flipV="1">
          <a:off x="15290800" y="648792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105410</xdr:rowOff>
    </xdr:from>
    <xdr:to>
      <xdr:col>23</xdr:col>
      <xdr:colOff>457200</xdr:colOff>
      <xdr:row>39</xdr:row>
      <xdr:rowOff>35560</xdr:rowOff>
    </xdr:to>
    <xdr:sp macro="" textlink="">
      <xdr:nvSpPr>
        <xdr:cNvPr id="381" name="フローチャート : 判断 380"/>
        <xdr:cNvSpPr/>
      </xdr:nvSpPr>
      <xdr:spPr>
        <a:xfrm>
          <a:off x="16129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20337</xdr:rowOff>
    </xdr:from>
    <xdr:ext cx="736600" cy="259045"/>
    <xdr:sp macro="" textlink="">
      <xdr:nvSpPr>
        <xdr:cNvPr id="382" name="テキスト ボックス 381"/>
        <xdr:cNvSpPr txBox="1"/>
      </xdr:nvSpPr>
      <xdr:spPr>
        <a:xfrm>
          <a:off x="15798800" y="670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21082</xdr:rowOff>
    </xdr:from>
    <xdr:to>
      <xdr:col>22</xdr:col>
      <xdr:colOff>203200</xdr:colOff>
      <xdr:row>38</xdr:row>
      <xdr:rowOff>98298</xdr:rowOff>
    </xdr:to>
    <xdr:cxnSp macro="">
      <xdr:nvCxnSpPr>
        <xdr:cNvPr id="383" name="直線コネクタ 382"/>
        <xdr:cNvCxnSpPr/>
      </xdr:nvCxnSpPr>
      <xdr:spPr>
        <a:xfrm flipV="1">
          <a:off x="14401800" y="653618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144018</xdr:rowOff>
    </xdr:from>
    <xdr:to>
      <xdr:col>22</xdr:col>
      <xdr:colOff>254000</xdr:colOff>
      <xdr:row>39</xdr:row>
      <xdr:rowOff>74168</xdr:rowOff>
    </xdr:to>
    <xdr:sp macro="" textlink="">
      <xdr:nvSpPr>
        <xdr:cNvPr id="384" name="フローチャート : 判断 383"/>
        <xdr:cNvSpPr/>
      </xdr:nvSpPr>
      <xdr:spPr>
        <a:xfrm>
          <a:off x="15240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58945</xdr:rowOff>
    </xdr:from>
    <xdr:ext cx="762000" cy="259045"/>
    <xdr:sp macro="" textlink="">
      <xdr:nvSpPr>
        <xdr:cNvPr id="385" name="テキスト ボックス 384"/>
        <xdr:cNvSpPr txBox="1"/>
      </xdr:nvSpPr>
      <xdr:spPr>
        <a:xfrm>
          <a:off x="149098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98298</xdr:rowOff>
    </xdr:from>
    <xdr:to>
      <xdr:col>21</xdr:col>
      <xdr:colOff>0</xdr:colOff>
      <xdr:row>39</xdr:row>
      <xdr:rowOff>18542</xdr:rowOff>
    </xdr:to>
    <xdr:cxnSp macro="">
      <xdr:nvCxnSpPr>
        <xdr:cNvPr id="386" name="直線コネクタ 385"/>
        <xdr:cNvCxnSpPr/>
      </xdr:nvCxnSpPr>
      <xdr:spPr>
        <a:xfrm flipV="1">
          <a:off x="13512800" y="661339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146304</xdr:rowOff>
    </xdr:from>
    <xdr:to>
      <xdr:col>21</xdr:col>
      <xdr:colOff>50800</xdr:colOff>
      <xdr:row>40</xdr:row>
      <xdr:rowOff>76454</xdr:rowOff>
    </xdr:to>
    <xdr:sp macro="" textlink="">
      <xdr:nvSpPr>
        <xdr:cNvPr id="387" name="フローチャート : 判断 386"/>
        <xdr:cNvSpPr/>
      </xdr:nvSpPr>
      <xdr:spPr>
        <a:xfrm>
          <a:off x="14351000" y="683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61231</xdr:rowOff>
    </xdr:from>
    <xdr:ext cx="762000" cy="259045"/>
    <xdr:sp macro="" textlink="">
      <xdr:nvSpPr>
        <xdr:cNvPr id="388" name="テキスト ボックス 387"/>
        <xdr:cNvSpPr txBox="1"/>
      </xdr:nvSpPr>
      <xdr:spPr>
        <a:xfrm>
          <a:off x="14020800" y="691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13462</xdr:rowOff>
    </xdr:from>
    <xdr:to>
      <xdr:col>19</xdr:col>
      <xdr:colOff>533400</xdr:colOff>
      <xdr:row>40</xdr:row>
      <xdr:rowOff>115062</xdr:rowOff>
    </xdr:to>
    <xdr:sp macro="" textlink="">
      <xdr:nvSpPr>
        <xdr:cNvPr id="389" name="フローチャート : 判断 388"/>
        <xdr:cNvSpPr/>
      </xdr:nvSpPr>
      <xdr:spPr>
        <a:xfrm>
          <a:off x="13462000" y="687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99839</xdr:rowOff>
    </xdr:from>
    <xdr:ext cx="762000" cy="259045"/>
    <xdr:sp macro="" textlink="">
      <xdr:nvSpPr>
        <xdr:cNvPr id="390" name="テキスト ボックス 389"/>
        <xdr:cNvSpPr txBox="1"/>
      </xdr:nvSpPr>
      <xdr:spPr>
        <a:xfrm>
          <a:off x="13131800" y="695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69342</xdr:rowOff>
    </xdr:from>
    <xdr:to>
      <xdr:col>24</xdr:col>
      <xdr:colOff>609600</xdr:colOff>
      <xdr:row>37</xdr:row>
      <xdr:rowOff>170942</xdr:rowOff>
    </xdr:to>
    <xdr:sp macro="" textlink="">
      <xdr:nvSpPr>
        <xdr:cNvPr id="396" name="円/楕円 395"/>
        <xdr:cNvSpPr/>
      </xdr:nvSpPr>
      <xdr:spPr>
        <a:xfrm>
          <a:off x="16967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85869</xdr:rowOff>
    </xdr:from>
    <xdr:ext cx="762000" cy="259045"/>
    <xdr:sp macro="" textlink="">
      <xdr:nvSpPr>
        <xdr:cNvPr id="397" name="公債費負担の状況該当値テキスト"/>
        <xdr:cNvSpPr txBox="1"/>
      </xdr:nvSpPr>
      <xdr:spPr>
        <a:xfrm>
          <a:off x="17106900" y="625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93472</xdr:rowOff>
    </xdr:from>
    <xdr:to>
      <xdr:col>23</xdr:col>
      <xdr:colOff>457200</xdr:colOff>
      <xdr:row>38</xdr:row>
      <xdr:rowOff>23622</xdr:rowOff>
    </xdr:to>
    <xdr:sp macro="" textlink="">
      <xdr:nvSpPr>
        <xdr:cNvPr id="398" name="円/楕円 397"/>
        <xdr:cNvSpPr/>
      </xdr:nvSpPr>
      <xdr:spPr>
        <a:xfrm>
          <a:off x="161290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33799</xdr:rowOff>
    </xdr:from>
    <xdr:ext cx="736600" cy="259045"/>
    <xdr:sp macro="" textlink="">
      <xdr:nvSpPr>
        <xdr:cNvPr id="399" name="テキスト ボックス 398"/>
        <xdr:cNvSpPr txBox="1"/>
      </xdr:nvSpPr>
      <xdr:spPr>
        <a:xfrm>
          <a:off x="15798800" y="620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141732</xdr:rowOff>
    </xdr:from>
    <xdr:to>
      <xdr:col>22</xdr:col>
      <xdr:colOff>254000</xdr:colOff>
      <xdr:row>38</xdr:row>
      <xdr:rowOff>71882</xdr:rowOff>
    </xdr:to>
    <xdr:sp macro="" textlink="">
      <xdr:nvSpPr>
        <xdr:cNvPr id="400" name="円/楕円 399"/>
        <xdr:cNvSpPr/>
      </xdr:nvSpPr>
      <xdr:spPr>
        <a:xfrm>
          <a:off x="15240000" y="648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82059</xdr:rowOff>
    </xdr:from>
    <xdr:ext cx="762000" cy="259045"/>
    <xdr:sp macro="" textlink="">
      <xdr:nvSpPr>
        <xdr:cNvPr id="401" name="テキスト ボックス 400"/>
        <xdr:cNvSpPr txBox="1"/>
      </xdr:nvSpPr>
      <xdr:spPr>
        <a:xfrm>
          <a:off x="14909800" y="625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47498</xdr:rowOff>
    </xdr:from>
    <xdr:to>
      <xdr:col>21</xdr:col>
      <xdr:colOff>50800</xdr:colOff>
      <xdr:row>38</xdr:row>
      <xdr:rowOff>149098</xdr:rowOff>
    </xdr:to>
    <xdr:sp macro="" textlink="">
      <xdr:nvSpPr>
        <xdr:cNvPr id="402" name="円/楕円 401"/>
        <xdr:cNvSpPr/>
      </xdr:nvSpPr>
      <xdr:spPr>
        <a:xfrm>
          <a:off x="14351000" y="65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159275</xdr:rowOff>
    </xdr:from>
    <xdr:ext cx="762000" cy="259045"/>
    <xdr:sp macro="" textlink="">
      <xdr:nvSpPr>
        <xdr:cNvPr id="403" name="テキスト ボックス 402"/>
        <xdr:cNvSpPr txBox="1"/>
      </xdr:nvSpPr>
      <xdr:spPr>
        <a:xfrm>
          <a:off x="14020800" y="633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139192</xdr:rowOff>
    </xdr:from>
    <xdr:to>
      <xdr:col>19</xdr:col>
      <xdr:colOff>533400</xdr:colOff>
      <xdr:row>39</xdr:row>
      <xdr:rowOff>69342</xdr:rowOff>
    </xdr:to>
    <xdr:sp macro="" textlink="">
      <xdr:nvSpPr>
        <xdr:cNvPr id="404" name="円/楕円 403"/>
        <xdr:cNvSpPr/>
      </xdr:nvSpPr>
      <xdr:spPr>
        <a:xfrm>
          <a:off x="13462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79519</xdr:rowOff>
    </xdr:from>
    <xdr:ext cx="762000" cy="259045"/>
    <xdr:sp macro="" textlink="">
      <xdr:nvSpPr>
        <xdr:cNvPr id="405" name="テキスト ボックス 404"/>
        <xdr:cNvSpPr txBox="1"/>
      </xdr:nvSpPr>
      <xdr:spPr>
        <a:xfrm>
          <a:off x="13131800" y="642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類似団体平均、全国市町村平均及び早期健全化基準を下回っており、良好な状態を維持している。新市建設計画に基づく合併特例事業の実施に係る地方債の</a:t>
          </a:r>
          <a:r>
            <a:rPr lang="ja-JP" altLang="en-US" sz="1300" b="0" i="0" baseline="0">
              <a:solidFill>
                <a:schemeClr val="dk1"/>
              </a:solidFill>
              <a:effectLst/>
              <a:latin typeface="+mn-lt"/>
              <a:ea typeface="+mn-ea"/>
              <a:cs typeface="+mn-cs"/>
            </a:rPr>
            <a:t>借入</a:t>
          </a:r>
          <a:r>
            <a:rPr lang="ja-JP" altLang="ja-JP" sz="1300" b="0" i="0" baseline="0">
              <a:solidFill>
                <a:schemeClr val="dk1"/>
              </a:solidFill>
              <a:effectLst/>
              <a:latin typeface="+mn-lt"/>
              <a:ea typeface="+mn-ea"/>
              <a:cs typeface="+mn-cs"/>
            </a:rPr>
            <a:t>が見込まれるが、事業の平準化により将来負担の適正化に努める。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22</xdr:row>
      <xdr:rowOff>137135</xdr:rowOff>
    </xdr:to>
    <xdr:cxnSp macro="">
      <xdr:nvCxnSpPr>
        <xdr:cNvPr id="432" name="直線コネクタ 431"/>
        <xdr:cNvCxnSpPr/>
      </xdr:nvCxnSpPr>
      <xdr:spPr>
        <a:xfrm flipV="1">
          <a:off x="17018000" y="2458822"/>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109212</xdr:rowOff>
    </xdr:from>
    <xdr:ext cx="762000" cy="259045"/>
    <xdr:sp macro="" textlink="">
      <xdr:nvSpPr>
        <xdr:cNvPr id="433" name="将来負担の状況最小値テキスト"/>
        <xdr:cNvSpPr txBox="1"/>
      </xdr:nvSpPr>
      <xdr:spPr>
        <a:xfrm>
          <a:off x="17106900" y="388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302.1</a:t>
          </a:r>
          <a:endParaRPr kumimoji="1" lang="ja-JP" altLang="en-US" sz="1000" b="1">
            <a:latin typeface="ＭＳ Ｐゴシック"/>
          </a:endParaRPr>
        </a:p>
      </xdr:txBody>
    </xdr:sp>
    <xdr:clientData/>
  </xdr:oneCellAnchor>
  <xdr:twoCellAnchor>
    <xdr:from>
      <xdr:col>24</xdr:col>
      <xdr:colOff>469900</xdr:colOff>
      <xdr:row>22</xdr:row>
      <xdr:rowOff>137135</xdr:rowOff>
    </xdr:from>
    <xdr:to>
      <xdr:col>24</xdr:col>
      <xdr:colOff>647700</xdr:colOff>
      <xdr:row>22</xdr:row>
      <xdr:rowOff>137135</xdr:rowOff>
    </xdr:to>
    <xdr:cxnSp macro="">
      <xdr:nvCxnSpPr>
        <xdr:cNvPr id="434" name="直線コネクタ 433"/>
        <xdr:cNvCxnSpPr/>
      </xdr:nvCxnSpPr>
      <xdr:spPr>
        <a:xfrm>
          <a:off x="16929100" y="390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35"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36" name="直線コネクタ 435"/>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141529</xdr:rowOff>
    </xdr:from>
    <xdr:to>
      <xdr:col>24</xdr:col>
      <xdr:colOff>558800</xdr:colOff>
      <xdr:row>15</xdr:row>
      <xdr:rowOff>2413</xdr:rowOff>
    </xdr:to>
    <xdr:cxnSp macro="">
      <xdr:nvCxnSpPr>
        <xdr:cNvPr id="437" name="直線コネクタ 436"/>
        <xdr:cNvCxnSpPr/>
      </xdr:nvCxnSpPr>
      <xdr:spPr>
        <a:xfrm>
          <a:off x="16179800" y="2541829"/>
          <a:ext cx="838200" cy="3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158640</xdr:rowOff>
    </xdr:from>
    <xdr:ext cx="762000" cy="259045"/>
    <xdr:sp macro="" textlink="">
      <xdr:nvSpPr>
        <xdr:cNvPr id="438" name="将来負担の状況平均値テキスト"/>
        <xdr:cNvSpPr txBox="1"/>
      </xdr:nvSpPr>
      <xdr:spPr>
        <a:xfrm>
          <a:off x="17106900" y="2558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10008</xdr:rowOff>
    </xdr:from>
    <xdr:to>
      <xdr:col>24</xdr:col>
      <xdr:colOff>609600</xdr:colOff>
      <xdr:row>15</xdr:row>
      <xdr:rowOff>111608</xdr:rowOff>
    </xdr:to>
    <xdr:sp macro="" textlink="">
      <xdr:nvSpPr>
        <xdr:cNvPr id="439" name="フローチャート : 判断 438"/>
        <xdr:cNvSpPr/>
      </xdr:nvSpPr>
      <xdr:spPr>
        <a:xfrm>
          <a:off x="169672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129464</xdr:rowOff>
    </xdr:from>
    <xdr:to>
      <xdr:col>23</xdr:col>
      <xdr:colOff>406400</xdr:colOff>
      <xdr:row>14</xdr:row>
      <xdr:rowOff>141529</xdr:rowOff>
    </xdr:to>
    <xdr:cxnSp macro="">
      <xdr:nvCxnSpPr>
        <xdr:cNvPr id="440" name="直線コネクタ 439"/>
        <xdr:cNvCxnSpPr/>
      </xdr:nvCxnSpPr>
      <xdr:spPr>
        <a:xfrm>
          <a:off x="15290800" y="252976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51029</xdr:rowOff>
    </xdr:from>
    <xdr:to>
      <xdr:col>23</xdr:col>
      <xdr:colOff>457200</xdr:colOff>
      <xdr:row>15</xdr:row>
      <xdr:rowOff>152629</xdr:rowOff>
    </xdr:to>
    <xdr:sp macro="" textlink="">
      <xdr:nvSpPr>
        <xdr:cNvPr id="441" name="フローチャート : 判断 440"/>
        <xdr:cNvSpPr/>
      </xdr:nvSpPr>
      <xdr:spPr>
        <a:xfrm>
          <a:off x="16129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137406</xdr:rowOff>
    </xdr:from>
    <xdr:ext cx="736600" cy="259045"/>
    <xdr:sp macro="" textlink="">
      <xdr:nvSpPr>
        <xdr:cNvPr id="442" name="テキスト ボックス 441"/>
        <xdr:cNvSpPr txBox="1"/>
      </xdr:nvSpPr>
      <xdr:spPr>
        <a:xfrm>
          <a:off x="15798800" y="2709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129464</xdr:rowOff>
    </xdr:from>
    <xdr:to>
      <xdr:col>22</xdr:col>
      <xdr:colOff>203200</xdr:colOff>
      <xdr:row>15</xdr:row>
      <xdr:rowOff>37160</xdr:rowOff>
    </xdr:to>
    <xdr:cxnSp macro="">
      <xdr:nvCxnSpPr>
        <xdr:cNvPr id="443" name="直線コネクタ 442"/>
        <xdr:cNvCxnSpPr/>
      </xdr:nvCxnSpPr>
      <xdr:spPr>
        <a:xfrm flipV="1">
          <a:off x="14401800" y="2529764"/>
          <a:ext cx="889000" cy="7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96393</xdr:rowOff>
    </xdr:from>
    <xdr:to>
      <xdr:col>22</xdr:col>
      <xdr:colOff>254000</xdr:colOff>
      <xdr:row>16</xdr:row>
      <xdr:rowOff>26543</xdr:rowOff>
    </xdr:to>
    <xdr:sp macro="" textlink="">
      <xdr:nvSpPr>
        <xdr:cNvPr id="444" name="フローチャート : 判断 443"/>
        <xdr:cNvSpPr/>
      </xdr:nvSpPr>
      <xdr:spPr>
        <a:xfrm>
          <a:off x="15240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11320</xdr:rowOff>
    </xdr:from>
    <xdr:ext cx="762000" cy="259045"/>
    <xdr:sp macro="" textlink="">
      <xdr:nvSpPr>
        <xdr:cNvPr id="445" name="テキスト ボックス 444"/>
        <xdr:cNvSpPr txBox="1"/>
      </xdr:nvSpPr>
      <xdr:spPr>
        <a:xfrm>
          <a:off x="14909800" y="27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27026</xdr:rowOff>
    </xdr:from>
    <xdr:to>
      <xdr:col>21</xdr:col>
      <xdr:colOff>0</xdr:colOff>
      <xdr:row>15</xdr:row>
      <xdr:rowOff>37160</xdr:rowOff>
    </xdr:to>
    <xdr:cxnSp macro="">
      <xdr:nvCxnSpPr>
        <xdr:cNvPr id="446" name="直線コネクタ 445"/>
        <xdr:cNvCxnSpPr/>
      </xdr:nvCxnSpPr>
      <xdr:spPr>
        <a:xfrm>
          <a:off x="13512800" y="2598776"/>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83718</xdr:rowOff>
    </xdr:from>
    <xdr:to>
      <xdr:col>21</xdr:col>
      <xdr:colOff>50800</xdr:colOff>
      <xdr:row>17</xdr:row>
      <xdr:rowOff>13868</xdr:rowOff>
    </xdr:to>
    <xdr:sp macro="" textlink="">
      <xdr:nvSpPr>
        <xdr:cNvPr id="447" name="フローチャート : 判断 446"/>
        <xdr:cNvSpPr/>
      </xdr:nvSpPr>
      <xdr:spPr>
        <a:xfrm>
          <a:off x="14351000" y="282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170095</xdr:rowOff>
    </xdr:from>
    <xdr:ext cx="762000" cy="259045"/>
    <xdr:sp macro="" textlink="">
      <xdr:nvSpPr>
        <xdr:cNvPr id="448" name="テキスト ボックス 447"/>
        <xdr:cNvSpPr txBox="1"/>
      </xdr:nvSpPr>
      <xdr:spPr>
        <a:xfrm>
          <a:off x="14020800" y="291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154661</xdr:rowOff>
    </xdr:from>
    <xdr:to>
      <xdr:col>19</xdr:col>
      <xdr:colOff>533400</xdr:colOff>
      <xdr:row>17</xdr:row>
      <xdr:rowOff>84811</xdr:rowOff>
    </xdr:to>
    <xdr:sp macro="" textlink="">
      <xdr:nvSpPr>
        <xdr:cNvPr id="449" name="フローチャート : 判断 448"/>
        <xdr:cNvSpPr/>
      </xdr:nvSpPr>
      <xdr:spPr>
        <a:xfrm>
          <a:off x="13462000" y="289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69588</xdr:rowOff>
    </xdr:from>
    <xdr:ext cx="762000" cy="259045"/>
    <xdr:sp macro="" textlink="">
      <xdr:nvSpPr>
        <xdr:cNvPr id="450" name="テキスト ボックス 449"/>
        <xdr:cNvSpPr txBox="1"/>
      </xdr:nvSpPr>
      <xdr:spPr>
        <a:xfrm>
          <a:off x="13131800" y="298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123063</xdr:rowOff>
    </xdr:from>
    <xdr:to>
      <xdr:col>24</xdr:col>
      <xdr:colOff>609600</xdr:colOff>
      <xdr:row>15</xdr:row>
      <xdr:rowOff>53213</xdr:rowOff>
    </xdr:to>
    <xdr:sp macro="" textlink="">
      <xdr:nvSpPr>
        <xdr:cNvPr id="456" name="円/楕円 455"/>
        <xdr:cNvSpPr/>
      </xdr:nvSpPr>
      <xdr:spPr>
        <a:xfrm>
          <a:off x="16967200" y="252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44340</xdr:rowOff>
    </xdr:from>
    <xdr:ext cx="762000" cy="259045"/>
    <xdr:sp macro="" textlink="">
      <xdr:nvSpPr>
        <xdr:cNvPr id="457" name="将来負担の状況該当値テキスト"/>
        <xdr:cNvSpPr txBox="1"/>
      </xdr:nvSpPr>
      <xdr:spPr>
        <a:xfrm>
          <a:off x="17106900" y="244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90729</xdr:rowOff>
    </xdr:from>
    <xdr:to>
      <xdr:col>23</xdr:col>
      <xdr:colOff>457200</xdr:colOff>
      <xdr:row>15</xdr:row>
      <xdr:rowOff>20879</xdr:rowOff>
    </xdr:to>
    <xdr:sp macro="" textlink="">
      <xdr:nvSpPr>
        <xdr:cNvPr id="458" name="円/楕円 457"/>
        <xdr:cNvSpPr/>
      </xdr:nvSpPr>
      <xdr:spPr>
        <a:xfrm>
          <a:off x="16129000" y="24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31056</xdr:rowOff>
    </xdr:from>
    <xdr:ext cx="736600" cy="259045"/>
    <xdr:sp macro="" textlink="">
      <xdr:nvSpPr>
        <xdr:cNvPr id="459" name="テキスト ボックス 458"/>
        <xdr:cNvSpPr txBox="1"/>
      </xdr:nvSpPr>
      <xdr:spPr>
        <a:xfrm>
          <a:off x="15798800" y="225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78664</xdr:rowOff>
    </xdr:from>
    <xdr:to>
      <xdr:col>22</xdr:col>
      <xdr:colOff>254000</xdr:colOff>
      <xdr:row>15</xdr:row>
      <xdr:rowOff>8814</xdr:rowOff>
    </xdr:to>
    <xdr:sp macro="" textlink="">
      <xdr:nvSpPr>
        <xdr:cNvPr id="460" name="円/楕円 459"/>
        <xdr:cNvSpPr/>
      </xdr:nvSpPr>
      <xdr:spPr>
        <a:xfrm>
          <a:off x="15240000" y="247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18991</xdr:rowOff>
    </xdr:from>
    <xdr:ext cx="762000" cy="259045"/>
    <xdr:sp macro="" textlink="">
      <xdr:nvSpPr>
        <xdr:cNvPr id="461" name="テキスト ボックス 460"/>
        <xdr:cNvSpPr txBox="1"/>
      </xdr:nvSpPr>
      <xdr:spPr>
        <a:xfrm>
          <a:off x="14909800" y="224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157810</xdr:rowOff>
    </xdr:from>
    <xdr:to>
      <xdr:col>21</xdr:col>
      <xdr:colOff>50800</xdr:colOff>
      <xdr:row>15</xdr:row>
      <xdr:rowOff>87960</xdr:rowOff>
    </xdr:to>
    <xdr:sp macro="" textlink="">
      <xdr:nvSpPr>
        <xdr:cNvPr id="462" name="円/楕円 461"/>
        <xdr:cNvSpPr/>
      </xdr:nvSpPr>
      <xdr:spPr>
        <a:xfrm>
          <a:off x="14351000" y="255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98137</xdr:rowOff>
    </xdr:from>
    <xdr:ext cx="762000" cy="259045"/>
    <xdr:sp macro="" textlink="">
      <xdr:nvSpPr>
        <xdr:cNvPr id="463" name="テキスト ボックス 462"/>
        <xdr:cNvSpPr txBox="1"/>
      </xdr:nvSpPr>
      <xdr:spPr>
        <a:xfrm>
          <a:off x="14020800" y="232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147676</xdr:rowOff>
    </xdr:from>
    <xdr:to>
      <xdr:col>19</xdr:col>
      <xdr:colOff>533400</xdr:colOff>
      <xdr:row>15</xdr:row>
      <xdr:rowOff>77826</xdr:rowOff>
    </xdr:to>
    <xdr:sp macro="" textlink="">
      <xdr:nvSpPr>
        <xdr:cNvPr id="464" name="円/楕円 463"/>
        <xdr:cNvSpPr/>
      </xdr:nvSpPr>
      <xdr:spPr>
        <a:xfrm>
          <a:off x="13462000" y="254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88003</xdr:rowOff>
    </xdr:from>
    <xdr:ext cx="762000" cy="259045"/>
    <xdr:sp macro="" textlink="">
      <xdr:nvSpPr>
        <xdr:cNvPr id="465" name="テキスト ボックス 464"/>
        <xdr:cNvSpPr txBox="1"/>
      </xdr:nvSpPr>
      <xdr:spPr>
        <a:xfrm>
          <a:off x="13131800" y="2316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埼玉県鴻巣市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119,746
118,411
67.49
39,382,069
37,231,534
1,962,173
23,091,073
47,385,976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25.5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新規採用の抑制による職員数の減（合併後１０年間で２００人</a:t>
          </a:r>
          <a:r>
            <a:rPr lang="ja-JP" altLang="en-US" sz="1300" b="0" i="0" baseline="0">
              <a:solidFill>
                <a:schemeClr val="dk1"/>
              </a:solidFill>
              <a:effectLst/>
              <a:latin typeface="+mn-lt"/>
              <a:ea typeface="+mn-ea"/>
              <a:cs typeface="+mn-cs"/>
            </a:rPr>
            <a:t>以上</a:t>
          </a:r>
          <a:r>
            <a:rPr lang="ja-JP" altLang="ja-JP" sz="1300" b="0" i="0" baseline="0">
              <a:solidFill>
                <a:schemeClr val="dk1"/>
              </a:solidFill>
              <a:effectLst/>
              <a:latin typeface="+mn-lt"/>
              <a:ea typeface="+mn-ea"/>
              <a:cs typeface="+mn-cs"/>
            </a:rPr>
            <a:t>の職員</a:t>
          </a:r>
          <a:r>
            <a:rPr lang="ja-JP" altLang="en-US" sz="1300" b="0" i="0" baseline="0">
              <a:solidFill>
                <a:schemeClr val="dk1"/>
              </a:solidFill>
              <a:effectLst/>
              <a:latin typeface="+mn-lt"/>
              <a:ea typeface="+mn-ea"/>
              <a:cs typeface="+mn-cs"/>
            </a:rPr>
            <a:t>を</a:t>
          </a:r>
          <a:r>
            <a:rPr lang="ja-JP" altLang="ja-JP" sz="1300" b="0" i="0" baseline="0">
              <a:solidFill>
                <a:schemeClr val="dk1"/>
              </a:solidFill>
              <a:effectLst/>
              <a:latin typeface="+mn-lt"/>
              <a:ea typeface="+mn-ea"/>
              <a:cs typeface="+mn-cs"/>
            </a:rPr>
            <a:t>削減）や指定管理者制度の推進など行財政改革への取組みにより、類似団体平均、埼玉県平均を下回り改善傾向にある。今後も引き続き人件費の削減に努める。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8890</xdr:rowOff>
    </xdr:to>
    <xdr:cxnSp macro="">
      <xdr:nvCxnSpPr>
        <xdr:cNvPr id="60" name="直線コネクタ 59"/>
        <xdr:cNvCxnSpPr/>
      </xdr:nvCxnSpPr>
      <xdr:spPr>
        <a:xfrm flipV="1">
          <a:off x="4826000" y="57505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1"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2" name="直線コネクタ 61"/>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149860</xdr:rowOff>
    </xdr:from>
    <xdr:to>
      <xdr:col>7</xdr:col>
      <xdr:colOff>15875</xdr:colOff>
      <xdr:row>37</xdr:row>
      <xdr:rowOff>77470</xdr:rowOff>
    </xdr:to>
    <xdr:cxnSp macro="">
      <xdr:nvCxnSpPr>
        <xdr:cNvPr id="65" name="直線コネクタ 64"/>
        <xdr:cNvCxnSpPr/>
      </xdr:nvCxnSpPr>
      <xdr:spPr>
        <a:xfrm flipV="1">
          <a:off x="3987800" y="63220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78757</xdr:rowOff>
    </xdr:from>
    <xdr:ext cx="762000" cy="259045"/>
    <xdr:sp macro="" textlink="">
      <xdr:nvSpPr>
        <xdr:cNvPr id="66"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7" name="フローチャート : 判断 66"/>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77470</xdr:rowOff>
    </xdr:from>
    <xdr:to>
      <xdr:col>5</xdr:col>
      <xdr:colOff>549275</xdr:colOff>
      <xdr:row>37</xdr:row>
      <xdr:rowOff>146050</xdr:rowOff>
    </xdr:to>
    <xdr:cxnSp macro="">
      <xdr:nvCxnSpPr>
        <xdr:cNvPr id="68" name="直線コネクタ 67"/>
        <xdr:cNvCxnSpPr/>
      </xdr:nvCxnSpPr>
      <xdr:spPr>
        <a:xfrm flipV="1">
          <a:off x="3098800" y="6421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41910</xdr:rowOff>
    </xdr:from>
    <xdr:to>
      <xdr:col>5</xdr:col>
      <xdr:colOff>600075</xdr:colOff>
      <xdr:row>37</xdr:row>
      <xdr:rowOff>143510</xdr:rowOff>
    </xdr:to>
    <xdr:sp macro="" textlink="">
      <xdr:nvSpPr>
        <xdr:cNvPr id="69" name="フローチャート : 判断 68"/>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128287</xdr:rowOff>
    </xdr:from>
    <xdr:ext cx="736600" cy="259045"/>
    <xdr:sp macro="" textlink="">
      <xdr:nvSpPr>
        <xdr:cNvPr id="70" name="テキスト ボックス 69"/>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130810</xdr:rowOff>
    </xdr:from>
    <xdr:to>
      <xdr:col>4</xdr:col>
      <xdr:colOff>346075</xdr:colOff>
      <xdr:row>37</xdr:row>
      <xdr:rowOff>146050</xdr:rowOff>
    </xdr:to>
    <xdr:cxnSp macro="">
      <xdr:nvCxnSpPr>
        <xdr:cNvPr id="71" name="直線コネクタ 70"/>
        <xdr:cNvCxnSpPr/>
      </xdr:nvCxnSpPr>
      <xdr:spPr>
        <a:xfrm>
          <a:off x="2209800" y="6474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2" name="フローチャート : 判断 71"/>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35577</xdr:rowOff>
    </xdr:from>
    <xdr:ext cx="762000" cy="259045"/>
    <xdr:sp macro="" textlink="">
      <xdr:nvSpPr>
        <xdr:cNvPr id="73" name="テキスト ボックス 72"/>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130810</xdr:rowOff>
    </xdr:from>
    <xdr:to>
      <xdr:col>3</xdr:col>
      <xdr:colOff>142875</xdr:colOff>
      <xdr:row>38</xdr:row>
      <xdr:rowOff>119380</xdr:rowOff>
    </xdr:to>
    <xdr:cxnSp macro="">
      <xdr:nvCxnSpPr>
        <xdr:cNvPr id="74" name="直線コネクタ 73"/>
        <xdr:cNvCxnSpPr/>
      </xdr:nvCxnSpPr>
      <xdr:spPr>
        <a:xfrm flipV="1">
          <a:off x="1320800" y="64744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3810</xdr:rowOff>
    </xdr:from>
    <xdr:to>
      <xdr:col>3</xdr:col>
      <xdr:colOff>193675</xdr:colOff>
      <xdr:row>37</xdr:row>
      <xdr:rowOff>105410</xdr:rowOff>
    </xdr:to>
    <xdr:sp macro="" textlink="">
      <xdr:nvSpPr>
        <xdr:cNvPr id="75" name="フローチャート : 判断 74"/>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115587</xdr:rowOff>
    </xdr:from>
    <xdr:ext cx="762000" cy="259045"/>
    <xdr:sp macro="" textlink="">
      <xdr:nvSpPr>
        <xdr:cNvPr id="76" name="テキスト ボックス 75"/>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7" name="フローチャート : 判断 76"/>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78" name="テキスト ボックス 77"/>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84" name="円/楕円 83"/>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115587</xdr:rowOff>
    </xdr:from>
    <xdr:ext cx="762000" cy="259045"/>
    <xdr:sp macro="" textlink="">
      <xdr:nvSpPr>
        <xdr:cNvPr id="85" name="人件費該当値テキスト"/>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26670</xdr:rowOff>
    </xdr:from>
    <xdr:to>
      <xdr:col>5</xdr:col>
      <xdr:colOff>600075</xdr:colOff>
      <xdr:row>37</xdr:row>
      <xdr:rowOff>128270</xdr:rowOff>
    </xdr:to>
    <xdr:sp macro="" textlink="">
      <xdr:nvSpPr>
        <xdr:cNvPr id="86" name="円/楕円 85"/>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138447</xdr:rowOff>
    </xdr:from>
    <xdr:ext cx="736600" cy="259045"/>
    <xdr:sp macro="" textlink="">
      <xdr:nvSpPr>
        <xdr:cNvPr id="87" name="テキスト ボックス 86"/>
        <xdr:cNvSpPr txBox="1"/>
      </xdr:nvSpPr>
      <xdr:spPr>
        <a:xfrm>
          <a:off x="3606800" y="613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95250</xdr:rowOff>
    </xdr:from>
    <xdr:to>
      <xdr:col>4</xdr:col>
      <xdr:colOff>396875</xdr:colOff>
      <xdr:row>38</xdr:row>
      <xdr:rowOff>25400</xdr:rowOff>
    </xdr:to>
    <xdr:sp macro="" textlink="">
      <xdr:nvSpPr>
        <xdr:cNvPr id="88" name="円/楕円 87"/>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10177</xdr:rowOff>
    </xdr:from>
    <xdr:ext cx="762000" cy="259045"/>
    <xdr:sp macro="" textlink="">
      <xdr:nvSpPr>
        <xdr:cNvPr id="89" name="テキスト ボックス 88"/>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80010</xdr:rowOff>
    </xdr:from>
    <xdr:to>
      <xdr:col>3</xdr:col>
      <xdr:colOff>193675</xdr:colOff>
      <xdr:row>38</xdr:row>
      <xdr:rowOff>10160</xdr:rowOff>
    </xdr:to>
    <xdr:sp macro="" textlink="">
      <xdr:nvSpPr>
        <xdr:cNvPr id="90" name="円/楕円 89"/>
        <xdr:cNvSpPr/>
      </xdr:nvSpPr>
      <xdr:spPr>
        <a:xfrm>
          <a:off x="2159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166387</xdr:rowOff>
    </xdr:from>
    <xdr:ext cx="762000" cy="259045"/>
    <xdr:sp macro="" textlink="">
      <xdr:nvSpPr>
        <xdr:cNvPr id="91" name="テキスト ボックス 90"/>
        <xdr:cNvSpPr txBox="1"/>
      </xdr:nvSpPr>
      <xdr:spPr>
        <a:xfrm>
          <a:off x="1828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68580</xdr:rowOff>
    </xdr:from>
    <xdr:to>
      <xdr:col>1</xdr:col>
      <xdr:colOff>676275</xdr:colOff>
      <xdr:row>38</xdr:row>
      <xdr:rowOff>170180</xdr:rowOff>
    </xdr:to>
    <xdr:sp macro="" textlink="">
      <xdr:nvSpPr>
        <xdr:cNvPr id="92" name="円/楕円 91"/>
        <xdr:cNvSpPr/>
      </xdr:nvSpPr>
      <xdr:spPr>
        <a:xfrm>
          <a:off x="1270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154957</xdr:rowOff>
    </xdr:from>
    <xdr:ext cx="762000" cy="259045"/>
    <xdr:sp macro="" textlink="">
      <xdr:nvSpPr>
        <xdr:cNvPr id="93" name="テキスト ボックス 92"/>
        <xdr:cNvSpPr txBox="1"/>
      </xdr:nvSpPr>
      <xdr:spPr>
        <a:xfrm>
          <a:off x="939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物件費に係る経常収支比率は類似団体と比較して若干低くなっているものの、平成２３年度</a:t>
          </a:r>
          <a:r>
            <a:rPr lang="ja-JP" altLang="en-US" sz="1300">
              <a:solidFill>
                <a:schemeClr val="dk1"/>
              </a:solidFill>
              <a:effectLst/>
              <a:latin typeface="+mn-lt"/>
              <a:ea typeface="+mn-ea"/>
              <a:cs typeface="+mn-cs"/>
            </a:rPr>
            <a:t>より</a:t>
          </a:r>
          <a:r>
            <a:rPr lang="ja-JP" altLang="ja-JP" sz="1300">
              <a:solidFill>
                <a:schemeClr val="dk1"/>
              </a:solidFill>
              <a:effectLst/>
              <a:latin typeface="+mn-lt"/>
              <a:ea typeface="+mn-ea"/>
              <a:cs typeface="+mn-cs"/>
            </a:rPr>
            <a:t>若干増加し、過去</a:t>
          </a:r>
          <a:r>
            <a:rPr lang="ja-JP" altLang="en-US" sz="1300">
              <a:solidFill>
                <a:schemeClr val="dk1"/>
              </a:solidFill>
              <a:effectLst/>
              <a:latin typeface="+mn-lt"/>
              <a:ea typeface="+mn-ea"/>
              <a:cs typeface="+mn-cs"/>
            </a:rPr>
            <a:t>６</a:t>
          </a:r>
          <a:r>
            <a:rPr lang="ja-JP" altLang="ja-JP" sz="1300">
              <a:solidFill>
                <a:schemeClr val="dk1"/>
              </a:solidFill>
              <a:effectLst/>
              <a:latin typeface="+mn-lt"/>
              <a:ea typeface="+mn-ea"/>
              <a:cs typeface="+mn-cs"/>
            </a:rPr>
            <a:t>年間おおむね横ばいで推移している。</a:t>
          </a:r>
          <a:endParaRPr lang="ja-JP" altLang="ja-JP" sz="1300">
            <a:effectLst/>
          </a:endParaRPr>
        </a:p>
        <a:p>
          <a:r>
            <a:rPr lang="ja-JP" altLang="ja-JP" sz="1300">
              <a:solidFill>
                <a:schemeClr val="dk1"/>
              </a:solidFill>
              <a:effectLst/>
              <a:latin typeface="+mn-lt"/>
              <a:ea typeface="+mn-ea"/>
              <a:cs typeface="+mn-cs"/>
            </a:rPr>
            <a:t>　今後も事業の選択と集中を徹底し、財政負担を減らすよう努める。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8890</xdr:rowOff>
    </xdr:from>
    <xdr:to>
      <xdr:col>24</xdr:col>
      <xdr:colOff>31750</xdr:colOff>
      <xdr:row>20</xdr:row>
      <xdr:rowOff>73660</xdr:rowOff>
    </xdr:to>
    <xdr:cxnSp macro="">
      <xdr:nvCxnSpPr>
        <xdr:cNvPr id="121" name="直線コネクタ 120"/>
        <xdr:cNvCxnSpPr/>
      </xdr:nvCxnSpPr>
      <xdr:spPr>
        <a:xfrm flipV="1">
          <a:off x="16510000" y="22377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45737</xdr:rowOff>
    </xdr:from>
    <xdr:ext cx="762000" cy="259045"/>
    <xdr:sp macro="" textlink="">
      <xdr:nvSpPr>
        <xdr:cNvPr id="122" name="物件費最小値テキスト"/>
        <xdr:cNvSpPr txBox="1"/>
      </xdr:nvSpPr>
      <xdr:spPr>
        <a:xfrm>
          <a:off x="16598900" y="34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73660</xdr:rowOff>
    </xdr:from>
    <xdr:to>
      <xdr:col>24</xdr:col>
      <xdr:colOff>120650</xdr:colOff>
      <xdr:row>20</xdr:row>
      <xdr:rowOff>73660</xdr:rowOff>
    </xdr:to>
    <xdr:cxnSp macro="">
      <xdr:nvCxnSpPr>
        <xdr:cNvPr id="123" name="直線コネクタ 122"/>
        <xdr:cNvCxnSpPr/>
      </xdr:nvCxnSpPr>
      <xdr:spPr>
        <a:xfrm>
          <a:off x="16421100" y="350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95267</xdr:rowOff>
    </xdr:from>
    <xdr:ext cx="762000" cy="259045"/>
    <xdr:sp macro="" textlink="">
      <xdr:nvSpPr>
        <xdr:cNvPr id="124"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8890</xdr:rowOff>
    </xdr:from>
    <xdr:to>
      <xdr:col>24</xdr:col>
      <xdr:colOff>120650</xdr:colOff>
      <xdr:row>13</xdr:row>
      <xdr:rowOff>8890</xdr:rowOff>
    </xdr:to>
    <xdr:cxnSp macro="">
      <xdr:nvCxnSpPr>
        <xdr:cNvPr id="125" name="直線コネクタ 124"/>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165100</xdr:rowOff>
    </xdr:from>
    <xdr:to>
      <xdr:col>24</xdr:col>
      <xdr:colOff>31750</xdr:colOff>
      <xdr:row>15</xdr:row>
      <xdr:rowOff>62230</xdr:rowOff>
    </xdr:to>
    <xdr:cxnSp macro="">
      <xdr:nvCxnSpPr>
        <xdr:cNvPr id="126" name="直線コネクタ 125"/>
        <xdr:cNvCxnSpPr/>
      </xdr:nvCxnSpPr>
      <xdr:spPr>
        <a:xfrm>
          <a:off x="15671800" y="25654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168927</xdr:rowOff>
    </xdr:from>
    <xdr:ext cx="762000" cy="259045"/>
    <xdr:sp macro="" textlink="">
      <xdr:nvSpPr>
        <xdr:cNvPr id="127" name="物件費平均値テキスト"/>
        <xdr:cNvSpPr txBox="1"/>
      </xdr:nvSpPr>
      <xdr:spPr>
        <a:xfrm>
          <a:off x="16598900" y="239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28" name="フローチャート : 判断 127"/>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134620</xdr:rowOff>
    </xdr:from>
    <xdr:to>
      <xdr:col>22</xdr:col>
      <xdr:colOff>565150</xdr:colOff>
      <xdr:row>14</xdr:row>
      <xdr:rowOff>165100</xdr:rowOff>
    </xdr:to>
    <xdr:cxnSp macro="">
      <xdr:nvCxnSpPr>
        <xdr:cNvPr id="129" name="直線コネクタ 128"/>
        <xdr:cNvCxnSpPr/>
      </xdr:nvCxnSpPr>
      <xdr:spPr>
        <a:xfrm>
          <a:off x="14782800" y="2534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30" name="フローチャート : 判断 129"/>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36847</xdr:rowOff>
    </xdr:from>
    <xdr:ext cx="736600" cy="259045"/>
    <xdr:sp macro="" textlink="">
      <xdr:nvSpPr>
        <xdr:cNvPr id="131" name="テキスト ボックス 130"/>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111760</xdr:rowOff>
    </xdr:from>
    <xdr:to>
      <xdr:col>21</xdr:col>
      <xdr:colOff>361950</xdr:colOff>
      <xdr:row>14</xdr:row>
      <xdr:rowOff>134620</xdr:rowOff>
    </xdr:to>
    <xdr:cxnSp macro="">
      <xdr:nvCxnSpPr>
        <xdr:cNvPr id="132" name="直線コネクタ 131"/>
        <xdr:cNvCxnSpPr/>
      </xdr:nvCxnSpPr>
      <xdr:spPr>
        <a:xfrm>
          <a:off x="13893800" y="2512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99060</xdr:rowOff>
    </xdr:from>
    <xdr:to>
      <xdr:col>21</xdr:col>
      <xdr:colOff>412750</xdr:colOff>
      <xdr:row>15</xdr:row>
      <xdr:rowOff>29210</xdr:rowOff>
    </xdr:to>
    <xdr:sp macro="" textlink="">
      <xdr:nvSpPr>
        <xdr:cNvPr id="133" name="フローチャート : 判断 132"/>
        <xdr:cNvSpPr/>
      </xdr:nvSpPr>
      <xdr:spPr>
        <a:xfrm>
          <a:off x="14732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13987</xdr:rowOff>
    </xdr:from>
    <xdr:ext cx="762000" cy="259045"/>
    <xdr:sp macro="" textlink="">
      <xdr:nvSpPr>
        <xdr:cNvPr id="134" name="テキスト ボックス 133"/>
        <xdr:cNvSpPr txBox="1"/>
      </xdr:nvSpPr>
      <xdr:spPr>
        <a:xfrm>
          <a:off x="14401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111760</xdr:rowOff>
    </xdr:from>
    <xdr:to>
      <xdr:col>20</xdr:col>
      <xdr:colOff>158750</xdr:colOff>
      <xdr:row>14</xdr:row>
      <xdr:rowOff>157480</xdr:rowOff>
    </xdr:to>
    <xdr:cxnSp macro="">
      <xdr:nvCxnSpPr>
        <xdr:cNvPr id="135" name="直線コネクタ 134"/>
        <xdr:cNvCxnSpPr/>
      </xdr:nvCxnSpPr>
      <xdr:spPr>
        <a:xfrm flipV="1">
          <a:off x="13004800" y="2512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110490</xdr:rowOff>
    </xdr:from>
    <xdr:to>
      <xdr:col>20</xdr:col>
      <xdr:colOff>209550</xdr:colOff>
      <xdr:row>14</xdr:row>
      <xdr:rowOff>40640</xdr:rowOff>
    </xdr:to>
    <xdr:sp macro="" textlink="">
      <xdr:nvSpPr>
        <xdr:cNvPr id="136" name="フローチャート : 判断 135"/>
        <xdr:cNvSpPr/>
      </xdr:nvSpPr>
      <xdr:spPr>
        <a:xfrm>
          <a:off x="13843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50817</xdr:rowOff>
    </xdr:from>
    <xdr:ext cx="762000" cy="259045"/>
    <xdr:sp macro="" textlink="">
      <xdr:nvSpPr>
        <xdr:cNvPr id="137" name="テキスト ボックス 136"/>
        <xdr:cNvSpPr txBox="1"/>
      </xdr:nvSpPr>
      <xdr:spPr>
        <a:xfrm>
          <a:off x="13512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148590</xdr:rowOff>
    </xdr:from>
    <xdr:to>
      <xdr:col>19</xdr:col>
      <xdr:colOff>6350</xdr:colOff>
      <xdr:row>14</xdr:row>
      <xdr:rowOff>78740</xdr:rowOff>
    </xdr:to>
    <xdr:sp macro="" textlink="">
      <xdr:nvSpPr>
        <xdr:cNvPr id="138" name="フローチャート : 判断 137"/>
        <xdr:cNvSpPr/>
      </xdr:nvSpPr>
      <xdr:spPr>
        <a:xfrm>
          <a:off x="12954000" y="237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88917</xdr:rowOff>
    </xdr:from>
    <xdr:ext cx="762000" cy="259045"/>
    <xdr:sp macro="" textlink="">
      <xdr:nvSpPr>
        <xdr:cNvPr id="139" name="テキスト ボックス 138"/>
        <xdr:cNvSpPr txBox="1"/>
      </xdr:nvSpPr>
      <xdr:spPr>
        <a:xfrm>
          <a:off x="12623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11430</xdr:rowOff>
    </xdr:from>
    <xdr:to>
      <xdr:col>24</xdr:col>
      <xdr:colOff>82550</xdr:colOff>
      <xdr:row>15</xdr:row>
      <xdr:rowOff>113030</xdr:rowOff>
    </xdr:to>
    <xdr:sp macro="" textlink="">
      <xdr:nvSpPr>
        <xdr:cNvPr id="145" name="円/楕円 144"/>
        <xdr:cNvSpPr/>
      </xdr:nvSpPr>
      <xdr:spPr>
        <a:xfrm>
          <a:off x="164592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154957</xdr:rowOff>
    </xdr:from>
    <xdr:ext cx="762000" cy="259045"/>
    <xdr:sp macro="" textlink="">
      <xdr:nvSpPr>
        <xdr:cNvPr id="146" name="物件費該当値テキスト"/>
        <xdr:cNvSpPr txBox="1"/>
      </xdr:nvSpPr>
      <xdr:spPr>
        <a:xfrm>
          <a:off x="16598900" y="255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114300</xdr:rowOff>
    </xdr:from>
    <xdr:to>
      <xdr:col>22</xdr:col>
      <xdr:colOff>615950</xdr:colOff>
      <xdr:row>15</xdr:row>
      <xdr:rowOff>44450</xdr:rowOff>
    </xdr:to>
    <xdr:sp macro="" textlink="">
      <xdr:nvSpPr>
        <xdr:cNvPr id="147" name="円/楕円 146"/>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54627</xdr:rowOff>
    </xdr:from>
    <xdr:ext cx="736600" cy="259045"/>
    <xdr:sp macro="" textlink="">
      <xdr:nvSpPr>
        <xdr:cNvPr id="148" name="テキスト ボックス 147"/>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83820</xdr:rowOff>
    </xdr:from>
    <xdr:to>
      <xdr:col>21</xdr:col>
      <xdr:colOff>412750</xdr:colOff>
      <xdr:row>15</xdr:row>
      <xdr:rowOff>13970</xdr:rowOff>
    </xdr:to>
    <xdr:sp macro="" textlink="">
      <xdr:nvSpPr>
        <xdr:cNvPr id="149" name="円/楕円 148"/>
        <xdr:cNvSpPr/>
      </xdr:nvSpPr>
      <xdr:spPr>
        <a:xfrm>
          <a:off x="14732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24147</xdr:rowOff>
    </xdr:from>
    <xdr:ext cx="762000" cy="259045"/>
    <xdr:sp macro="" textlink="">
      <xdr:nvSpPr>
        <xdr:cNvPr id="150" name="テキスト ボックス 149"/>
        <xdr:cNvSpPr txBox="1"/>
      </xdr:nvSpPr>
      <xdr:spPr>
        <a:xfrm>
          <a:off x="14401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60960</xdr:rowOff>
    </xdr:from>
    <xdr:to>
      <xdr:col>20</xdr:col>
      <xdr:colOff>209550</xdr:colOff>
      <xdr:row>14</xdr:row>
      <xdr:rowOff>162560</xdr:rowOff>
    </xdr:to>
    <xdr:sp macro="" textlink="">
      <xdr:nvSpPr>
        <xdr:cNvPr id="151" name="円/楕円 150"/>
        <xdr:cNvSpPr/>
      </xdr:nvSpPr>
      <xdr:spPr>
        <a:xfrm>
          <a:off x="13843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147337</xdr:rowOff>
    </xdr:from>
    <xdr:ext cx="762000" cy="259045"/>
    <xdr:sp macro="" textlink="">
      <xdr:nvSpPr>
        <xdr:cNvPr id="152" name="テキスト ボックス 151"/>
        <xdr:cNvSpPr txBox="1"/>
      </xdr:nvSpPr>
      <xdr:spPr>
        <a:xfrm>
          <a:off x="13512800" y="254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106680</xdr:rowOff>
    </xdr:from>
    <xdr:to>
      <xdr:col>19</xdr:col>
      <xdr:colOff>6350</xdr:colOff>
      <xdr:row>15</xdr:row>
      <xdr:rowOff>36830</xdr:rowOff>
    </xdr:to>
    <xdr:sp macro="" textlink="">
      <xdr:nvSpPr>
        <xdr:cNvPr id="153" name="円/楕円 152"/>
        <xdr:cNvSpPr/>
      </xdr:nvSpPr>
      <xdr:spPr>
        <a:xfrm>
          <a:off x="12954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21607</xdr:rowOff>
    </xdr:from>
    <xdr:ext cx="762000" cy="259045"/>
    <xdr:sp macro="" textlink="">
      <xdr:nvSpPr>
        <xdr:cNvPr id="154" name="テキスト ボックス 153"/>
        <xdr:cNvSpPr txBox="1"/>
      </xdr:nvSpPr>
      <xdr:spPr>
        <a:xfrm>
          <a:off x="12623800" y="259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扶助費に係る経常収支比率は類似団体内平均値を下回っているが、引き続き給付等に係る資格審査等の適正化や各種手当への上乗せの見直しを進めていくことで、財政を圧迫する要因を取除いていく。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48078</xdr:rowOff>
    </xdr:from>
    <xdr:to>
      <xdr:col>7</xdr:col>
      <xdr:colOff>15875</xdr:colOff>
      <xdr:row>60</xdr:row>
      <xdr:rowOff>165100</xdr:rowOff>
    </xdr:to>
    <xdr:cxnSp macro="">
      <xdr:nvCxnSpPr>
        <xdr:cNvPr id="184" name="直線コネクタ 183"/>
        <xdr:cNvCxnSpPr/>
      </xdr:nvCxnSpPr>
      <xdr:spPr>
        <a:xfrm flipV="1">
          <a:off x="4826000" y="91349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5"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6" name="直線コネクタ 185"/>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134455</xdr:rowOff>
    </xdr:from>
    <xdr:ext cx="762000" cy="259045"/>
    <xdr:sp macro="" textlink="">
      <xdr:nvSpPr>
        <xdr:cNvPr id="187"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6</xdr:col>
      <xdr:colOff>612775</xdr:colOff>
      <xdr:row>53</xdr:row>
      <xdr:rowOff>48078</xdr:rowOff>
    </xdr:from>
    <xdr:to>
      <xdr:col>7</xdr:col>
      <xdr:colOff>104775</xdr:colOff>
      <xdr:row>53</xdr:row>
      <xdr:rowOff>48078</xdr:rowOff>
    </xdr:to>
    <xdr:cxnSp macro="">
      <xdr:nvCxnSpPr>
        <xdr:cNvPr id="188" name="直線コネクタ 187"/>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116115</xdr:rowOff>
    </xdr:from>
    <xdr:to>
      <xdr:col>7</xdr:col>
      <xdr:colOff>15875</xdr:colOff>
      <xdr:row>54</xdr:row>
      <xdr:rowOff>170543</xdr:rowOff>
    </xdr:to>
    <xdr:cxnSp macro="">
      <xdr:nvCxnSpPr>
        <xdr:cNvPr id="189" name="直線コネクタ 188"/>
        <xdr:cNvCxnSpPr/>
      </xdr:nvCxnSpPr>
      <xdr:spPr>
        <a:xfrm flipV="1">
          <a:off x="3987800" y="93744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0"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1" name="フローチャート : 判断 190"/>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94343</xdr:rowOff>
    </xdr:from>
    <xdr:to>
      <xdr:col>5</xdr:col>
      <xdr:colOff>549275</xdr:colOff>
      <xdr:row>54</xdr:row>
      <xdr:rowOff>170543</xdr:rowOff>
    </xdr:to>
    <xdr:cxnSp macro="">
      <xdr:nvCxnSpPr>
        <xdr:cNvPr id="192" name="直線コネクタ 191"/>
        <xdr:cNvCxnSpPr/>
      </xdr:nvCxnSpPr>
      <xdr:spPr>
        <a:xfrm>
          <a:off x="3098800" y="93526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3" name="フローチャート : 判断 192"/>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4734</xdr:rowOff>
    </xdr:from>
    <xdr:ext cx="736600" cy="259045"/>
    <xdr:sp macro="" textlink="">
      <xdr:nvSpPr>
        <xdr:cNvPr id="194" name="テキスト ボックス 193"/>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61685</xdr:rowOff>
    </xdr:from>
    <xdr:to>
      <xdr:col>4</xdr:col>
      <xdr:colOff>346075</xdr:colOff>
      <xdr:row>54</xdr:row>
      <xdr:rowOff>94343</xdr:rowOff>
    </xdr:to>
    <xdr:cxnSp macro="">
      <xdr:nvCxnSpPr>
        <xdr:cNvPr id="195" name="直線コネクタ 194"/>
        <xdr:cNvCxnSpPr/>
      </xdr:nvCxnSpPr>
      <xdr:spPr>
        <a:xfrm>
          <a:off x="2209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13607</xdr:rowOff>
    </xdr:from>
    <xdr:to>
      <xdr:col>4</xdr:col>
      <xdr:colOff>396875</xdr:colOff>
      <xdr:row>55</xdr:row>
      <xdr:rowOff>115207</xdr:rowOff>
    </xdr:to>
    <xdr:sp macro="" textlink="">
      <xdr:nvSpPr>
        <xdr:cNvPr id="196" name="フローチャート : 判断 195"/>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99984</xdr:rowOff>
    </xdr:from>
    <xdr:ext cx="762000" cy="259045"/>
    <xdr:sp macro="" textlink="">
      <xdr:nvSpPr>
        <xdr:cNvPr id="197" name="テキスト ボックス 196"/>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7257</xdr:rowOff>
    </xdr:from>
    <xdr:to>
      <xdr:col>3</xdr:col>
      <xdr:colOff>142875</xdr:colOff>
      <xdr:row>54</xdr:row>
      <xdr:rowOff>61685</xdr:rowOff>
    </xdr:to>
    <xdr:cxnSp macro="">
      <xdr:nvCxnSpPr>
        <xdr:cNvPr id="198" name="直線コネクタ 197"/>
        <xdr:cNvCxnSpPr/>
      </xdr:nvCxnSpPr>
      <xdr:spPr>
        <a:xfrm>
          <a:off x="1320800" y="92655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54428</xdr:rowOff>
    </xdr:from>
    <xdr:to>
      <xdr:col>3</xdr:col>
      <xdr:colOff>193675</xdr:colOff>
      <xdr:row>54</xdr:row>
      <xdr:rowOff>156028</xdr:rowOff>
    </xdr:to>
    <xdr:sp macro="" textlink="">
      <xdr:nvSpPr>
        <xdr:cNvPr id="199" name="フローチャート : 判断 198"/>
        <xdr:cNvSpPr/>
      </xdr:nvSpPr>
      <xdr:spPr>
        <a:xfrm>
          <a:off x="2159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140805</xdr:rowOff>
    </xdr:from>
    <xdr:ext cx="762000" cy="259045"/>
    <xdr:sp macro="" textlink="">
      <xdr:nvSpPr>
        <xdr:cNvPr id="200" name="テキスト ボックス 199"/>
        <xdr:cNvSpPr txBox="1"/>
      </xdr:nvSpPr>
      <xdr:spPr>
        <a:xfrm>
          <a:off x="1828800" y="939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01" name="フローチャート : 判断 200"/>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2" name="テキスト ボックス 201"/>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65315</xdr:rowOff>
    </xdr:from>
    <xdr:to>
      <xdr:col>7</xdr:col>
      <xdr:colOff>66675</xdr:colOff>
      <xdr:row>54</xdr:row>
      <xdr:rowOff>166915</xdr:rowOff>
    </xdr:to>
    <xdr:sp macro="" textlink="">
      <xdr:nvSpPr>
        <xdr:cNvPr id="208" name="円/楕円 207"/>
        <xdr:cNvSpPr/>
      </xdr:nvSpPr>
      <xdr:spPr>
        <a:xfrm>
          <a:off x="47752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81842</xdr:rowOff>
    </xdr:from>
    <xdr:ext cx="762000" cy="259045"/>
    <xdr:sp macro="" textlink="">
      <xdr:nvSpPr>
        <xdr:cNvPr id="209" name="扶助費該当値テキスト"/>
        <xdr:cNvSpPr txBox="1"/>
      </xdr:nvSpPr>
      <xdr:spPr>
        <a:xfrm>
          <a:off x="49149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119743</xdr:rowOff>
    </xdr:from>
    <xdr:to>
      <xdr:col>5</xdr:col>
      <xdr:colOff>600075</xdr:colOff>
      <xdr:row>55</xdr:row>
      <xdr:rowOff>49893</xdr:rowOff>
    </xdr:to>
    <xdr:sp macro="" textlink="">
      <xdr:nvSpPr>
        <xdr:cNvPr id="210" name="円/楕円 209"/>
        <xdr:cNvSpPr/>
      </xdr:nvSpPr>
      <xdr:spPr>
        <a:xfrm>
          <a:off x="3937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60070</xdr:rowOff>
    </xdr:from>
    <xdr:ext cx="736600" cy="259045"/>
    <xdr:sp macro="" textlink="">
      <xdr:nvSpPr>
        <xdr:cNvPr id="211" name="テキスト ボックス 210"/>
        <xdr:cNvSpPr txBox="1"/>
      </xdr:nvSpPr>
      <xdr:spPr>
        <a:xfrm>
          <a:off x="3606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43543</xdr:rowOff>
    </xdr:from>
    <xdr:to>
      <xdr:col>4</xdr:col>
      <xdr:colOff>396875</xdr:colOff>
      <xdr:row>54</xdr:row>
      <xdr:rowOff>145143</xdr:rowOff>
    </xdr:to>
    <xdr:sp macro="" textlink="">
      <xdr:nvSpPr>
        <xdr:cNvPr id="212" name="円/楕円 211"/>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155320</xdr:rowOff>
    </xdr:from>
    <xdr:ext cx="762000" cy="259045"/>
    <xdr:sp macro="" textlink="">
      <xdr:nvSpPr>
        <xdr:cNvPr id="213" name="テキスト ボックス 212"/>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xdr:rowOff>
    </xdr:from>
    <xdr:to>
      <xdr:col>3</xdr:col>
      <xdr:colOff>193675</xdr:colOff>
      <xdr:row>54</xdr:row>
      <xdr:rowOff>112485</xdr:rowOff>
    </xdr:to>
    <xdr:sp macro="" textlink="">
      <xdr:nvSpPr>
        <xdr:cNvPr id="214" name="円/楕円 213"/>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122662</xdr:rowOff>
    </xdr:from>
    <xdr:ext cx="762000" cy="259045"/>
    <xdr:sp macro="" textlink="">
      <xdr:nvSpPr>
        <xdr:cNvPr id="215" name="テキスト ボックス 214"/>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127907</xdr:rowOff>
    </xdr:from>
    <xdr:to>
      <xdr:col>1</xdr:col>
      <xdr:colOff>676275</xdr:colOff>
      <xdr:row>54</xdr:row>
      <xdr:rowOff>58057</xdr:rowOff>
    </xdr:to>
    <xdr:sp macro="" textlink="">
      <xdr:nvSpPr>
        <xdr:cNvPr id="216" name="円/楕円 215"/>
        <xdr:cNvSpPr/>
      </xdr:nvSpPr>
      <xdr:spPr>
        <a:xfrm>
          <a:off x="1270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68234</xdr:rowOff>
    </xdr:from>
    <xdr:ext cx="762000" cy="259045"/>
    <xdr:sp macro="" textlink="">
      <xdr:nvSpPr>
        <xdr:cNvPr id="217" name="テキスト ボックス 216"/>
        <xdr:cNvSpPr txBox="1"/>
      </xdr:nvSpPr>
      <xdr:spPr>
        <a:xfrm>
          <a:off x="939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その他に係る経常収支比率は類似団体平均を下回っているが、これは、他会計への繰出金が主な要因である。特別会計といえども独立採算の原則に基づき、国民健康保険事業特別会計における保険料の適正化や下水道事業会計については経費を削減するとともに下水道料金の適正化等を図り、今後も税収を主な財源とする普通会計の負担額を減らしていくよう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113393</xdr:rowOff>
    </xdr:to>
    <xdr:cxnSp macro="">
      <xdr:nvCxnSpPr>
        <xdr:cNvPr id="247" name="直線コネクタ 246"/>
        <xdr:cNvCxnSpPr/>
      </xdr:nvCxnSpPr>
      <xdr:spPr>
        <a:xfrm flipV="1">
          <a:off x="16510000" y="92329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85470</xdr:rowOff>
    </xdr:from>
    <xdr:ext cx="762000" cy="259045"/>
    <xdr:sp macro="" textlink="">
      <xdr:nvSpPr>
        <xdr:cNvPr id="248" name="その他最小値テキスト"/>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113393</xdr:rowOff>
    </xdr:from>
    <xdr:to>
      <xdr:col>24</xdr:col>
      <xdr:colOff>120650</xdr:colOff>
      <xdr:row>61</xdr:row>
      <xdr:rowOff>113393</xdr:rowOff>
    </xdr:to>
    <xdr:cxnSp macro="">
      <xdr:nvCxnSpPr>
        <xdr:cNvPr id="249" name="直線コネクタ 248"/>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50"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51" name="直線コネクタ 250"/>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170543</xdr:rowOff>
    </xdr:from>
    <xdr:to>
      <xdr:col>24</xdr:col>
      <xdr:colOff>31750</xdr:colOff>
      <xdr:row>55</xdr:row>
      <xdr:rowOff>9978</xdr:rowOff>
    </xdr:to>
    <xdr:cxnSp macro="">
      <xdr:nvCxnSpPr>
        <xdr:cNvPr id="252" name="直線コネクタ 251"/>
        <xdr:cNvCxnSpPr/>
      </xdr:nvCxnSpPr>
      <xdr:spPr>
        <a:xfrm>
          <a:off x="15671800" y="94288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12899</xdr:rowOff>
    </xdr:from>
    <xdr:ext cx="762000" cy="259045"/>
    <xdr:sp macro="" textlink="">
      <xdr:nvSpPr>
        <xdr:cNvPr id="253" name="その他平均値テキスト"/>
        <xdr:cNvSpPr txBox="1"/>
      </xdr:nvSpPr>
      <xdr:spPr>
        <a:xfrm>
          <a:off x="16598900" y="9785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40822</xdr:rowOff>
    </xdr:from>
    <xdr:to>
      <xdr:col>24</xdr:col>
      <xdr:colOff>82550</xdr:colOff>
      <xdr:row>57</xdr:row>
      <xdr:rowOff>142422</xdr:rowOff>
    </xdr:to>
    <xdr:sp macro="" textlink="">
      <xdr:nvSpPr>
        <xdr:cNvPr id="254" name="フローチャート : 判断 253"/>
        <xdr:cNvSpPr/>
      </xdr:nvSpPr>
      <xdr:spPr>
        <a:xfrm>
          <a:off x="164592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127000</xdr:rowOff>
    </xdr:from>
    <xdr:to>
      <xdr:col>22</xdr:col>
      <xdr:colOff>565150</xdr:colOff>
      <xdr:row>54</xdr:row>
      <xdr:rowOff>170543</xdr:rowOff>
    </xdr:to>
    <xdr:cxnSp macro="">
      <xdr:nvCxnSpPr>
        <xdr:cNvPr id="255" name="直線コネクタ 254"/>
        <xdr:cNvCxnSpPr/>
      </xdr:nvCxnSpPr>
      <xdr:spPr>
        <a:xfrm>
          <a:off x="14782800" y="9385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29935</xdr:rowOff>
    </xdr:from>
    <xdr:to>
      <xdr:col>22</xdr:col>
      <xdr:colOff>615950</xdr:colOff>
      <xdr:row>57</xdr:row>
      <xdr:rowOff>131535</xdr:rowOff>
    </xdr:to>
    <xdr:sp macro="" textlink="">
      <xdr:nvSpPr>
        <xdr:cNvPr id="256" name="フローチャート : 判断 255"/>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116312</xdr:rowOff>
    </xdr:from>
    <xdr:ext cx="736600" cy="259045"/>
    <xdr:sp macro="" textlink="">
      <xdr:nvSpPr>
        <xdr:cNvPr id="257" name="テキスト ボックス 256"/>
        <xdr:cNvSpPr txBox="1"/>
      </xdr:nvSpPr>
      <xdr:spPr>
        <a:xfrm>
          <a:off x="15290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39915</xdr:rowOff>
    </xdr:from>
    <xdr:to>
      <xdr:col>21</xdr:col>
      <xdr:colOff>361950</xdr:colOff>
      <xdr:row>54</xdr:row>
      <xdr:rowOff>127000</xdr:rowOff>
    </xdr:to>
    <xdr:cxnSp macro="">
      <xdr:nvCxnSpPr>
        <xdr:cNvPr id="258" name="直線コネクタ 257"/>
        <xdr:cNvCxnSpPr/>
      </xdr:nvCxnSpPr>
      <xdr:spPr>
        <a:xfrm>
          <a:off x="13893800" y="92982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168728</xdr:rowOff>
    </xdr:from>
    <xdr:to>
      <xdr:col>21</xdr:col>
      <xdr:colOff>412750</xdr:colOff>
      <xdr:row>57</xdr:row>
      <xdr:rowOff>98878</xdr:rowOff>
    </xdr:to>
    <xdr:sp macro="" textlink="">
      <xdr:nvSpPr>
        <xdr:cNvPr id="259" name="フローチャート : 判断 258"/>
        <xdr:cNvSpPr/>
      </xdr:nvSpPr>
      <xdr:spPr>
        <a:xfrm>
          <a:off x="14732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83655</xdr:rowOff>
    </xdr:from>
    <xdr:ext cx="762000" cy="259045"/>
    <xdr:sp macro="" textlink="">
      <xdr:nvSpPr>
        <xdr:cNvPr id="260" name="テキスト ボックス 259"/>
        <xdr:cNvSpPr txBox="1"/>
      </xdr:nvSpPr>
      <xdr:spPr>
        <a:xfrm>
          <a:off x="14401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146050</xdr:rowOff>
    </xdr:from>
    <xdr:to>
      <xdr:col>20</xdr:col>
      <xdr:colOff>158750</xdr:colOff>
      <xdr:row>54</xdr:row>
      <xdr:rowOff>39915</xdr:rowOff>
    </xdr:to>
    <xdr:cxnSp macro="">
      <xdr:nvCxnSpPr>
        <xdr:cNvPr id="261" name="直線コネクタ 260"/>
        <xdr:cNvCxnSpPr/>
      </xdr:nvCxnSpPr>
      <xdr:spPr>
        <a:xfrm>
          <a:off x="13004800" y="9232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2" name="フローチャート : 判断 261"/>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63" name="テキスト ボックス 262"/>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4" name="フローチャート : 判断 263"/>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159855</xdr:rowOff>
    </xdr:from>
    <xdr:ext cx="762000" cy="259045"/>
    <xdr:sp macro="" textlink="">
      <xdr:nvSpPr>
        <xdr:cNvPr id="265" name="テキスト ボックス 264"/>
        <xdr:cNvSpPr txBox="1"/>
      </xdr:nvSpPr>
      <xdr:spPr>
        <a:xfrm>
          <a:off x="12623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130628</xdr:rowOff>
    </xdr:from>
    <xdr:to>
      <xdr:col>24</xdr:col>
      <xdr:colOff>82550</xdr:colOff>
      <xdr:row>55</xdr:row>
      <xdr:rowOff>60778</xdr:rowOff>
    </xdr:to>
    <xdr:sp macro="" textlink="">
      <xdr:nvSpPr>
        <xdr:cNvPr id="271" name="円/楕円 270"/>
        <xdr:cNvSpPr/>
      </xdr:nvSpPr>
      <xdr:spPr>
        <a:xfrm>
          <a:off x="164592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147155</xdr:rowOff>
    </xdr:from>
    <xdr:ext cx="762000" cy="259045"/>
    <xdr:sp macro="" textlink="">
      <xdr:nvSpPr>
        <xdr:cNvPr id="272" name="その他該当値テキスト"/>
        <xdr:cNvSpPr txBox="1"/>
      </xdr:nvSpPr>
      <xdr:spPr>
        <a:xfrm>
          <a:off x="165989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119743</xdr:rowOff>
    </xdr:from>
    <xdr:to>
      <xdr:col>22</xdr:col>
      <xdr:colOff>615950</xdr:colOff>
      <xdr:row>55</xdr:row>
      <xdr:rowOff>49893</xdr:rowOff>
    </xdr:to>
    <xdr:sp macro="" textlink="">
      <xdr:nvSpPr>
        <xdr:cNvPr id="273" name="円/楕円 272"/>
        <xdr:cNvSpPr/>
      </xdr:nvSpPr>
      <xdr:spPr>
        <a:xfrm>
          <a:off x="15621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60070</xdr:rowOff>
    </xdr:from>
    <xdr:ext cx="736600" cy="259045"/>
    <xdr:sp macro="" textlink="">
      <xdr:nvSpPr>
        <xdr:cNvPr id="274" name="テキスト ボックス 273"/>
        <xdr:cNvSpPr txBox="1"/>
      </xdr:nvSpPr>
      <xdr:spPr>
        <a:xfrm>
          <a:off x="15290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76200</xdr:rowOff>
    </xdr:from>
    <xdr:to>
      <xdr:col>21</xdr:col>
      <xdr:colOff>412750</xdr:colOff>
      <xdr:row>55</xdr:row>
      <xdr:rowOff>6350</xdr:rowOff>
    </xdr:to>
    <xdr:sp macro="" textlink="">
      <xdr:nvSpPr>
        <xdr:cNvPr id="275" name="円/楕円 274"/>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16527</xdr:rowOff>
    </xdr:from>
    <xdr:ext cx="762000" cy="259045"/>
    <xdr:sp macro="" textlink="">
      <xdr:nvSpPr>
        <xdr:cNvPr id="276" name="テキスト ボックス 275"/>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160565</xdr:rowOff>
    </xdr:from>
    <xdr:to>
      <xdr:col>20</xdr:col>
      <xdr:colOff>209550</xdr:colOff>
      <xdr:row>54</xdr:row>
      <xdr:rowOff>90715</xdr:rowOff>
    </xdr:to>
    <xdr:sp macro="" textlink="">
      <xdr:nvSpPr>
        <xdr:cNvPr id="277" name="円/楕円 276"/>
        <xdr:cNvSpPr/>
      </xdr:nvSpPr>
      <xdr:spPr>
        <a:xfrm>
          <a:off x="13843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100892</xdr:rowOff>
    </xdr:from>
    <xdr:ext cx="762000" cy="259045"/>
    <xdr:sp macro="" textlink="">
      <xdr:nvSpPr>
        <xdr:cNvPr id="278" name="テキスト ボックス 277"/>
        <xdr:cNvSpPr txBox="1"/>
      </xdr:nvSpPr>
      <xdr:spPr>
        <a:xfrm>
          <a:off x="13512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95250</xdr:rowOff>
    </xdr:from>
    <xdr:to>
      <xdr:col>19</xdr:col>
      <xdr:colOff>6350</xdr:colOff>
      <xdr:row>54</xdr:row>
      <xdr:rowOff>25400</xdr:rowOff>
    </xdr:to>
    <xdr:sp macro="" textlink="">
      <xdr:nvSpPr>
        <xdr:cNvPr id="279" name="円/楕円 278"/>
        <xdr:cNvSpPr/>
      </xdr:nvSpPr>
      <xdr:spPr>
        <a:xfrm>
          <a:off x="12954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35577</xdr:rowOff>
    </xdr:from>
    <xdr:ext cx="762000" cy="259045"/>
    <xdr:sp macro="" textlink="">
      <xdr:nvSpPr>
        <xdr:cNvPr id="280" name="テキスト ボックス 279"/>
        <xdr:cNvSpPr txBox="1"/>
      </xdr:nvSpPr>
      <xdr:spPr>
        <a:xfrm>
          <a:off x="12623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補助費等に係る経常収支比率は類似団体平均を上回っているが、各種団体への補助金等が多額になっているためである。今後は、補助金交付に係る適正化基準を検討し、廃止も含めた見直しを図る。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24130</xdr:rowOff>
    </xdr:to>
    <xdr:cxnSp macro="">
      <xdr:nvCxnSpPr>
        <xdr:cNvPr id="307" name="直線コネクタ 306"/>
        <xdr:cNvCxnSpPr/>
      </xdr:nvCxnSpPr>
      <xdr:spPr>
        <a:xfrm flipV="1">
          <a:off x="16510000" y="57429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8"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9" name="直線コネクタ 308"/>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10"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1" name="直線コネクタ 310"/>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134620</xdr:rowOff>
    </xdr:from>
    <xdr:to>
      <xdr:col>24</xdr:col>
      <xdr:colOff>31750</xdr:colOff>
      <xdr:row>39</xdr:row>
      <xdr:rowOff>24130</xdr:rowOff>
    </xdr:to>
    <xdr:cxnSp macro="">
      <xdr:nvCxnSpPr>
        <xdr:cNvPr id="312" name="直線コネクタ 311"/>
        <xdr:cNvCxnSpPr/>
      </xdr:nvCxnSpPr>
      <xdr:spPr>
        <a:xfrm flipV="1">
          <a:off x="15671800" y="66497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123207</xdr:rowOff>
    </xdr:from>
    <xdr:ext cx="762000" cy="259045"/>
    <xdr:sp macro="" textlink="">
      <xdr:nvSpPr>
        <xdr:cNvPr id="313" name="補助費等平均値テキスト"/>
        <xdr:cNvSpPr txBox="1"/>
      </xdr:nvSpPr>
      <xdr:spPr>
        <a:xfrm>
          <a:off x="16598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106680</xdr:rowOff>
    </xdr:from>
    <xdr:to>
      <xdr:col>24</xdr:col>
      <xdr:colOff>82550</xdr:colOff>
      <xdr:row>37</xdr:row>
      <xdr:rowOff>36830</xdr:rowOff>
    </xdr:to>
    <xdr:sp macro="" textlink="">
      <xdr:nvSpPr>
        <xdr:cNvPr id="314" name="フローチャート : 判断 313"/>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24130</xdr:rowOff>
    </xdr:from>
    <xdr:to>
      <xdr:col>22</xdr:col>
      <xdr:colOff>565150</xdr:colOff>
      <xdr:row>39</xdr:row>
      <xdr:rowOff>31750</xdr:rowOff>
    </xdr:to>
    <xdr:cxnSp macro="">
      <xdr:nvCxnSpPr>
        <xdr:cNvPr id="315" name="直線コネクタ 314"/>
        <xdr:cNvCxnSpPr/>
      </xdr:nvCxnSpPr>
      <xdr:spPr>
        <a:xfrm flipV="1">
          <a:off x="14782800" y="6710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17" name="テキスト ボックス 316"/>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31750</xdr:rowOff>
    </xdr:from>
    <xdr:to>
      <xdr:col>21</xdr:col>
      <xdr:colOff>361950</xdr:colOff>
      <xdr:row>39</xdr:row>
      <xdr:rowOff>77470</xdr:rowOff>
    </xdr:to>
    <xdr:cxnSp macro="">
      <xdr:nvCxnSpPr>
        <xdr:cNvPr id="318" name="直線コネクタ 317"/>
        <xdr:cNvCxnSpPr/>
      </xdr:nvCxnSpPr>
      <xdr:spPr>
        <a:xfrm flipV="1">
          <a:off x="13893800" y="6718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9" name="フローチャート : 判断 318"/>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20" name="テキスト ボックス 319"/>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77470</xdr:rowOff>
    </xdr:from>
    <xdr:to>
      <xdr:col>20</xdr:col>
      <xdr:colOff>158750</xdr:colOff>
      <xdr:row>39</xdr:row>
      <xdr:rowOff>123190</xdr:rowOff>
    </xdr:to>
    <xdr:cxnSp macro="">
      <xdr:nvCxnSpPr>
        <xdr:cNvPr id="321" name="直線コネクタ 320"/>
        <xdr:cNvCxnSpPr/>
      </xdr:nvCxnSpPr>
      <xdr:spPr>
        <a:xfrm flipV="1">
          <a:off x="13004800" y="6764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68580</xdr:rowOff>
    </xdr:from>
    <xdr:to>
      <xdr:col>20</xdr:col>
      <xdr:colOff>209550</xdr:colOff>
      <xdr:row>36</xdr:row>
      <xdr:rowOff>170180</xdr:rowOff>
    </xdr:to>
    <xdr:sp macro="" textlink="">
      <xdr:nvSpPr>
        <xdr:cNvPr id="322" name="フローチャート : 判断 321"/>
        <xdr:cNvSpPr/>
      </xdr:nvSpPr>
      <xdr:spPr>
        <a:xfrm>
          <a:off x="13843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8907</xdr:rowOff>
    </xdr:from>
    <xdr:ext cx="762000" cy="259045"/>
    <xdr:sp macro="" textlink="">
      <xdr:nvSpPr>
        <xdr:cNvPr id="323" name="テキスト ボックス 322"/>
        <xdr:cNvSpPr txBox="1"/>
      </xdr:nvSpPr>
      <xdr:spPr>
        <a:xfrm>
          <a:off x="13512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4" name="フローチャート : 判断 323"/>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25" name="テキスト ボックス 324"/>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83820</xdr:rowOff>
    </xdr:from>
    <xdr:to>
      <xdr:col>24</xdr:col>
      <xdr:colOff>82550</xdr:colOff>
      <xdr:row>39</xdr:row>
      <xdr:rowOff>13970</xdr:rowOff>
    </xdr:to>
    <xdr:sp macro="" textlink="">
      <xdr:nvSpPr>
        <xdr:cNvPr id="331" name="円/楕円 330"/>
        <xdr:cNvSpPr/>
      </xdr:nvSpPr>
      <xdr:spPr>
        <a:xfrm>
          <a:off x="16459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55897</xdr:rowOff>
    </xdr:from>
    <xdr:ext cx="762000" cy="259045"/>
    <xdr:sp macro="" textlink="">
      <xdr:nvSpPr>
        <xdr:cNvPr id="332" name="補助費等該当値テキスト"/>
        <xdr:cNvSpPr txBox="1"/>
      </xdr:nvSpPr>
      <xdr:spPr>
        <a:xfrm>
          <a:off x="16598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144780</xdr:rowOff>
    </xdr:from>
    <xdr:to>
      <xdr:col>22</xdr:col>
      <xdr:colOff>615950</xdr:colOff>
      <xdr:row>39</xdr:row>
      <xdr:rowOff>74930</xdr:rowOff>
    </xdr:to>
    <xdr:sp macro="" textlink="">
      <xdr:nvSpPr>
        <xdr:cNvPr id="333" name="円/楕円 332"/>
        <xdr:cNvSpPr/>
      </xdr:nvSpPr>
      <xdr:spPr>
        <a:xfrm>
          <a:off x="15621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59707</xdr:rowOff>
    </xdr:from>
    <xdr:ext cx="736600" cy="259045"/>
    <xdr:sp macro="" textlink="">
      <xdr:nvSpPr>
        <xdr:cNvPr id="334" name="テキスト ボックス 333"/>
        <xdr:cNvSpPr txBox="1"/>
      </xdr:nvSpPr>
      <xdr:spPr>
        <a:xfrm>
          <a:off x="15290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152400</xdr:rowOff>
    </xdr:from>
    <xdr:to>
      <xdr:col>21</xdr:col>
      <xdr:colOff>412750</xdr:colOff>
      <xdr:row>39</xdr:row>
      <xdr:rowOff>82550</xdr:rowOff>
    </xdr:to>
    <xdr:sp macro="" textlink="">
      <xdr:nvSpPr>
        <xdr:cNvPr id="335" name="円/楕円 334"/>
        <xdr:cNvSpPr/>
      </xdr:nvSpPr>
      <xdr:spPr>
        <a:xfrm>
          <a:off x="14732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67327</xdr:rowOff>
    </xdr:from>
    <xdr:ext cx="762000" cy="259045"/>
    <xdr:sp macro="" textlink="">
      <xdr:nvSpPr>
        <xdr:cNvPr id="336" name="テキスト ボックス 335"/>
        <xdr:cNvSpPr txBox="1"/>
      </xdr:nvSpPr>
      <xdr:spPr>
        <a:xfrm>
          <a:off x="14401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26670</xdr:rowOff>
    </xdr:from>
    <xdr:to>
      <xdr:col>20</xdr:col>
      <xdr:colOff>209550</xdr:colOff>
      <xdr:row>39</xdr:row>
      <xdr:rowOff>128270</xdr:rowOff>
    </xdr:to>
    <xdr:sp macro="" textlink="">
      <xdr:nvSpPr>
        <xdr:cNvPr id="337" name="円/楕円 336"/>
        <xdr:cNvSpPr/>
      </xdr:nvSpPr>
      <xdr:spPr>
        <a:xfrm>
          <a:off x="13843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113047</xdr:rowOff>
    </xdr:from>
    <xdr:ext cx="762000" cy="259045"/>
    <xdr:sp macro="" textlink="">
      <xdr:nvSpPr>
        <xdr:cNvPr id="338" name="テキスト ボックス 337"/>
        <xdr:cNvSpPr txBox="1"/>
      </xdr:nvSpPr>
      <xdr:spPr>
        <a:xfrm>
          <a:off x="13512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72390</xdr:rowOff>
    </xdr:from>
    <xdr:to>
      <xdr:col>19</xdr:col>
      <xdr:colOff>6350</xdr:colOff>
      <xdr:row>40</xdr:row>
      <xdr:rowOff>2540</xdr:rowOff>
    </xdr:to>
    <xdr:sp macro="" textlink="">
      <xdr:nvSpPr>
        <xdr:cNvPr id="339" name="円/楕円 338"/>
        <xdr:cNvSpPr/>
      </xdr:nvSpPr>
      <xdr:spPr>
        <a:xfrm>
          <a:off x="12954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158767</xdr:rowOff>
    </xdr:from>
    <xdr:ext cx="762000" cy="259045"/>
    <xdr:sp macro="" textlink="">
      <xdr:nvSpPr>
        <xdr:cNvPr id="340" name="テキスト ボックス 339"/>
        <xdr:cNvSpPr txBox="1"/>
      </xdr:nvSpPr>
      <xdr:spPr>
        <a:xfrm>
          <a:off x="12623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公債費に係る経常収支比率は類似団体平均を下回っているが、合併後大型の事業が集中しており、公債費は増加傾向にある。新市建設計画に基づく合併特例事業に係る地方債の</a:t>
          </a:r>
          <a:r>
            <a:rPr lang="ja-JP" altLang="en-US" sz="1300" b="0" i="0" baseline="0">
              <a:solidFill>
                <a:schemeClr val="dk1"/>
              </a:solidFill>
              <a:effectLst/>
              <a:latin typeface="+mn-lt"/>
              <a:ea typeface="+mn-ea"/>
              <a:cs typeface="+mn-cs"/>
            </a:rPr>
            <a:t>借入</a:t>
          </a:r>
          <a:r>
            <a:rPr lang="ja-JP" altLang="ja-JP" sz="1300" b="0" i="0" baseline="0">
              <a:solidFill>
                <a:schemeClr val="dk1"/>
              </a:solidFill>
              <a:effectLst/>
              <a:latin typeface="+mn-lt"/>
              <a:ea typeface="+mn-ea"/>
              <a:cs typeface="+mn-cs"/>
            </a:rPr>
            <a:t>が見込まれることから、事業の平準化により財政健全化に努める。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14986</xdr:rowOff>
    </xdr:from>
    <xdr:to>
      <xdr:col>7</xdr:col>
      <xdr:colOff>15875</xdr:colOff>
      <xdr:row>81</xdr:row>
      <xdr:rowOff>19558</xdr:rowOff>
    </xdr:to>
    <xdr:cxnSp macro="">
      <xdr:nvCxnSpPr>
        <xdr:cNvPr id="365" name="直線コネクタ 364"/>
        <xdr:cNvCxnSpPr/>
      </xdr:nvCxnSpPr>
      <xdr:spPr>
        <a:xfrm flipV="1">
          <a:off x="4826000" y="1287373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6"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7" name="直線コネクタ 366"/>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101363</xdr:rowOff>
    </xdr:from>
    <xdr:ext cx="762000" cy="259045"/>
    <xdr:sp macro="" textlink="">
      <xdr:nvSpPr>
        <xdr:cNvPr id="368" name="公債費最大値テキスト"/>
        <xdr:cNvSpPr txBox="1"/>
      </xdr:nvSpPr>
      <xdr:spPr>
        <a:xfrm>
          <a:off x="4914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75</xdr:row>
      <xdr:rowOff>14986</xdr:rowOff>
    </xdr:from>
    <xdr:to>
      <xdr:col>7</xdr:col>
      <xdr:colOff>104775</xdr:colOff>
      <xdr:row>75</xdr:row>
      <xdr:rowOff>14986</xdr:rowOff>
    </xdr:to>
    <xdr:cxnSp macro="">
      <xdr:nvCxnSpPr>
        <xdr:cNvPr id="369" name="直線コネクタ 368"/>
        <xdr:cNvCxnSpPr/>
      </xdr:nvCxnSpPr>
      <xdr:spPr>
        <a:xfrm>
          <a:off x="4737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88137</xdr:rowOff>
    </xdr:from>
    <xdr:to>
      <xdr:col>7</xdr:col>
      <xdr:colOff>15875</xdr:colOff>
      <xdr:row>77</xdr:row>
      <xdr:rowOff>120142</xdr:rowOff>
    </xdr:to>
    <xdr:cxnSp macro="">
      <xdr:nvCxnSpPr>
        <xdr:cNvPr id="370" name="直線コネクタ 369"/>
        <xdr:cNvCxnSpPr/>
      </xdr:nvCxnSpPr>
      <xdr:spPr>
        <a:xfrm>
          <a:off x="3987800" y="13289787"/>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77995</xdr:rowOff>
    </xdr:from>
    <xdr:ext cx="762000" cy="259045"/>
    <xdr:sp macro="" textlink="">
      <xdr:nvSpPr>
        <xdr:cNvPr id="371" name="公債費平均値テキスト"/>
        <xdr:cNvSpPr txBox="1"/>
      </xdr:nvSpPr>
      <xdr:spPr>
        <a:xfrm>
          <a:off x="4914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72" name="フローチャート : 判断 371"/>
        <xdr:cNvSpPr/>
      </xdr:nvSpPr>
      <xdr:spPr>
        <a:xfrm>
          <a:off x="4775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74422</xdr:rowOff>
    </xdr:from>
    <xdr:to>
      <xdr:col>5</xdr:col>
      <xdr:colOff>549275</xdr:colOff>
      <xdr:row>77</xdr:row>
      <xdr:rowOff>88137</xdr:rowOff>
    </xdr:to>
    <xdr:cxnSp macro="">
      <xdr:nvCxnSpPr>
        <xdr:cNvPr id="373" name="直線コネクタ 372"/>
        <xdr:cNvCxnSpPr/>
      </xdr:nvCxnSpPr>
      <xdr:spPr>
        <a:xfrm>
          <a:off x="3098800" y="132760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110489</xdr:rowOff>
    </xdr:from>
    <xdr:to>
      <xdr:col>5</xdr:col>
      <xdr:colOff>600075</xdr:colOff>
      <xdr:row>78</xdr:row>
      <xdr:rowOff>40639</xdr:rowOff>
    </xdr:to>
    <xdr:sp macro="" textlink="">
      <xdr:nvSpPr>
        <xdr:cNvPr id="374" name="フローチャート : 判断 373"/>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25416</xdr:rowOff>
    </xdr:from>
    <xdr:ext cx="736600" cy="259045"/>
    <xdr:sp macro="" textlink="">
      <xdr:nvSpPr>
        <xdr:cNvPr id="375" name="テキスト ボックス 374"/>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37846</xdr:rowOff>
    </xdr:from>
    <xdr:to>
      <xdr:col>4</xdr:col>
      <xdr:colOff>346075</xdr:colOff>
      <xdr:row>77</xdr:row>
      <xdr:rowOff>74422</xdr:rowOff>
    </xdr:to>
    <xdr:cxnSp macro="">
      <xdr:nvCxnSpPr>
        <xdr:cNvPr id="376" name="直線コネクタ 375"/>
        <xdr:cNvCxnSpPr/>
      </xdr:nvCxnSpPr>
      <xdr:spPr>
        <a:xfrm>
          <a:off x="2209800" y="132394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77" name="フローチャート : 判断 376"/>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78" name="テキスト ボックス 377"/>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37846</xdr:rowOff>
    </xdr:from>
    <xdr:to>
      <xdr:col>3</xdr:col>
      <xdr:colOff>142875</xdr:colOff>
      <xdr:row>77</xdr:row>
      <xdr:rowOff>101854</xdr:rowOff>
    </xdr:to>
    <xdr:cxnSp macro="">
      <xdr:nvCxnSpPr>
        <xdr:cNvPr id="379" name="直線コネクタ 378"/>
        <xdr:cNvCxnSpPr/>
      </xdr:nvCxnSpPr>
      <xdr:spPr>
        <a:xfrm flipV="1">
          <a:off x="1320800" y="132394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80" name="フローチャート : 判断 379"/>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121429</xdr:rowOff>
    </xdr:from>
    <xdr:ext cx="762000" cy="259045"/>
    <xdr:sp macro="" textlink="">
      <xdr:nvSpPr>
        <xdr:cNvPr id="381" name="テキスト ボックス 380"/>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2" name="フローチャート : 判断 381"/>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271</xdr:rowOff>
    </xdr:from>
    <xdr:ext cx="762000" cy="259045"/>
    <xdr:sp macro="" textlink="">
      <xdr:nvSpPr>
        <xdr:cNvPr id="383" name="テキスト ボックス 382"/>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89" name="円/楕円 388"/>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85869</xdr:rowOff>
    </xdr:from>
    <xdr:ext cx="762000" cy="259045"/>
    <xdr:sp macro="" textlink="">
      <xdr:nvSpPr>
        <xdr:cNvPr id="390" name="公債費該当値テキスト"/>
        <xdr:cNvSpPr txBox="1"/>
      </xdr:nvSpPr>
      <xdr:spPr>
        <a:xfrm>
          <a:off x="4914900" y="1311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37337</xdr:rowOff>
    </xdr:from>
    <xdr:to>
      <xdr:col>5</xdr:col>
      <xdr:colOff>600075</xdr:colOff>
      <xdr:row>77</xdr:row>
      <xdr:rowOff>138937</xdr:rowOff>
    </xdr:to>
    <xdr:sp macro="" textlink="">
      <xdr:nvSpPr>
        <xdr:cNvPr id="391" name="円/楕円 390"/>
        <xdr:cNvSpPr/>
      </xdr:nvSpPr>
      <xdr:spPr>
        <a:xfrm>
          <a:off x="3937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149114</xdr:rowOff>
    </xdr:from>
    <xdr:ext cx="736600" cy="259045"/>
    <xdr:sp macro="" textlink="">
      <xdr:nvSpPr>
        <xdr:cNvPr id="392" name="テキスト ボックス 391"/>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23622</xdr:rowOff>
    </xdr:from>
    <xdr:to>
      <xdr:col>4</xdr:col>
      <xdr:colOff>396875</xdr:colOff>
      <xdr:row>77</xdr:row>
      <xdr:rowOff>125222</xdr:rowOff>
    </xdr:to>
    <xdr:sp macro="" textlink="">
      <xdr:nvSpPr>
        <xdr:cNvPr id="393" name="円/楕円 392"/>
        <xdr:cNvSpPr/>
      </xdr:nvSpPr>
      <xdr:spPr>
        <a:xfrm>
          <a:off x="3048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135399</xdr:rowOff>
    </xdr:from>
    <xdr:ext cx="762000" cy="259045"/>
    <xdr:sp macro="" textlink="">
      <xdr:nvSpPr>
        <xdr:cNvPr id="394" name="テキスト ボックス 393"/>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158496</xdr:rowOff>
    </xdr:from>
    <xdr:to>
      <xdr:col>3</xdr:col>
      <xdr:colOff>193675</xdr:colOff>
      <xdr:row>77</xdr:row>
      <xdr:rowOff>88646</xdr:rowOff>
    </xdr:to>
    <xdr:sp macro="" textlink="">
      <xdr:nvSpPr>
        <xdr:cNvPr id="395" name="円/楕円 394"/>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98823</xdr:rowOff>
    </xdr:from>
    <xdr:ext cx="762000" cy="259045"/>
    <xdr:sp macro="" textlink="">
      <xdr:nvSpPr>
        <xdr:cNvPr id="396" name="テキスト ボックス 395"/>
        <xdr:cNvSpPr txBox="1"/>
      </xdr:nvSpPr>
      <xdr:spPr>
        <a:xfrm>
          <a:off x="1828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51054</xdr:rowOff>
    </xdr:from>
    <xdr:to>
      <xdr:col>1</xdr:col>
      <xdr:colOff>676275</xdr:colOff>
      <xdr:row>77</xdr:row>
      <xdr:rowOff>152654</xdr:rowOff>
    </xdr:to>
    <xdr:sp macro="" textlink="">
      <xdr:nvSpPr>
        <xdr:cNvPr id="397" name="円/楕円 396"/>
        <xdr:cNvSpPr/>
      </xdr:nvSpPr>
      <xdr:spPr>
        <a:xfrm>
          <a:off x="1270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162831</xdr:rowOff>
    </xdr:from>
    <xdr:ext cx="762000" cy="259045"/>
    <xdr:sp macro="" textlink="">
      <xdr:nvSpPr>
        <xdr:cNvPr id="398" name="テキスト ボックス 397"/>
        <xdr:cNvSpPr txBox="1"/>
      </xdr:nvSpPr>
      <xdr:spPr>
        <a:xfrm>
          <a:off x="939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公債費以外の経常収支比率は類似団体内平均値とほぼ同水準である。これは</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人件費、物件費及び補助費等が主要な原因であり、引き続き健全財政を維持していくためこれら経費の適正化に努める。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35561</xdr:rowOff>
    </xdr:to>
    <xdr:cxnSp macro="">
      <xdr:nvCxnSpPr>
        <xdr:cNvPr id="424" name="直線コネクタ 423"/>
        <xdr:cNvCxnSpPr/>
      </xdr:nvCxnSpPr>
      <xdr:spPr>
        <a:xfrm flipV="1">
          <a:off x="16510000" y="12617704"/>
          <a:ext cx="0" cy="1133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5"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6" name="直線コネクタ 425"/>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7"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8" name="直線コネクタ 427"/>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72137</xdr:rowOff>
    </xdr:from>
    <xdr:to>
      <xdr:col>24</xdr:col>
      <xdr:colOff>31750</xdr:colOff>
      <xdr:row>76</xdr:row>
      <xdr:rowOff>145287</xdr:rowOff>
    </xdr:to>
    <xdr:cxnSp macro="">
      <xdr:nvCxnSpPr>
        <xdr:cNvPr id="429" name="直線コネクタ 428"/>
        <xdr:cNvCxnSpPr/>
      </xdr:nvCxnSpPr>
      <xdr:spPr>
        <a:xfrm flipV="1">
          <a:off x="15671800" y="13102337"/>
          <a:ext cx="8382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52849</xdr:rowOff>
    </xdr:from>
    <xdr:ext cx="762000" cy="259045"/>
    <xdr:sp macro="" textlink="">
      <xdr:nvSpPr>
        <xdr:cNvPr id="430" name="公債費以外平均値テキスト"/>
        <xdr:cNvSpPr txBox="1"/>
      </xdr:nvSpPr>
      <xdr:spPr>
        <a:xfrm>
          <a:off x="16598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31" name="フローチャート : 判断 430"/>
        <xdr:cNvSpPr/>
      </xdr:nvSpPr>
      <xdr:spPr>
        <a:xfrm>
          <a:off x="16459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122428</xdr:rowOff>
    </xdr:from>
    <xdr:to>
      <xdr:col>22</xdr:col>
      <xdr:colOff>565150</xdr:colOff>
      <xdr:row>76</xdr:row>
      <xdr:rowOff>145287</xdr:rowOff>
    </xdr:to>
    <xdr:cxnSp macro="">
      <xdr:nvCxnSpPr>
        <xdr:cNvPr id="432" name="直線コネクタ 431"/>
        <xdr:cNvCxnSpPr/>
      </xdr:nvCxnSpPr>
      <xdr:spPr>
        <a:xfrm>
          <a:off x="14782800" y="131526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112776</xdr:rowOff>
    </xdr:from>
    <xdr:to>
      <xdr:col>22</xdr:col>
      <xdr:colOff>615950</xdr:colOff>
      <xdr:row>77</xdr:row>
      <xdr:rowOff>42926</xdr:rowOff>
    </xdr:to>
    <xdr:sp macro="" textlink="">
      <xdr:nvSpPr>
        <xdr:cNvPr id="433" name="フローチャート : 判断 432"/>
        <xdr:cNvSpPr/>
      </xdr:nvSpPr>
      <xdr:spPr>
        <a:xfrm>
          <a:off x="15621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27703</xdr:rowOff>
    </xdr:from>
    <xdr:ext cx="736600" cy="259045"/>
    <xdr:sp macro="" textlink="">
      <xdr:nvSpPr>
        <xdr:cNvPr id="434" name="テキスト ボックス 433"/>
        <xdr:cNvSpPr txBox="1"/>
      </xdr:nvSpPr>
      <xdr:spPr>
        <a:xfrm>
          <a:off x="15290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76708</xdr:rowOff>
    </xdr:from>
    <xdr:to>
      <xdr:col>21</xdr:col>
      <xdr:colOff>361950</xdr:colOff>
      <xdr:row>76</xdr:row>
      <xdr:rowOff>122428</xdr:rowOff>
    </xdr:to>
    <xdr:cxnSp macro="">
      <xdr:nvCxnSpPr>
        <xdr:cNvPr id="435" name="直線コネクタ 434"/>
        <xdr:cNvCxnSpPr/>
      </xdr:nvCxnSpPr>
      <xdr:spPr>
        <a:xfrm>
          <a:off x="13893800" y="131069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6" name="フローチャート : 判断 435"/>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271</xdr:rowOff>
    </xdr:from>
    <xdr:ext cx="762000" cy="259045"/>
    <xdr:sp macro="" textlink="">
      <xdr:nvSpPr>
        <xdr:cNvPr id="437" name="テキスト ボックス 436"/>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76708</xdr:rowOff>
    </xdr:from>
    <xdr:to>
      <xdr:col>20</xdr:col>
      <xdr:colOff>158750</xdr:colOff>
      <xdr:row>77</xdr:row>
      <xdr:rowOff>5842</xdr:rowOff>
    </xdr:to>
    <xdr:cxnSp macro="">
      <xdr:nvCxnSpPr>
        <xdr:cNvPr id="438" name="直線コネクタ 437"/>
        <xdr:cNvCxnSpPr/>
      </xdr:nvCxnSpPr>
      <xdr:spPr>
        <a:xfrm flipV="1">
          <a:off x="13004800" y="131069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41910</xdr:rowOff>
    </xdr:from>
    <xdr:to>
      <xdr:col>20</xdr:col>
      <xdr:colOff>209550</xdr:colOff>
      <xdr:row>75</xdr:row>
      <xdr:rowOff>143510</xdr:rowOff>
    </xdr:to>
    <xdr:sp macro="" textlink="">
      <xdr:nvSpPr>
        <xdr:cNvPr id="439" name="フローチャート : 判断 438"/>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153687</xdr:rowOff>
    </xdr:from>
    <xdr:ext cx="762000" cy="259045"/>
    <xdr:sp macro="" textlink="">
      <xdr:nvSpPr>
        <xdr:cNvPr id="440" name="テキスト ボックス 439"/>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12192</xdr:rowOff>
    </xdr:from>
    <xdr:to>
      <xdr:col>19</xdr:col>
      <xdr:colOff>6350</xdr:colOff>
      <xdr:row>76</xdr:row>
      <xdr:rowOff>113792</xdr:rowOff>
    </xdr:to>
    <xdr:sp macro="" textlink="">
      <xdr:nvSpPr>
        <xdr:cNvPr id="441" name="フローチャート : 判断 440"/>
        <xdr:cNvSpPr/>
      </xdr:nvSpPr>
      <xdr:spPr>
        <a:xfrm>
          <a:off x="129540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123969</xdr:rowOff>
    </xdr:from>
    <xdr:ext cx="762000" cy="259045"/>
    <xdr:sp macro="" textlink="">
      <xdr:nvSpPr>
        <xdr:cNvPr id="442" name="テキスト ボックス 441"/>
        <xdr:cNvSpPr txBox="1"/>
      </xdr:nvSpPr>
      <xdr:spPr>
        <a:xfrm>
          <a:off x="12623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21337</xdr:rowOff>
    </xdr:from>
    <xdr:to>
      <xdr:col>24</xdr:col>
      <xdr:colOff>82550</xdr:colOff>
      <xdr:row>76</xdr:row>
      <xdr:rowOff>122937</xdr:rowOff>
    </xdr:to>
    <xdr:sp macro="" textlink="">
      <xdr:nvSpPr>
        <xdr:cNvPr id="448" name="円/楕円 447"/>
        <xdr:cNvSpPr/>
      </xdr:nvSpPr>
      <xdr:spPr>
        <a:xfrm>
          <a:off x="16459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37863</xdr:rowOff>
    </xdr:from>
    <xdr:ext cx="762000" cy="259045"/>
    <xdr:sp macro="" textlink="">
      <xdr:nvSpPr>
        <xdr:cNvPr id="449" name="公債費以外該当値テキスト"/>
        <xdr:cNvSpPr txBox="1"/>
      </xdr:nvSpPr>
      <xdr:spPr>
        <a:xfrm>
          <a:off x="16598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94487</xdr:rowOff>
    </xdr:from>
    <xdr:to>
      <xdr:col>22</xdr:col>
      <xdr:colOff>615950</xdr:colOff>
      <xdr:row>77</xdr:row>
      <xdr:rowOff>24637</xdr:rowOff>
    </xdr:to>
    <xdr:sp macro="" textlink="">
      <xdr:nvSpPr>
        <xdr:cNvPr id="450" name="円/楕円 449"/>
        <xdr:cNvSpPr/>
      </xdr:nvSpPr>
      <xdr:spPr>
        <a:xfrm>
          <a:off x="15621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34815</xdr:rowOff>
    </xdr:from>
    <xdr:ext cx="736600" cy="259045"/>
    <xdr:sp macro="" textlink="">
      <xdr:nvSpPr>
        <xdr:cNvPr id="451" name="テキスト ボックス 450"/>
        <xdr:cNvSpPr txBox="1"/>
      </xdr:nvSpPr>
      <xdr:spPr>
        <a:xfrm>
          <a:off x="15290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71628</xdr:rowOff>
    </xdr:from>
    <xdr:to>
      <xdr:col>21</xdr:col>
      <xdr:colOff>412750</xdr:colOff>
      <xdr:row>77</xdr:row>
      <xdr:rowOff>1778</xdr:rowOff>
    </xdr:to>
    <xdr:sp macro="" textlink="">
      <xdr:nvSpPr>
        <xdr:cNvPr id="452" name="円/楕円 451"/>
        <xdr:cNvSpPr/>
      </xdr:nvSpPr>
      <xdr:spPr>
        <a:xfrm>
          <a:off x="14732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11955</xdr:rowOff>
    </xdr:from>
    <xdr:ext cx="762000" cy="259045"/>
    <xdr:sp macro="" textlink="">
      <xdr:nvSpPr>
        <xdr:cNvPr id="453" name="テキスト ボックス 452"/>
        <xdr:cNvSpPr txBox="1"/>
      </xdr:nvSpPr>
      <xdr:spPr>
        <a:xfrm>
          <a:off x="14401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25908</xdr:rowOff>
    </xdr:from>
    <xdr:to>
      <xdr:col>20</xdr:col>
      <xdr:colOff>209550</xdr:colOff>
      <xdr:row>76</xdr:row>
      <xdr:rowOff>127508</xdr:rowOff>
    </xdr:to>
    <xdr:sp macro="" textlink="">
      <xdr:nvSpPr>
        <xdr:cNvPr id="454" name="円/楕円 453"/>
        <xdr:cNvSpPr/>
      </xdr:nvSpPr>
      <xdr:spPr>
        <a:xfrm>
          <a:off x="13843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112285</xdr:rowOff>
    </xdr:from>
    <xdr:ext cx="762000" cy="259045"/>
    <xdr:sp macro="" textlink="">
      <xdr:nvSpPr>
        <xdr:cNvPr id="455" name="テキスト ボックス 454"/>
        <xdr:cNvSpPr txBox="1"/>
      </xdr:nvSpPr>
      <xdr:spPr>
        <a:xfrm>
          <a:off x="13512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126492</xdr:rowOff>
    </xdr:from>
    <xdr:to>
      <xdr:col>19</xdr:col>
      <xdr:colOff>6350</xdr:colOff>
      <xdr:row>77</xdr:row>
      <xdr:rowOff>56642</xdr:rowOff>
    </xdr:to>
    <xdr:sp macro="" textlink="">
      <xdr:nvSpPr>
        <xdr:cNvPr id="456" name="円/楕円 455"/>
        <xdr:cNvSpPr/>
      </xdr:nvSpPr>
      <xdr:spPr>
        <a:xfrm>
          <a:off x="12954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41419</xdr:rowOff>
    </xdr:from>
    <xdr:ext cx="762000" cy="259045"/>
    <xdr:sp macro="" textlink="">
      <xdr:nvSpPr>
        <xdr:cNvPr id="457" name="テキスト ボックス 456"/>
        <xdr:cNvSpPr txBox="1"/>
      </xdr:nvSpPr>
      <xdr:spPr>
        <a:xfrm>
          <a:off x="12623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埼玉県鴻巣市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84197</xdr:rowOff>
    </xdr:from>
    <xdr:to>
      <xdr:col>4</xdr:col>
      <xdr:colOff>1117600</xdr:colOff>
      <xdr:row>19</xdr:row>
      <xdr:rowOff>121100</xdr:rowOff>
    </xdr:to>
    <xdr:cxnSp macro="">
      <xdr:nvCxnSpPr>
        <xdr:cNvPr id="47" name="直線コネクタ 46"/>
        <xdr:cNvCxnSpPr/>
      </xdr:nvCxnSpPr>
      <xdr:spPr bwMode="auto">
        <a:xfrm flipV="1">
          <a:off x="5651500" y="2189222"/>
          <a:ext cx="0" cy="12370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93177</xdr:rowOff>
    </xdr:from>
    <xdr:ext cx="762000" cy="259045"/>
    <xdr:sp macro="" textlink="">
      <xdr:nvSpPr>
        <xdr:cNvPr id="48" name="人口1人当たり決算額の推移最小値テキスト130"/>
        <xdr:cNvSpPr txBox="1"/>
      </xdr:nvSpPr>
      <xdr:spPr>
        <a:xfrm>
          <a:off x="5740400" y="339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45,639</a:t>
          </a:r>
          <a:endParaRPr kumimoji="1" lang="ja-JP" altLang="en-US" sz="1000" b="1">
            <a:latin typeface="ＭＳ Ｐゴシック"/>
          </a:endParaRPr>
        </a:p>
      </xdr:txBody>
    </xdr:sp>
    <xdr:clientData/>
  </xdr:oneCellAnchor>
  <xdr:twoCellAnchor>
    <xdr:from>
      <xdr:col>4</xdr:col>
      <xdr:colOff>1028700</xdr:colOff>
      <xdr:row>19</xdr:row>
      <xdr:rowOff>121100</xdr:rowOff>
    </xdr:from>
    <xdr:to>
      <xdr:col>5</xdr:col>
      <xdr:colOff>73025</xdr:colOff>
      <xdr:row>19</xdr:row>
      <xdr:rowOff>121100</xdr:rowOff>
    </xdr:to>
    <xdr:cxnSp macro="">
      <xdr:nvCxnSpPr>
        <xdr:cNvPr id="49" name="直線コネクタ 48"/>
        <xdr:cNvCxnSpPr/>
      </xdr:nvCxnSpPr>
      <xdr:spPr bwMode="auto">
        <a:xfrm>
          <a:off x="5562600" y="3426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170574</xdr:rowOff>
    </xdr:from>
    <xdr:ext cx="762000" cy="259045"/>
    <xdr:sp macro="" textlink="">
      <xdr:nvSpPr>
        <xdr:cNvPr id="50" name="人口1人当たり決算額の推移最大値テキスト130"/>
        <xdr:cNvSpPr txBox="1"/>
      </xdr:nvSpPr>
      <xdr:spPr>
        <a:xfrm>
          <a:off x="5740400" y="193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83,519</a:t>
          </a:r>
          <a:endParaRPr kumimoji="1" lang="ja-JP" altLang="en-US" sz="1000" b="1">
            <a:latin typeface="ＭＳ Ｐゴシック"/>
          </a:endParaRPr>
        </a:p>
      </xdr:txBody>
    </xdr:sp>
    <xdr:clientData/>
  </xdr:oneCellAnchor>
  <xdr:twoCellAnchor>
    <xdr:from>
      <xdr:col>4</xdr:col>
      <xdr:colOff>1028700</xdr:colOff>
      <xdr:row>12</xdr:row>
      <xdr:rowOff>84197</xdr:rowOff>
    </xdr:from>
    <xdr:to>
      <xdr:col>5</xdr:col>
      <xdr:colOff>73025</xdr:colOff>
      <xdr:row>12</xdr:row>
      <xdr:rowOff>84197</xdr:rowOff>
    </xdr:to>
    <xdr:cxnSp macro="">
      <xdr:nvCxnSpPr>
        <xdr:cNvPr id="51" name="直線コネクタ 50"/>
        <xdr:cNvCxnSpPr/>
      </xdr:nvCxnSpPr>
      <xdr:spPr bwMode="auto">
        <a:xfrm>
          <a:off x="5562600" y="2189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122569</xdr:rowOff>
    </xdr:from>
    <xdr:to>
      <xdr:col>4</xdr:col>
      <xdr:colOff>1117600</xdr:colOff>
      <xdr:row>17</xdr:row>
      <xdr:rowOff>31913</xdr:rowOff>
    </xdr:to>
    <xdr:cxnSp macro="">
      <xdr:nvCxnSpPr>
        <xdr:cNvPr id="52" name="直線コネクタ 51"/>
        <xdr:cNvCxnSpPr/>
      </xdr:nvCxnSpPr>
      <xdr:spPr bwMode="auto">
        <a:xfrm>
          <a:off x="5003800" y="2913394"/>
          <a:ext cx="647700" cy="80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7633</xdr:rowOff>
    </xdr:from>
    <xdr:ext cx="762000" cy="259045"/>
    <xdr:sp macro="" textlink="">
      <xdr:nvSpPr>
        <xdr:cNvPr id="53" name="人口1人当たり決算額の推移平均値テキスト130"/>
        <xdr:cNvSpPr txBox="1"/>
      </xdr:nvSpPr>
      <xdr:spPr>
        <a:xfrm>
          <a:off x="5740400" y="2627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162556</xdr:rowOff>
    </xdr:from>
    <xdr:to>
      <xdr:col>5</xdr:col>
      <xdr:colOff>34925</xdr:colOff>
      <xdr:row>16</xdr:row>
      <xdr:rowOff>92706</xdr:rowOff>
    </xdr:to>
    <xdr:sp macro="" textlink="">
      <xdr:nvSpPr>
        <xdr:cNvPr id="54" name="フローチャート : 判断 53"/>
        <xdr:cNvSpPr/>
      </xdr:nvSpPr>
      <xdr:spPr bwMode="auto">
        <a:xfrm>
          <a:off x="56007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82336</xdr:rowOff>
    </xdr:from>
    <xdr:to>
      <xdr:col>4</xdr:col>
      <xdr:colOff>469900</xdr:colOff>
      <xdr:row>16</xdr:row>
      <xdr:rowOff>122569</xdr:rowOff>
    </xdr:to>
    <xdr:cxnSp macro="">
      <xdr:nvCxnSpPr>
        <xdr:cNvPr id="55" name="直線コネクタ 54"/>
        <xdr:cNvCxnSpPr/>
      </xdr:nvCxnSpPr>
      <xdr:spPr bwMode="auto">
        <a:xfrm>
          <a:off x="4305300" y="2873161"/>
          <a:ext cx="698500" cy="40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93356</xdr:rowOff>
    </xdr:from>
    <xdr:to>
      <xdr:col>4</xdr:col>
      <xdr:colOff>520700</xdr:colOff>
      <xdr:row>16</xdr:row>
      <xdr:rowOff>23506</xdr:rowOff>
    </xdr:to>
    <xdr:sp macro="" textlink="">
      <xdr:nvSpPr>
        <xdr:cNvPr id="56" name="フローチャート : 判断 55"/>
        <xdr:cNvSpPr/>
      </xdr:nvSpPr>
      <xdr:spPr bwMode="auto">
        <a:xfrm>
          <a:off x="4953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33683</xdr:rowOff>
    </xdr:from>
    <xdr:ext cx="736600" cy="259045"/>
    <xdr:sp macro="" textlink="">
      <xdr:nvSpPr>
        <xdr:cNvPr id="57" name="テキスト ボックス 56"/>
        <xdr:cNvSpPr txBox="1"/>
      </xdr:nvSpPr>
      <xdr:spPr>
        <a:xfrm>
          <a:off x="4622800" y="2481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27798</xdr:rowOff>
    </xdr:from>
    <xdr:to>
      <xdr:col>3</xdr:col>
      <xdr:colOff>904875</xdr:colOff>
      <xdr:row>16</xdr:row>
      <xdr:rowOff>82336</xdr:rowOff>
    </xdr:to>
    <xdr:cxnSp macro="">
      <xdr:nvCxnSpPr>
        <xdr:cNvPr id="58" name="直線コネクタ 57"/>
        <xdr:cNvCxnSpPr/>
      </xdr:nvCxnSpPr>
      <xdr:spPr bwMode="auto">
        <a:xfrm>
          <a:off x="3606800" y="2818623"/>
          <a:ext cx="698500" cy="54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13281</xdr:rowOff>
    </xdr:from>
    <xdr:to>
      <xdr:col>3</xdr:col>
      <xdr:colOff>955675</xdr:colOff>
      <xdr:row>15</xdr:row>
      <xdr:rowOff>114881</xdr:rowOff>
    </xdr:to>
    <xdr:sp macro="" textlink="">
      <xdr:nvSpPr>
        <xdr:cNvPr id="59" name="フローチャート : 判断 58"/>
        <xdr:cNvSpPr/>
      </xdr:nvSpPr>
      <xdr:spPr bwMode="auto">
        <a:xfrm>
          <a:off x="4254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125058</xdr:rowOff>
    </xdr:from>
    <xdr:ext cx="762000" cy="259045"/>
    <xdr:sp macro="" textlink="">
      <xdr:nvSpPr>
        <xdr:cNvPr id="60" name="テキスト ボックス 59"/>
        <xdr:cNvSpPr txBox="1"/>
      </xdr:nvSpPr>
      <xdr:spPr>
        <a:xfrm>
          <a:off x="39243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5559</xdr:rowOff>
    </xdr:from>
    <xdr:to>
      <xdr:col>3</xdr:col>
      <xdr:colOff>206375</xdr:colOff>
      <xdr:row>16</xdr:row>
      <xdr:rowOff>27798</xdr:rowOff>
    </xdr:to>
    <xdr:cxnSp macro="">
      <xdr:nvCxnSpPr>
        <xdr:cNvPr id="61" name="直線コネクタ 60"/>
        <xdr:cNvCxnSpPr/>
      </xdr:nvCxnSpPr>
      <xdr:spPr bwMode="auto">
        <a:xfrm>
          <a:off x="2908300" y="2796384"/>
          <a:ext cx="698500" cy="22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49530</xdr:rowOff>
    </xdr:from>
    <xdr:to>
      <xdr:col>3</xdr:col>
      <xdr:colOff>257175</xdr:colOff>
      <xdr:row>14</xdr:row>
      <xdr:rowOff>151130</xdr:rowOff>
    </xdr:to>
    <xdr:sp macro="" textlink="">
      <xdr:nvSpPr>
        <xdr:cNvPr id="62" name="フローチャート : 判断 61"/>
        <xdr:cNvSpPr/>
      </xdr:nvSpPr>
      <xdr:spPr bwMode="auto">
        <a:xfrm>
          <a:off x="3556000" y="2497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161307</xdr:rowOff>
    </xdr:from>
    <xdr:ext cx="762000" cy="259045"/>
    <xdr:sp macro="" textlink="">
      <xdr:nvSpPr>
        <xdr:cNvPr id="63" name="テキスト ボックス 62"/>
        <xdr:cNvSpPr txBox="1"/>
      </xdr:nvSpPr>
      <xdr:spPr>
        <a:xfrm>
          <a:off x="3225800" y="22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72,525</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8904</xdr:rowOff>
    </xdr:from>
    <xdr:to>
      <xdr:col>2</xdr:col>
      <xdr:colOff>692150</xdr:colOff>
      <xdr:row>14</xdr:row>
      <xdr:rowOff>110504</xdr:rowOff>
    </xdr:to>
    <xdr:sp macro="" textlink="">
      <xdr:nvSpPr>
        <xdr:cNvPr id="64" name="フローチャート : 判断 63"/>
        <xdr:cNvSpPr/>
      </xdr:nvSpPr>
      <xdr:spPr bwMode="auto">
        <a:xfrm>
          <a:off x="2857500" y="2456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120681</xdr:rowOff>
    </xdr:from>
    <xdr:ext cx="762000" cy="259045"/>
    <xdr:sp macro="" textlink="">
      <xdr:nvSpPr>
        <xdr:cNvPr id="65" name="テキスト ボックス 64"/>
        <xdr:cNvSpPr txBox="1"/>
      </xdr:nvSpPr>
      <xdr:spPr>
        <a:xfrm>
          <a:off x="2527300" y="222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152563</xdr:rowOff>
    </xdr:from>
    <xdr:to>
      <xdr:col>5</xdr:col>
      <xdr:colOff>34925</xdr:colOff>
      <xdr:row>17</xdr:row>
      <xdr:rowOff>82713</xdr:rowOff>
    </xdr:to>
    <xdr:sp macro="" textlink="">
      <xdr:nvSpPr>
        <xdr:cNvPr id="71" name="円/楕円 70"/>
        <xdr:cNvSpPr/>
      </xdr:nvSpPr>
      <xdr:spPr bwMode="auto">
        <a:xfrm>
          <a:off x="5600700" y="2943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124640</xdr:rowOff>
    </xdr:from>
    <xdr:ext cx="762000" cy="259045"/>
    <xdr:sp macro="" textlink="">
      <xdr:nvSpPr>
        <xdr:cNvPr id="72" name="人口1人当たり決算額の推移該当値テキスト130"/>
        <xdr:cNvSpPr txBox="1"/>
      </xdr:nvSpPr>
      <xdr:spPr>
        <a:xfrm>
          <a:off x="5740400" y="291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58,870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71769</xdr:rowOff>
    </xdr:from>
    <xdr:to>
      <xdr:col>4</xdr:col>
      <xdr:colOff>520700</xdr:colOff>
      <xdr:row>17</xdr:row>
      <xdr:rowOff>1919</xdr:rowOff>
    </xdr:to>
    <xdr:sp macro="" textlink="">
      <xdr:nvSpPr>
        <xdr:cNvPr id="73" name="円/楕円 72"/>
        <xdr:cNvSpPr/>
      </xdr:nvSpPr>
      <xdr:spPr bwMode="auto">
        <a:xfrm>
          <a:off x="4953000" y="2862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158146</xdr:rowOff>
    </xdr:from>
    <xdr:ext cx="736600" cy="259045"/>
    <xdr:sp macro="" textlink="">
      <xdr:nvSpPr>
        <xdr:cNvPr id="74" name="テキスト ボックス 73"/>
        <xdr:cNvSpPr txBox="1"/>
      </xdr:nvSpPr>
      <xdr:spPr>
        <a:xfrm>
          <a:off x="4622800" y="2948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61,344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31536</xdr:rowOff>
    </xdr:from>
    <xdr:to>
      <xdr:col>3</xdr:col>
      <xdr:colOff>955675</xdr:colOff>
      <xdr:row>16</xdr:row>
      <xdr:rowOff>133136</xdr:rowOff>
    </xdr:to>
    <xdr:sp macro="" textlink="">
      <xdr:nvSpPr>
        <xdr:cNvPr id="75" name="円/楕円 74"/>
        <xdr:cNvSpPr/>
      </xdr:nvSpPr>
      <xdr:spPr bwMode="auto">
        <a:xfrm>
          <a:off x="4254500" y="2822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117913</xdr:rowOff>
    </xdr:from>
    <xdr:ext cx="762000" cy="259045"/>
    <xdr:sp macro="" textlink="">
      <xdr:nvSpPr>
        <xdr:cNvPr id="76" name="テキスト ボックス 75"/>
        <xdr:cNvSpPr txBox="1"/>
      </xdr:nvSpPr>
      <xdr:spPr>
        <a:xfrm>
          <a:off x="3924300" y="290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62,576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148448</xdr:rowOff>
    </xdr:from>
    <xdr:to>
      <xdr:col>3</xdr:col>
      <xdr:colOff>257175</xdr:colOff>
      <xdr:row>16</xdr:row>
      <xdr:rowOff>78598</xdr:rowOff>
    </xdr:to>
    <xdr:sp macro="" textlink="">
      <xdr:nvSpPr>
        <xdr:cNvPr id="77" name="円/楕円 76"/>
        <xdr:cNvSpPr/>
      </xdr:nvSpPr>
      <xdr:spPr bwMode="auto">
        <a:xfrm>
          <a:off x="3556000" y="2767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63375</xdr:rowOff>
    </xdr:from>
    <xdr:ext cx="762000" cy="259045"/>
    <xdr:sp macro="" textlink="">
      <xdr:nvSpPr>
        <xdr:cNvPr id="78" name="テキスト ボックス 77"/>
        <xdr:cNvSpPr txBox="1"/>
      </xdr:nvSpPr>
      <xdr:spPr>
        <a:xfrm>
          <a:off x="3225800" y="285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64,246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126209</xdr:rowOff>
    </xdr:from>
    <xdr:to>
      <xdr:col>2</xdr:col>
      <xdr:colOff>692150</xdr:colOff>
      <xdr:row>16</xdr:row>
      <xdr:rowOff>56359</xdr:rowOff>
    </xdr:to>
    <xdr:sp macro="" textlink="">
      <xdr:nvSpPr>
        <xdr:cNvPr id="79" name="円/楕円 78"/>
        <xdr:cNvSpPr/>
      </xdr:nvSpPr>
      <xdr:spPr bwMode="auto">
        <a:xfrm>
          <a:off x="2857500" y="2745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41136</xdr:rowOff>
    </xdr:from>
    <xdr:ext cx="762000" cy="259045"/>
    <xdr:sp macro="" textlink="">
      <xdr:nvSpPr>
        <xdr:cNvPr id="80" name="テキスト ボックス 79"/>
        <xdr:cNvSpPr txBox="1"/>
      </xdr:nvSpPr>
      <xdr:spPr>
        <a:xfrm>
          <a:off x="2527300" y="283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64,927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252762</xdr:rowOff>
    </xdr:from>
    <xdr:to>
      <xdr:col>4</xdr:col>
      <xdr:colOff>1117600</xdr:colOff>
      <xdr:row>39</xdr:row>
      <xdr:rowOff>38467</xdr:rowOff>
    </xdr:to>
    <xdr:cxnSp macro="">
      <xdr:nvCxnSpPr>
        <xdr:cNvPr id="111" name="直線コネクタ 110"/>
        <xdr:cNvCxnSpPr/>
      </xdr:nvCxnSpPr>
      <xdr:spPr bwMode="auto">
        <a:xfrm flipV="1">
          <a:off x="5651500" y="6177312"/>
          <a:ext cx="0" cy="15002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10544</xdr:rowOff>
    </xdr:from>
    <xdr:ext cx="762000" cy="259045"/>
    <xdr:sp macro="" textlink="">
      <xdr:nvSpPr>
        <xdr:cNvPr id="112" name="人口1人当たり決算額の推移最小値テキスト445"/>
        <xdr:cNvSpPr txBox="1"/>
      </xdr:nvSpPr>
      <xdr:spPr>
        <a:xfrm>
          <a:off x="5740400" y="764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-2,039</a:t>
          </a:r>
          <a:endParaRPr kumimoji="1" lang="ja-JP" altLang="en-US" sz="1000" b="1">
            <a:latin typeface="ＭＳ Ｐゴシック"/>
          </a:endParaRPr>
        </a:p>
      </xdr:txBody>
    </xdr:sp>
    <xdr:clientData/>
  </xdr:oneCellAnchor>
  <xdr:twoCellAnchor>
    <xdr:from>
      <xdr:col>4</xdr:col>
      <xdr:colOff>1028700</xdr:colOff>
      <xdr:row>39</xdr:row>
      <xdr:rowOff>38467</xdr:rowOff>
    </xdr:from>
    <xdr:to>
      <xdr:col>5</xdr:col>
      <xdr:colOff>73025</xdr:colOff>
      <xdr:row>39</xdr:row>
      <xdr:rowOff>38467</xdr:rowOff>
    </xdr:to>
    <xdr:cxnSp macro="">
      <xdr:nvCxnSpPr>
        <xdr:cNvPr id="113" name="直線コネクタ 112"/>
        <xdr:cNvCxnSpPr/>
      </xdr:nvCxnSpPr>
      <xdr:spPr bwMode="auto">
        <a:xfrm>
          <a:off x="5562600" y="767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167689</xdr:rowOff>
    </xdr:from>
    <xdr:ext cx="762000" cy="259045"/>
    <xdr:sp macro="" textlink="">
      <xdr:nvSpPr>
        <xdr:cNvPr id="114" name="人口1人当たり決算額の推移最大値テキスト445"/>
        <xdr:cNvSpPr txBox="1"/>
      </xdr:nvSpPr>
      <xdr:spPr>
        <a:xfrm>
          <a:off x="5740400" y="592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43,899</a:t>
          </a:r>
          <a:endParaRPr kumimoji="1" lang="ja-JP" altLang="en-US" sz="1000" b="1">
            <a:latin typeface="ＭＳ Ｐゴシック"/>
          </a:endParaRPr>
        </a:p>
      </xdr:txBody>
    </xdr:sp>
    <xdr:clientData/>
  </xdr:oneCellAnchor>
  <xdr:twoCellAnchor>
    <xdr:from>
      <xdr:col>4</xdr:col>
      <xdr:colOff>1028700</xdr:colOff>
      <xdr:row>33</xdr:row>
      <xdr:rowOff>252762</xdr:rowOff>
    </xdr:from>
    <xdr:to>
      <xdr:col>5</xdr:col>
      <xdr:colOff>73025</xdr:colOff>
      <xdr:row>33</xdr:row>
      <xdr:rowOff>252762</xdr:rowOff>
    </xdr:to>
    <xdr:cxnSp macro="">
      <xdr:nvCxnSpPr>
        <xdr:cNvPr id="115" name="直線コネクタ 114"/>
        <xdr:cNvCxnSpPr/>
      </xdr:nvCxnSpPr>
      <xdr:spPr bwMode="auto">
        <a:xfrm>
          <a:off x="5562600" y="6177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271051</xdr:rowOff>
    </xdr:from>
    <xdr:to>
      <xdr:col>4</xdr:col>
      <xdr:colOff>1117600</xdr:colOff>
      <xdr:row>37</xdr:row>
      <xdr:rowOff>282840</xdr:rowOff>
    </xdr:to>
    <xdr:cxnSp macro="">
      <xdr:nvCxnSpPr>
        <xdr:cNvPr id="116" name="直線コネクタ 115"/>
        <xdr:cNvCxnSpPr/>
      </xdr:nvCxnSpPr>
      <xdr:spPr bwMode="auto">
        <a:xfrm>
          <a:off x="5003800" y="7395751"/>
          <a:ext cx="647700" cy="11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7231</xdr:rowOff>
    </xdr:from>
    <xdr:ext cx="762000" cy="259045"/>
    <xdr:sp macro="" textlink="">
      <xdr:nvSpPr>
        <xdr:cNvPr id="117" name="人口1人当たり決算額の推移平均値テキスト445"/>
        <xdr:cNvSpPr txBox="1"/>
      </xdr:nvSpPr>
      <xdr:spPr>
        <a:xfrm>
          <a:off x="5740400" y="696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162154</xdr:rowOff>
    </xdr:from>
    <xdr:to>
      <xdr:col>5</xdr:col>
      <xdr:colOff>34925</xdr:colOff>
      <xdr:row>37</xdr:row>
      <xdr:rowOff>92304</xdr:rowOff>
    </xdr:to>
    <xdr:sp macro="" textlink="">
      <xdr:nvSpPr>
        <xdr:cNvPr id="118" name="フローチャート : 判断 117"/>
        <xdr:cNvSpPr/>
      </xdr:nvSpPr>
      <xdr:spPr bwMode="auto">
        <a:xfrm>
          <a:off x="5600700" y="7115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219387</xdr:rowOff>
    </xdr:from>
    <xdr:to>
      <xdr:col>4</xdr:col>
      <xdr:colOff>469900</xdr:colOff>
      <xdr:row>37</xdr:row>
      <xdr:rowOff>271051</xdr:rowOff>
    </xdr:to>
    <xdr:cxnSp macro="">
      <xdr:nvCxnSpPr>
        <xdr:cNvPr id="119" name="直線コネクタ 118"/>
        <xdr:cNvCxnSpPr/>
      </xdr:nvCxnSpPr>
      <xdr:spPr bwMode="auto">
        <a:xfrm>
          <a:off x="4305300" y="7344087"/>
          <a:ext cx="698500" cy="51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132273</xdr:rowOff>
    </xdr:from>
    <xdr:to>
      <xdr:col>4</xdr:col>
      <xdr:colOff>520700</xdr:colOff>
      <xdr:row>37</xdr:row>
      <xdr:rowOff>62423</xdr:rowOff>
    </xdr:to>
    <xdr:sp macro="" textlink="">
      <xdr:nvSpPr>
        <xdr:cNvPr id="120" name="フローチャート : 判断 119"/>
        <xdr:cNvSpPr/>
      </xdr:nvSpPr>
      <xdr:spPr bwMode="auto">
        <a:xfrm>
          <a:off x="4953000" y="7085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244050</xdr:rowOff>
    </xdr:from>
    <xdr:ext cx="736600" cy="259045"/>
    <xdr:sp macro="" textlink="">
      <xdr:nvSpPr>
        <xdr:cNvPr id="121" name="テキスト ボックス 120"/>
        <xdr:cNvSpPr txBox="1"/>
      </xdr:nvSpPr>
      <xdr:spPr>
        <a:xfrm>
          <a:off x="4622800" y="6854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205639</xdr:rowOff>
    </xdr:from>
    <xdr:to>
      <xdr:col>3</xdr:col>
      <xdr:colOff>904875</xdr:colOff>
      <xdr:row>37</xdr:row>
      <xdr:rowOff>219387</xdr:rowOff>
    </xdr:to>
    <xdr:cxnSp macro="">
      <xdr:nvCxnSpPr>
        <xdr:cNvPr id="122" name="直線コネクタ 121"/>
        <xdr:cNvCxnSpPr/>
      </xdr:nvCxnSpPr>
      <xdr:spPr bwMode="auto">
        <a:xfrm>
          <a:off x="3606800" y="7330339"/>
          <a:ext cx="698500" cy="13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86912</xdr:rowOff>
    </xdr:from>
    <xdr:to>
      <xdr:col>3</xdr:col>
      <xdr:colOff>955675</xdr:colOff>
      <xdr:row>37</xdr:row>
      <xdr:rowOff>17062</xdr:rowOff>
    </xdr:to>
    <xdr:sp macro="" textlink="">
      <xdr:nvSpPr>
        <xdr:cNvPr id="123" name="フローチャート : 判断 122"/>
        <xdr:cNvSpPr/>
      </xdr:nvSpPr>
      <xdr:spPr bwMode="auto">
        <a:xfrm>
          <a:off x="4254500" y="7040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198689</xdr:rowOff>
    </xdr:from>
    <xdr:ext cx="762000" cy="259045"/>
    <xdr:sp macro="" textlink="">
      <xdr:nvSpPr>
        <xdr:cNvPr id="124" name="テキスト ボックス 123"/>
        <xdr:cNvSpPr txBox="1"/>
      </xdr:nvSpPr>
      <xdr:spPr>
        <a:xfrm>
          <a:off x="3924300" y="68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101201</xdr:rowOff>
    </xdr:from>
    <xdr:to>
      <xdr:col>3</xdr:col>
      <xdr:colOff>206375</xdr:colOff>
      <xdr:row>37</xdr:row>
      <xdr:rowOff>205639</xdr:rowOff>
    </xdr:to>
    <xdr:cxnSp macro="">
      <xdr:nvCxnSpPr>
        <xdr:cNvPr id="125" name="直線コネクタ 124"/>
        <xdr:cNvCxnSpPr/>
      </xdr:nvCxnSpPr>
      <xdr:spPr bwMode="auto">
        <a:xfrm>
          <a:off x="2908300" y="7225901"/>
          <a:ext cx="698500" cy="104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162317</xdr:rowOff>
    </xdr:from>
    <xdr:to>
      <xdr:col>3</xdr:col>
      <xdr:colOff>257175</xdr:colOff>
      <xdr:row>35</xdr:row>
      <xdr:rowOff>263917</xdr:rowOff>
    </xdr:to>
    <xdr:sp macro="" textlink="">
      <xdr:nvSpPr>
        <xdr:cNvPr id="126" name="フローチャート : 判断 125"/>
        <xdr:cNvSpPr/>
      </xdr:nvSpPr>
      <xdr:spPr bwMode="auto">
        <a:xfrm>
          <a:off x="3556000" y="6772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274094</xdr:rowOff>
    </xdr:from>
    <xdr:ext cx="762000" cy="259045"/>
    <xdr:sp macro="" textlink="">
      <xdr:nvSpPr>
        <xdr:cNvPr id="127" name="テキスト ボックス 126"/>
        <xdr:cNvSpPr txBox="1"/>
      </xdr:nvSpPr>
      <xdr:spPr>
        <a:xfrm>
          <a:off x="3225800" y="654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24,113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117544</xdr:rowOff>
    </xdr:from>
    <xdr:to>
      <xdr:col>2</xdr:col>
      <xdr:colOff>692150</xdr:colOff>
      <xdr:row>35</xdr:row>
      <xdr:rowOff>219144</xdr:rowOff>
    </xdr:to>
    <xdr:sp macro="" textlink="">
      <xdr:nvSpPr>
        <xdr:cNvPr id="128" name="フローチャート : 判断 127"/>
        <xdr:cNvSpPr/>
      </xdr:nvSpPr>
      <xdr:spPr bwMode="auto">
        <a:xfrm>
          <a:off x="2857500" y="6727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229321</xdr:rowOff>
    </xdr:from>
    <xdr:ext cx="762000" cy="259045"/>
    <xdr:sp macro="" textlink="">
      <xdr:nvSpPr>
        <xdr:cNvPr id="129" name="テキスト ボックス 128"/>
        <xdr:cNvSpPr txBox="1"/>
      </xdr:nvSpPr>
      <xdr:spPr>
        <a:xfrm>
          <a:off x="2527300" y="649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232040</xdr:rowOff>
    </xdr:from>
    <xdr:to>
      <xdr:col>5</xdr:col>
      <xdr:colOff>34925</xdr:colOff>
      <xdr:row>37</xdr:row>
      <xdr:rowOff>333640</xdr:rowOff>
    </xdr:to>
    <xdr:sp macro="" textlink="">
      <xdr:nvSpPr>
        <xdr:cNvPr id="135" name="円/楕円 134"/>
        <xdr:cNvSpPr/>
      </xdr:nvSpPr>
      <xdr:spPr bwMode="auto">
        <a:xfrm>
          <a:off x="5600700" y="7356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204117</xdr:rowOff>
    </xdr:from>
    <xdr:ext cx="762000" cy="259045"/>
    <xdr:sp macro="" textlink="">
      <xdr:nvSpPr>
        <xdr:cNvPr id="136" name="人口1人当たり決算額の推移該当値テキスト445"/>
        <xdr:cNvSpPr txBox="1"/>
      </xdr:nvSpPr>
      <xdr:spPr>
        <a:xfrm>
          <a:off x="5740400" y="732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6,228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220251</xdr:rowOff>
    </xdr:from>
    <xdr:to>
      <xdr:col>4</xdr:col>
      <xdr:colOff>520700</xdr:colOff>
      <xdr:row>37</xdr:row>
      <xdr:rowOff>321851</xdr:rowOff>
    </xdr:to>
    <xdr:sp macro="" textlink="">
      <xdr:nvSpPr>
        <xdr:cNvPr id="137" name="円/楕円 136"/>
        <xdr:cNvSpPr/>
      </xdr:nvSpPr>
      <xdr:spPr bwMode="auto">
        <a:xfrm>
          <a:off x="4953000" y="7344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306628</xdr:rowOff>
    </xdr:from>
    <xdr:ext cx="736600" cy="259045"/>
    <xdr:sp macro="" textlink="">
      <xdr:nvSpPr>
        <xdr:cNvPr id="138" name="テキスト ボックス 137"/>
        <xdr:cNvSpPr txBox="1"/>
      </xdr:nvSpPr>
      <xdr:spPr>
        <a:xfrm>
          <a:off x="4622800" y="7431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168587</xdr:rowOff>
    </xdr:from>
    <xdr:to>
      <xdr:col>3</xdr:col>
      <xdr:colOff>955675</xdr:colOff>
      <xdr:row>37</xdr:row>
      <xdr:rowOff>270187</xdr:rowOff>
    </xdr:to>
    <xdr:sp macro="" textlink="">
      <xdr:nvSpPr>
        <xdr:cNvPr id="139" name="円/楕円 138"/>
        <xdr:cNvSpPr/>
      </xdr:nvSpPr>
      <xdr:spPr bwMode="auto">
        <a:xfrm>
          <a:off x="4254500" y="7293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254964</xdr:rowOff>
    </xdr:from>
    <xdr:ext cx="762000" cy="259045"/>
    <xdr:sp macro="" textlink="">
      <xdr:nvSpPr>
        <xdr:cNvPr id="140" name="テキスト ボックス 139"/>
        <xdr:cNvSpPr txBox="1"/>
      </xdr:nvSpPr>
      <xdr:spPr>
        <a:xfrm>
          <a:off x="3924300" y="73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154839</xdr:rowOff>
    </xdr:from>
    <xdr:to>
      <xdr:col>3</xdr:col>
      <xdr:colOff>257175</xdr:colOff>
      <xdr:row>37</xdr:row>
      <xdr:rowOff>256439</xdr:rowOff>
    </xdr:to>
    <xdr:sp macro="" textlink="">
      <xdr:nvSpPr>
        <xdr:cNvPr id="141" name="円/楕円 140"/>
        <xdr:cNvSpPr/>
      </xdr:nvSpPr>
      <xdr:spPr bwMode="auto">
        <a:xfrm>
          <a:off x="3556000" y="7279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241216</xdr:rowOff>
    </xdr:from>
    <xdr:ext cx="762000" cy="259045"/>
    <xdr:sp macro="" textlink="">
      <xdr:nvSpPr>
        <xdr:cNvPr id="142" name="テキスト ボックス 141"/>
        <xdr:cNvSpPr txBox="1"/>
      </xdr:nvSpPr>
      <xdr:spPr>
        <a:xfrm>
          <a:off x="3225800" y="7365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50401</xdr:rowOff>
    </xdr:from>
    <xdr:to>
      <xdr:col>2</xdr:col>
      <xdr:colOff>692150</xdr:colOff>
      <xdr:row>37</xdr:row>
      <xdr:rowOff>152001</xdr:rowOff>
    </xdr:to>
    <xdr:sp macro="" textlink="">
      <xdr:nvSpPr>
        <xdr:cNvPr id="143" name="円/楕円 142"/>
        <xdr:cNvSpPr/>
      </xdr:nvSpPr>
      <xdr:spPr bwMode="auto">
        <a:xfrm>
          <a:off x="2857500" y="7175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136778</xdr:rowOff>
    </xdr:from>
    <xdr:ext cx="762000" cy="259045"/>
    <xdr:sp macro="" textlink="">
      <xdr:nvSpPr>
        <xdr:cNvPr id="144" name="テキスト ボックス 143"/>
        <xdr:cNvSpPr txBox="1"/>
      </xdr:nvSpPr>
      <xdr:spPr>
        <a:xfrm>
          <a:off x="2527300" y="726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11,790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埼玉県鴻巣市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○財政調整基金残高</a:t>
          </a:r>
          <a:endParaRPr lang="ja-JP" altLang="ja-JP" sz="1100">
            <a:effectLst/>
          </a:endParaRPr>
        </a:p>
        <a:p>
          <a:pPr rtl="0"/>
          <a:r>
            <a:rPr lang="ja-JP" altLang="ja-JP" sz="1100" b="0" i="0" baseline="0">
              <a:solidFill>
                <a:schemeClr val="dk1"/>
              </a:solidFill>
              <a:effectLst/>
              <a:latin typeface="+mn-lt"/>
              <a:ea typeface="+mn-ea"/>
              <a:cs typeface="+mn-cs"/>
            </a:rPr>
            <a:t>平成２０年度に３．８８％となったが、平成２１年度の国の経済対策や普通交付税の増額などにより増加傾向となり、平成２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年度は、１</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８％に増加している。</a:t>
          </a:r>
          <a:endParaRPr lang="ja-JP" altLang="ja-JP" sz="1100">
            <a:effectLst/>
          </a:endParaRPr>
        </a:p>
        <a:p>
          <a:pPr rtl="0"/>
          <a:r>
            <a:rPr lang="ja-JP" altLang="ja-JP" sz="1100" b="0" i="0" baseline="0">
              <a:solidFill>
                <a:schemeClr val="dk1"/>
              </a:solidFill>
              <a:effectLst/>
              <a:latin typeface="+mn-lt"/>
              <a:ea typeface="+mn-ea"/>
              <a:cs typeface="+mn-cs"/>
            </a:rPr>
            <a:t>○実質収支額</a:t>
          </a:r>
          <a:endParaRPr lang="ja-JP" altLang="ja-JP" sz="1100">
            <a:effectLst/>
          </a:endParaRPr>
        </a:p>
        <a:p>
          <a:pPr rtl="0"/>
          <a:r>
            <a:rPr lang="ja-JP" altLang="ja-JP" sz="1100" b="0" i="0" baseline="0">
              <a:solidFill>
                <a:schemeClr val="dk1"/>
              </a:solidFill>
              <a:effectLst/>
              <a:latin typeface="+mn-lt"/>
              <a:ea typeface="+mn-ea"/>
              <a:cs typeface="+mn-cs"/>
            </a:rPr>
            <a:t>一般的に適切とされる３～５％台で推移している。平成２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５０</a:t>
          </a:r>
          <a:r>
            <a:rPr lang="ja-JP" altLang="ja-JP" sz="1100" b="0" i="0" baseline="0">
              <a:solidFill>
                <a:schemeClr val="dk1"/>
              </a:solidFill>
              <a:effectLst/>
              <a:latin typeface="+mn-lt"/>
              <a:ea typeface="+mn-ea"/>
              <a:cs typeface="+mn-cs"/>
            </a:rPr>
            <a:t>％となり、黒字を維持している。</a:t>
          </a:r>
          <a:endParaRPr lang="ja-JP" altLang="ja-JP" sz="1100">
            <a:effectLst/>
          </a:endParaRPr>
        </a:p>
        <a:p>
          <a:pPr rtl="0"/>
          <a:r>
            <a:rPr lang="ja-JP" altLang="ja-JP" sz="1100" b="0" i="0" baseline="0">
              <a:solidFill>
                <a:schemeClr val="dk1"/>
              </a:solidFill>
              <a:effectLst/>
              <a:latin typeface="+mn-lt"/>
              <a:ea typeface="+mn-ea"/>
              <a:cs typeface="+mn-cs"/>
            </a:rPr>
            <a:t>○実質単年度収支</a:t>
          </a:r>
          <a:endParaRPr lang="ja-JP" altLang="ja-JP" sz="1100">
            <a:effectLst/>
          </a:endParaRPr>
        </a:p>
        <a:p>
          <a:pPr rtl="0"/>
          <a:r>
            <a:rPr lang="ja-JP" altLang="ja-JP" sz="1100" b="0" i="0" baseline="0">
              <a:solidFill>
                <a:schemeClr val="dk1"/>
              </a:solidFill>
              <a:effectLst/>
              <a:latin typeface="+mn-lt"/>
              <a:ea typeface="+mn-ea"/>
              <a:cs typeface="+mn-cs"/>
            </a:rPr>
            <a:t>平成２０年度は赤字であったが、その後、国の経済対策や普通交付税の増加があったほか、市としても事務事業などの見直しによる歳出縮減に努めたことから、平成２１年度以降は黒字に転向している。</a:t>
          </a:r>
          <a:endParaRPr lang="ja-JP" altLang="ja-JP" sz="1100">
            <a:effectLst/>
          </a:endParaRPr>
        </a:p>
        <a:p>
          <a:pPr rtl="0" eaLnBrk="1" fontAlgn="auto" latinLnBrk="0" hangingPunct="1"/>
          <a:r>
            <a:rPr lang="ja-JP" altLang="ja-JP" sz="1100" b="0" i="0" baseline="0">
              <a:solidFill>
                <a:schemeClr val="dk1"/>
              </a:solidFill>
              <a:effectLst/>
              <a:latin typeface="+mn-lt"/>
              <a:ea typeface="+mn-ea"/>
              <a:cs typeface="+mn-cs"/>
            </a:rPr>
            <a:t>今後も引き続き、将来世代に負担がかからないように健全な財政運営に取り組んでいく。</a:t>
          </a:r>
          <a:endParaRPr lang="ja-JP" altLang="ja-JP" sz="11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埼玉県鴻巣市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一般会計では、毎年２～</a:t>
          </a:r>
          <a:r>
            <a:rPr lang="ja-JP" altLang="en-US" sz="1400" b="0" i="0" baseline="0">
              <a:solidFill>
                <a:schemeClr val="dk1"/>
              </a:solidFill>
              <a:effectLst/>
              <a:latin typeface="+mn-lt"/>
              <a:ea typeface="+mn-ea"/>
              <a:cs typeface="+mn-cs"/>
            </a:rPr>
            <a:t>５</a:t>
          </a:r>
          <a:r>
            <a:rPr lang="ja-JP" altLang="ja-JP" sz="1400" b="0" i="0" baseline="0">
              <a:solidFill>
                <a:schemeClr val="dk1"/>
              </a:solidFill>
              <a:effectLst/>
              <a:latin typeface="+mn-lt"/>
              <a:ea typeface="+mn-ea"/>
              <a:cs typeface="+mn-cs"/>
            </a:rPr>
            <a:t>億円の黒字を積み上げている状況である。</a:t>
          </a:r>
          <a:endParaRPr lang="ja-JP" altLang="ja-JP" sz="1400">
            <a:effectLst/>
          </a:endParaRPr>
        </a:p>
        <a:p>
          <a:pPr rtl="0"/>
          <a:r>
            <a:rPr lang="ja-JP" altLang="ja-JP" sz="1400" b="0" i="0" baseline="0">
              <a:solidFill>
                <a:schemeClr val="dk1"/>
              </a:solidFill>
              <a:effectLst/>
              <a:latin typeface="+mn-lt"/>
              <a:ea typeface="+mn-ea"/>
              <a:cs typeface="+mn-cs"/>
            </a:rPr>
            <a:t>また、水道・下水道・介護保険・北新宿第二土地区画整理・広田中央特定土地区画整理・後期高齢者医療・農業集落排水の各会計においても、同水準の黒字を計上している。</a:t>
          </a:r>
          <a:endParaRPr lang="ja-JP" altLang="ja-JP" sz="1400">
            <a:effectLst/>
          </a:endParaRPr>
        </a:p>
        <a:p>
          <a:pPr rtl="0"/>
          <a:r>
            <a:rPr lang="ja-JP" altLang="ja-JP" sz="1400">
              <a:solidFill>
                <a:schemeClr val="dk1"/>
              </a:solidFill>
              <a:effectLst/>
              <a:latin typeface="+mn-lt"/>
              <a:ea typeface="+mn-ea"/>
              <a:cs typeface="+mn-cs"/>
            </a:rPr>
            <a:t>今後も健全な財政運営に取り組んでいく。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埼玉県鴻巣市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元利償還金等については、合併特例事業債の発行により増加傾向であるが、返済額ベースではほぼ同水準となるよう、新規借入れの際に据置期間を設けることで過去の借入れ返済との平準化を図っている。また、算入公債費等では、臨時財政対策債や合併特例債など、基準財政需要額へ算入率の高い地方債を活用していることにより算入額が増えており、年々実質公債費比率の分子は小さくなる傾向に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埼玉県鴻巣市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将来負担額にあたる地方債の現在高は、臨時財政対策債や合併特例事業債</a:t>
          </a:r>
          <a:r>
            <a:rPr lang="ja-JP" altLang="en-US" sz="1400" b="0" i="0" baseline="0">
              <a:solidFill>
                <a:schemeClr val="dk1"/>
              </a:solidFill>
              <a:effectLst/>
              <a:latin typeface="+mn-lt"/>
              <a:ea typeface="+mn-ea"/>
              <a:cs typeface="+mn-cs"/>
            </a:rPr>
            <a:t>の</a:t>
          </a:r>
          <a:r>
            <a:rPr lang="ja-JP" altLang="ja-JP" sz="1400" b="0" i="0" baseline="0">
              <a:solidFill>
                <a:schemeClr val="dk1"/>
              </a:solidFill>
              <a:effectLst/>
              <a:latin typeface="+mn-lt"/>
              <a:ea typeface="+mn-ea"/>
              <a:cs typeface="+mn-cs"/>
            </a:rPr>
            <a:t>借入れにより年々増加している。</a:t>
          </a:r>
          <a:r>
            <a:rPr lang="ja-JP" altLang="en-US" sz="1400" b="0" i="0" baseline="0">
              <a:solidFill>
                <a:schemeClr val="dk1"/>
              </a:solidFill>
              <a:effectLst/>
              <a:latin typeface="+mn-lt"/>
              <a:ea typeface="+mn-ea"/>
              <a:cs typeface="+mn-cs"/>
            </a:rPr>
            <a:t>また</a:t>
          </a:r>
          <a:r>
            <a:rPr lang="ja-JP" altLang="ja-JP" sz="1400" b="0" i="0" baseline="0">
              <a:solidFill>
                <a:schemeClr val="dk1"/>
              </a:solidFill>
              <a:effectLst/>
              <a:latin typeface="+mn-lt"/>
              <a:ea typeface="+mn-ea"/>
              <a:cs typeface="+mn-cs"/>
            </a:rPr>
            <a:t>、充当可能財源等にあたる充当可能基金（財政調整基金等）と算入率の高い地方債の借入れによる基準財政需要額算入見込額</a:t>
          </a:r>
          <a:r>
            <a:rPr lang="ja-JP" altLang="en-US" sz="1400" b="0" i="0" baseline="0">
              <a:solidFill>
                <a:schemeClr val="dk1"/>
              </a:solidFill>
              <a:effectLst/>
              <a:latin typeface="+mn-lt"/>
              <a:ea typeface="+mn-ea"/>
              <a:cs typeface="+mn-cs"/>
            </a:rPr>
            <a:t>も</a:t>
          </a:r>
          <a:r>
            <a:rPr lang="ja-JP" altLang="ja-JP" sz="1400" b="0" i="0" baseline="0">
              <a:solidFill>
                <a:schemeClr val="dk1"/>
              </a:solidFill>
              <a:effectLst/>
              <a:latin typeface="+mn-lt"/>
              <a:ea typeface="+mn-ea"/>
              <a:cs typeface="+mn-cs"/>
            </a:rPr>
            <a:t>増加</a:t>
          </a:r>
          <a:r>
            <a:rPr lang="ja-JP" altLang="en-US" sz="1400" b="0" i="0" baseline="0">
              <a:solidFill>
                <a:schemeClr val="dk1"/>
              </a:solidFill>
              <a:effectLst/>
              <a:latin typeface="+mn-lt"/>
              <a:ea typeface="+mn-ea"/>
              <a:cs typeface="+mn-cs"/>
            </a:rPr>
            <a:t>している。なお、地方債の現在高が、合併特例債の借入のピークとなることから、ここ数年間は、</a:t>
          </a:r>
          <a:r>
            <a:rPr lang="ja-JP" altLang="ja-JP" sz="1400" b="0" i="0" baseline="0">
              <a:solidFill>
                <a:schemeClr val="dk1"/>
              </a:solidFill>
              <a:effectLst/>
              <a:latin typeface="+mn-lt"/>
              <a:ea typeface="+mn-ea"/>
              <a:cs typeface="+mn-cs"/>
            </a:rPr>
            <a:t>分子</a:t>
          </a:r>
          <a:r>
            <a:rPr lang="ja-JP" altLang="en-US" sz="1400" b="0" i="0" baseline="0">
              <a:solidFill>
                <a:schemeClr val="dk1"/>
              </a:solidFill>
              <a:effectLst/>
              <a:latin typeface="+mn-lt"/>
              <a:ea typeface="+mn-ea"/>
              <a:cs typeface="+mn-cs"/>
            </a:rPr>
            <a:t>の</a:t>
          </a:r>
          <a:r>
            <a:rPr lang="ja-JP" altLang="ja-JP" sz="1400" b="0" i="0" baseline="0">
              <a:solidFill>
                <a:schemeClr val="dk1"/>
              </a:solidFill>
              <a:effectLst/>
              <a:latin typeface="+mn-lt"/>
              <a:ea typeface="+mn-ea"/>
              <a:cs typeface="+mn-cs"/>
            </a:rPr>
            <a:t>数値</a:t>
          </a:r>
          <a:r>
            <a:rPr lang="ja-JP" altLang="en-US" sz="1400" b="0" i="0" baseline="0">
              <a:solidFill>
                <a:schemeClr val="dk1"/>
              </a:solidFill>
              <a:effectLst/>
              <a:latin typeface="+mn-lt"/>
              <a:ea typeface="+mn-ea"/>
              <a:cs typeface="+mn-cs"/>
            </a:rPr>
            <a:t>も増加</a:t>
          </a:r>
          <a:r>
            <a:rPr lang="ja-JP" altLang="ja-JP" sz="1400" b="0" i="0" baseline="0">
              <a:solidFill>
                <a:schemeClr val="dk1"/>
              </a:solidFill>
              <a:effectLst/>
              <a:latin typeface="+mn-lt"/>
              <a:ea typeface="+mn-ea"/>
              <a:cs typeface="+mn-cs"/>
            </a:rPr>
            <a:t>傾向にある。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4" sqref="A4"/>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39382069</v>
      </c>
      <c r="BO4" s="349"/>
      <c r="BP4" s="349"/>
      <c r="BQ4" s="349"/>
      <c r="BR4" s="349"/>
      <c r="BS4" s="349"/>
      <c r="BT4" s="349"/>
      <c r="BU4" s="350"/>
      <c r="BV4" s="348">
        <v>39844106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8.5</v>
      </c>
      <c r="CU4" s="355"/>
      <c r="CV4" s="355"/>
      <c r="CW4" s="355"/>
      <c r="CX4" s="355"/>
      <c r="CY4" s="355"/>
      <c r="CZ4" s="355"/>
      <c r="DA4" s="356"/>
      <c r="DB4" s="354">
        <v>6.1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37231534</v>
      </c>
      <c r="BO5" s="386"/>
      <c r="BP5" s="386"/>
      <c r="BQ5" s="386"/>
      <c r="BR5" s="386"/>
      <c r="BS5" s="386"/>
      <c r="BT5" s="386"/>
      <c r="BU5" s="387"/>
      <c r="BV5" s="385">
        <v>38091032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87.4</v>
      </c>
      <c r="CU5" s="383"/>
      <c r="CV5" s="383"/>
      <c r="CW5" s="383"/>
      <c r="CX5" s="383"/>
      <c r="CY5" s="383"/>
      <c r="CZ5" s="383"/>
      <c r="DA5" s="384"/>
      <c r="DB5" s="382">
        <v>88.3</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2150535</v>
      </c>
      <c r="BO6" s="386"/>
      <c r="BP6" s="386"/>
      <c r="BQ6" s="386"/>
      <c r="BR6" s="386"/>
      <c r="BS6" s="386"/>
      <c r="BT6" s="386"/>
      <c r="BU6" s="387"/>
      <c r="BV6" s="385">
        <v>1753074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96.9</v>
      </c>
      <c r="CU6" s="423"/>
      <c r="CV6" s="423"/>
      <c r="CW6" s="423"/>
      <c r="CX6" s="423"/>
      <c r="CY6" s="423"/>
      <c r="CZ6" s="423"/>
      <c r="DA6" s="424"/>
      <c r="DB6" s="422">
        <v>97.3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188362</v>
      </c>
      <c r="BO7" s="386"/>
      <c r="BP7" s="386"/>
      <c r="BQ7" s="386"/>
      <c r="BR7" s="386"/>
      <c r="BS7" s="386"/>
      <c r="BT7" s="386"/>
      <c r="BU7" s="387"/>
      <c r="BV7" s="385">
        <v>353584</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23091073</v>
      </c>
      <c r="CU7" s="386"/>
      <c r="CV7" s="386"/>
      <c r="CW7" s="386"/>
      <c r="CX7" s="386"/>
      <c r="CY7" s="386"/>
      <c r="CZ7" s="386"/>
      <c r="DA7" s="387"/>
      <c r="DB7" s="385">
        <v>22763632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1962173</v>
      </c>
      <c r="BO8" s="386"/>
      <c r="BP8" s="386"/>
      <c r="BQ8" s="386"/>
      <c r="BR8" s="386"/>
      <c r="BS8" s="386"/>
      <c r="BT8" s="386"/>
      <c r="BU8" s="387"/>
      <c r="BV8" s="385">
        <v>1399490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0.75</v>
      </c>
      <c r="CU8" s="426"/>
      <c r="CV8" s="426"/>
      <c r="CW8" s="426"/>
      <c r="CX8" s="426"/>
      <c r="CY8" s="426"/>
      <c r="CZ8" s="426"/>
      <c r="DA8" s="427"/>
      <c r="DB8" s="425">
        <v>0.76</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119639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562683</v>
      </c>
      <c r="BO9" s="386"/>
      <c r="BP9" s="386"/>
      <c r="BQ9" s="386"/>
      <c r="BR9" s="386"/>
      <c r="BS9" s="386"/>
      <c r="BT9" s="386"/>
      <c r="BU9" s="387"/>
      <c r="BV9" s="385">
        <v>74342</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14.3</v>
      </c>
      <c r="CU9" s="383"/>
      <c r="CV9" s="383"/>
      <c r="CW9" s="383"/>
      <c r="CX9" s="383"/>
      <c r="CY9" s="383"/>
      <c r="CZ9" s="383"/>
      <c r="DA9" s="384"/>
      <c r="DB9" s="382">
        <v>13.7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119594</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122659</v>
      </c>
      <c r="BO10" s="386"/>
      <c r="BP10" s="386"/>
      <c r="BQ10" s="386"/>
      <c r="BR10" s="386"/>
      <c r="BS10" s="386"/>
      <c r="BT10" s="386"/>
      <c r="BU10" s="387"/>
      <c r="BV10" s="385">
        <v>24650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119746</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20000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118411</v>
      </c>
      <c r="S13" s="467"/>
      <c r="T13" s="467"/>
      <c r="U13" s="467"/>
      <c r="V13" s="468"/>
      <c r="W13" s="401" t="s">
        <v>123</v>
      </c>
      <c r="X13" s="402"/>
      <c r="Y13" s="402"/>
      <c r="Z13" s="402"/>
      <c r="AA13" s="402"/>
      <c r="AB13" s="392"/>
      <c r="AC13" s="436">
        <v>1815</v>
      </c>
      <c r="AD13" s="437"/>
      <c r="AE13" s="437"/>
      <c r="AF13" s="437"/>
      <c r="AG13" s="476"/>
      <c r="AH13" s="436">
        <v>2573</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665342</v>
      </c>
      <c r="BO13" s="386"/>
      <c r="BP13" s="386"/>
      <c r="BQ13" s="386"/>
      <c r="BR13" s="386"/>
      <c r="BS13" s="386"/>
      <c r="BT13" s="386"/>
      <c r="BU13" s="387"/>
      <c r="BV13" s="385">
        <v>98992</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4.2</v>
      </c>
      <c r="CU13" s="383"/>
      <c r="CV13" s="383"/>
      <c r="CW13" s="383"/>
      <c r="CX13" s="383"/>
      <c r="CY13" s="383"/>
      <c r="CZ13" s="383"/>
      <c r="DA13" s="384"/>
      <c r="DB13" s="382">
        <v>4.7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120036</v>
      </c>
      <c r="S14" s="467"/>
      <c r="T14" s="467"/>
      <c r="U14" s="467"/>
      <c r="V14" s="468"/>
      <c r="W14" s="375"/>
      <c r="X14" s="376"/>
      <c r="Y14" s="376"/>
      <c r="Z14" s="376"/>
      <c r="AA14" s="376"/>
      <c r="AB14" s="365"/>
      <c r="AC14" s="469">
        <v>3.3</v>
      </c>
      <c r="AD14" s="470"/>
      <c r="AE14" s="470"/>
      <c r="AF14" s="470"/>
      <c r="AG14" s="471"/>
      <c r="AH14" s="469">
        <v>4.3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25.5</v>
      </c>
      <c r="CU14" s="481"/>
      <c r="CV14" s="481"/>
      <c r="CW14" s="481"/>
      <c r="CX14" s="481"/>
      <c r="CY14" s="481"/>
      <c r="CZ14" s="481"/>
      <c r="DA14" s="482"/>
      <c r="DB14" s="480">
        <v>18.8</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118704</v>
      </c>
      <c r="S15" s="467"/>
      <c r="T15" s="467"/>
      <c r="U15" s="467"/>
      <c r="V15" s="468"/>
      <c r="W15" s="401" t="s">
        <v>130</v>
      </c>
      <c r="X15" s="402"/>
      <c r="Y15" s="402"/>
      <c r="Z15" s="402"/>
      <c r="AA15" s="402"/>
      <c r="AB15" s="392"/>
      <c r="AC15" s="436">
        <v>13985</v>
      </c>
      <c r="AD15" s="437"/>
      <c r="AE15" s="437"/>
      <c r="AF15" s="437"/>
      <c r="AG15" s="476"/>
      <c r="AH15" s="436">
        <v>16109</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11890476</v>
      </c>
      <c r="BO15" s="349"/>
      <c r="BP15" s="349"/>
      <c r="BQ15" s="349"/>
      <c r="BR15" s="349"/>
      <c r="BS15" s="349"/>
      <c r="BT15" s="349"/>
      <c r="BU15" s="350"/>
      <c r="BV15" s="348">
        <v>11744730</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25.5</v>
      </c>
      <c r="AD16" s="470"/>
      <c r="AE16" s="470"/>
      <c r="AF16" s="470"/>
      <c r="AG16" s="471"/>
      <c r="AH16" s="469">
        <v>27.1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15791507</v>
      </c>
      <c r="BO16" s="386"/>
      <c r="BP16" s="386"/>
      <c r="BQ16" s="386"/>
      <c r="BR16" s="386"/>
      <c r="BS16" s="386"/>
      <c r="BT16" s="386"/>
      <c r="BU16" s="387"/>
      <c r="BV16" s="385">
        <v>15699458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39097</v>
      </c>
      <c r="AD17" s="437"/>
      <c r="AE17" s="437"/>
      <c r="AF17" s="437"/>
      <c r="AG17" s="476"/>
      <c r="AH17" s="436">
        <v>39699</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15310748</v>
      </c>
      <c r="BO17" s="386"/>
      <c r="BP17" s="386"/>
      <c r="BQ17" s="386"/>
      <c r="BR17" s="386"/>
      <c r="BS17" s="386"/>
      <c r="BT17" s="386"/>
      <c r="BU17" s="387"/>
      <c r="BV17" s="385">
        <v>15102385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67.489999999999995</v>
      </c>
      <c r="M18" s="498"/>
      <c r="N18" s="498"/>
      <c r="O18" s="498"/>
      <c r="P18" s="498"/>
      <c r="Q18" s="498"/>
      <c r="R18" s="499"/>
      <c r="S18" s="499"/>
      <c r="T18" s="499"/>
      <c r="U18" s="499"/>
      <c r="V18" s="500"/>
      <c r="W18" s="403"/>
      <c r="X18" s="404"/>
      <c r="Y18" s="404"/>
      <c r="Z18" s="404"/>
      <c r="AA18" s="404"/>
      <c r="AB18" s="395"/>
      <c r="AC18" s="501">
        <v>71.2</v>
      </c>
      <c r="AD18" s="502"/>
      <c r="AE18" s="502"/>
      <c r="AF18" s="502"/>
      <c r="AG18" s="503"/>
      <c r="AH18" s="501">
        <v>66.900000000000006</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20433669</v>
      </c>
      <c r="BO18" s="386"/>
      <c r="BP18" s="386"/>
      <c r="BQ18" s="386"/>
      <c r="BR18" s="386"/>
      <c r="BS18" s="386"/>
      <c r="BT18" s="386"/>
      <c r="BU18" s="387"/>
      <c r="BV18" s="385">
        <v>20368711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1773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26423919</v>
      </c>
      <c r="BO19" s="386"/>
      <c r="BP19" s="386"/>
      <c r="BQ19" s="386"/>
      <c r="BR19" s="386"/>
      <c r="BS19" s="386"/>
      <c r="BT19" s="386"/>
      <c r="BU19" s="387"/>
      <c r="BV19" s="385">
        <v>25961139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43379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47385976</v>
      </c>
      <c r="BO23" s="386"/>
      <c r="BP23" s="386"/>
      <c r="BQ23" s="386"/>
      <c r="BR23" s="386"/>
      <c r="BS23" s="386"/>
      <c r="BT23" s="386"/>
      <c r="BU23" s="387"/>
      <c r="BV23" s="385">
        <v>42647808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8840</v>
      </c>
      <c r="R24" s="437"/>
      <c r="S24" s="437"/>
      <c r="T24" s="437"/>
      <c r="U24" s="437"/>
      <c r="V24" s="476"/>
      <c r="W24" s="531"/>
      <c r="X24" s="519"/>
      <c r="Y24" s="520"/>
      <c r="Z24" s="435" t="s">
        <v>153</v>
      </c>
      <c r="AA24" s="415"/>
      <c r="AB24" s="415"/>
      <c r="AC24" s="415"/>
      <c r="AD24" s="415"/>
      <c r="AE24" s="415"/>
      <c r="AF24" s="415"/>
      <c r="AG24" s="416"/>
      <c r="AH24" s="436">
        <v>626</v>
      </c>
      <c r="AI24" s="437"/>
      <c r="AJ24" s="437"/>
      <c r="AK24" s="437"/>
      <c r="AL24" s="476"/>
      <c r="AM24" s="436">
        <v>2114628</v>
      </c>
      <c r="AN24" s="437"/>
      <c r="AO24" s="437"/>
      <c r="AP24" s="437"/>
      <c r="AQ24" s="437"/>
      <c r="AR24" s="476"/>
      <c r="AS24" s="436">
        <v>3378</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33140462</v>
      </c>
      <c r="BO24" s="386"/>
      <c r="BP24" s="386"/>
      <c r="BQ24" s="386"/>
      <c r="BR24" s="386"/>
      <c r="BS24" s="386"/>
      <c r="BT24" s="386"/>
      <c r="BU24" s="387"/>
      <c r="BV24" s="385">
        <v>29953371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7560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4686599</v>
      </c>
      <c r="BO25" s="349"/>
      <c r="BP25" s="349"/>
      <c r="BQ25" s="349"/>
      <c r="BR25" s="349"/>
      <c r="BS25" s="349"/>
      <c r="BT25" s="349"/>
      <c r="BU25" s="350"/>
      <c r="BV25" s="348">
        <v>1853583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6870</v>
      </c>
      <c r="R26" s="437"/>
      <c r="S26" s="437"/>
      <c r="T26" s="437"/>
      <c r="U26" s="437"/>
      <c r="V26" s="476"/>
      <c r="W26" s="531"/>
      <c r="X26" s="519"/>
      <c r="Y26" s="520"/>
      <c r="Z26" s="435" t="s">
        <v>159</v>
      </c>
      <c r="AA26" s="539"/>
      <c r="AB26" s="539"/>
      <c r="AC26" s="539"/>
      <c r="AD26" s="539"/>
      <c r="AE26" s="539"/>
      <c r="AF26" s="539"/>
      <c r="AG26" s="540"/>
      <c r="AH26" s="436">
        <v>20</v>
      </c>
      <c r="AI26" s="437"/>
      <c r="AJ26" s="437"/>
      <c r="AK26" s="437"/>
      <c r="AL26" s="476"/>
      <c r="AM26" s="436">
        <v>69760</v>
      </c>
      <c r="AN26" s="437"/>
      <c r="AO26" s="437"/>
      <c r="AP26" s="437"/>
      <c r="AQ26" s="437"/>
      <c r="AR26" s="476"/>
      <c r="AS26" s="436">
        <v>3488</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v>70000</v>
      </c>
      <c r="BO26" s="386"/>
      <c r="BP26" s="386"/>
      <c r="BQ26" s="386"/>
      <c r="BR26" s="386"/>
      <c r="BS26" s="386"/>
      <c r="BT26" s="386"/>
      <c r="BU26" s="387"/>
      <c r="BV26" s="385">
        <v>60000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4320</v>
      </c>
      <c r="R27" s="437"/>
      <c r="S27" s="437"/>
      <c r="T27" s="437"/>
      <c r="U27" s="437"/>
      <c r="V27" s="476"/>
      <c r="W27" s="531"/>
      <c r="X27" s="519"/>
      <c r="Y27" s="520"/>
      <c r="Z27" s="435" t="s">
        <v>162</v>
      </c>
      <c r="AA27" s="415"/>
      <c r="AB27" s="415"/>
      <c r="AC27" s="415"/>
      <c r="AD27" s="415"/>
      <c r="AE27" s="415"/>
      <c r="AF27" s="415"/>
      <c r="AG27" s="416"/>
      <c r="AH27" s="436">
        <v>12</v>
      </c>
      <c r="AI27" s="437"/>
      <c r="AJ27" s="437"/>
      <c r="AK27" s="437"/>
      <c r="AL27" s="476"/>
      <c r="AM27" s="436">
        <v>50076</v>
      </c>
      <c r="AN27" s="437"/>
      <c r="AO27" s="437"/>
      <c r="AP27" s="437"/>
      <c r="AQ27" s="437"/>
      <c r="AR27" s="476"/>
      <c r="AS27" s="436">
        <v>4173</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t="s">
        <v>120</v>
      </c>
      <c r="BO27" s="553"/>
      <c r="BP27" s="553"/>
      <c r="BQ27" s="553"/>
      <c r="BR27" s="553"/>
      <c r="BS27" s="553"/>
      <c r="BT27" s="553"/>
      <c r="BU27" s="554"/>
      <c r="BV27" s="552" t="s">
        <v>120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3970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3482587</v>
      </c>
      <c r="BO28" s="349"/>
      <c r="BP28" s="349"/>
      <c r="BQ28" s="349"/>
      <c r="BR28" s="349"/>
      <c r="BS28" s="349"/>
      <c r="BT28" s="349"/>
      <c r="BU28" s="350"/>
      <c r="BV28" s="348">
        <v>3379928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24</v>
      </c>
      <c r="M29" s="437"/>
      <c r="N29" s="437"/>
      <c r="O29" s="437"/>
      <c r="P29" s="476"/>
      <c r="Q29" s="436">
        <v>3650</v>
      </c>
      <c r="R29" s="437"/>
      <c r="S29" s="437"/>
      <c r="T29" s="437"/>
      <c r="U29" s="437"/>
      <c r="V29" s="476"/>
      <c r="W29" s="531"/>
      <c r="X29" s="519"/>
      <c r="Y29" s="520"/>
      <c r="Z29" s="435" t="s">
        <v>169</v>
      </c>
      <c r="AA29" s="415"/>
      <c r="AB29" s="415"/>
      <c r="AC29" s="415"/>
      <c r="AD29" s="415"/>
      <c r="AE29" s="415"/>
      <c r="AF29" s="415"/>
      <c r="AG29" s="416"/>
      <c r="AH29" s="436">
        <v>638</v>
      </c>
      <c r="AI29" s="437"/>
      <c r="AJ29" s="437"/>
      <c r="AK29" s="437"/>
      <c r="AL29" s="476"/>
      <c r="AM29" s="436">
        <v>2164704</v>
      </c>
      <c r="AN29" s="437"/>
      <c r="AO29" s="437"/>
      <c r="AP29" s="437"/>
      <c r="AQ29" s="437"/>
      <c r="AR29" s="476"/>
      <c r="AS29" s="436">
        <v>3393</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655554</v>
      </c>
      <c r="BO29" s="386"/>
      <c r="BP29" s="386"/>
      <c r="BQ29" s="386"/>
      <c r="BR29" s="386"/>
      <c r="BS29" s="386"/>
      <c r="BT29" s="386"/>
      <c r="BU29" s="387"/>
      <c r="BV29" s="385">
        <v>403924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100.5</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2651434</v>
      </c>
      <c r="BO30" s="553"/>
      <c r="BP30" s="553"/>
      <c r="BQ30" s="553"/>
      <c r="BR30" s="553"/>
      <c r="BS30" s="553"/>
      <c r="BT30" s="553"/>
      <c r="BU30" s="554"/>
      <c r="BV30" s="552">
        <v>2234602</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9</v>
      </c>
      <c r="BF34" s="564"/>
      <c r="BG34" s="565" t="str">
        <f>IF('各会計、関係団体の財政状況及び健全化判断比率'!B33="","",'各会計、関係団体の財政状況及び健全化判断比率'!B33)</f>
        <v>農業集落排水事業特別会計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埼玉県央広域事務組合</v>
      </c>
      <c r="BZ34" s="565"/>
      <c r="CA34" s="565"/>
      <c r="CB34" s="565"/>
      <c r="CC34" s="565"/>
      <c r="CD34" s="565"/>
      <c r="CE34" s="565"/>
      <c r="CF34" s="565"/>
      <c r="CG34" s="565"/>
      <c r="CH34" s="565"/>
      <c r="CI34" s="565"/>
      <c r="CJ34" s="565"/>
      <c r="CK34" s="565"/>
      <c r="CL34" s="565"/>
      <c r="CM34" s="565"/>
      <c r="CN34" s="165"/>
      <c r="CO34" s="564">
        <f>IF(CQ34="","",MAX(C34:D43,U34:V43,AM34:AN43,BE34:BF43,BW34:BX43)+1)</f>
        <v>20</v>
      </c>
      <c r="CP34" s="564"/>
      <c r="CQ34" s="565" t="str">
        <f>IF('各会計、関係団体の財政状況及び健全化判断比率'!BS7="","",'各会計、関係団体の財政状況及び健全化判断比率'!BS7)</f>
        <v>鴻巣市土地開発公社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北新宿第二土地区画整理事業特別会計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f t="shared" ref="AM35:AM43" si="0">IF(AO35="","",AM34+1)</f>
        <v>8</v>
      </c>
      <c r="AN35" s="564"/>
      <c r="AO35" s="565" t="str">
        <f>IF('各会計、関係団体の財政状況及び健全化判断比率'!B32="","",'各会計、関係団体の財政状況及び健全化判断比率'!B32)</f>
        <v>下水道事業会計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埼玉県央広域事務組合</v>
      </c>
      <c r="BZ35" s="565"/>
      <c r="CA35" s="565"/>
      <c r="CB35" s="565"/>
      <c r="CC35" s="565"/>
      <c r="CD35" s="565"/>
      <c r="CE35" s="565"/>
      <c r="CF35" s="565"/>
      <c r="CG35" s="565"/>
      <c r="CH35" s="565"/>
      <c r="CI35" s="565"/>
      <c r="CJ35" s="565"/>
      <c r="CK35" s="565"/>
      <c r="CL35" s="565"/>
      <c r="CM35" s="565"/>
      <c r="CN35" s="165"/>
      <c r="CO35" s="564">
        <f t="shared" ref="CO35:CO43" si="3">IF(CQ35="","",CO34+1)</f>
        <v>21</v>
      </c>
      <c r="CP35" s="564"/>
      <c r="CQ35" s="565" t="str">
        <f>IF('各会計、関係団体の財政状況及び健全化判断比率'!BS8="","",'各会計、関係団体の財政状況及び健全化判断比率'!BS8)</f>
        <v>鴻巣フラワーセンター</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広田中央特定土地区画整理事業特別会計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埼玉中部環境保全組合</v>
      </c>
      <c r="BZ36" s="565"/>
      <c r="CA36" s="565"/>
      <c r="CB36" s="565"/>
      <c r="CC36" s="565"/>
      <c r="CD36" s="565"/>
      <c r="CE36" s="565"/>
      <c r="CF36" s="565"/>
      <c r="CG36" s="565"/>
      <c r="CH36" s="565"/>
      <c r="CI36" s="565"/>
      <c r="CJ36" s="565"/>
      <c r="CK36" s="565"/>
      <c r="CL36" s="565"/>
      <c r="CM36" s="565"/>
      <c r="CN36" s="165"/>
      <c r="CO36" s="564">
        <f t="shared" si="3"/>
        <v>22</v>
      </c>
      <c r="CP36" s="564"/>
      <c r="CQ36" s="565" t="str">
        <f>IF('各会計、関係団体の財政状況及び健全化判断比率'!BS9="","",'各会計、関係団体の財政状況及び健全化判断比率'!BS9)</f>
        <v>鴻巣市施設管理公社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北本地区衛生組合</v>
      </c>
      <c r="BZ37" s="565"/>
      <c r="CA37" s="565"/>
      <c r="CB37" s="565"/>
      <c r="CC37" s="565"/>
      <c r="CD37" s="565"/>
      <c r="CE37" s="565"/>
      <c r="CF37" s="565"/>
      <c r="CG37" s="565"/>
      <c r="CH37" s="565"/>
      <c r="CI37" s="565"/>
      <c r="CJ37" s="565"/>
      <c r="CK37" s="565"/>
      <c r="CL37" s="565"/>
      <c r="CM37" s="565"/>
      <c r="CN37" s="165"/>
      <c r="CO37" s="564">
        <f t="shared" si="3"/>
        <v>23</v>
      </c>
      <c r="CP37" s="564"/>
      <c r="CQ37" s="565" t="str">
        <f>IF('各会計、関係団体の財政状況及び健全化判断比率'!BS10="","",'各会計、関係団体の財政状況及び健全化判断比率'!BS10)</f>
        <v>吹上スポーツプラザ</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彩北広域清掃組合</v>
      </c>
      <c r="BZ38" s="565"/>
      <c r="CA38" s="565"/>
      <c r="CB38" s="565"/>
      <c r="CC38" s="565"/>
      <c r="CD38" s="565"/>
      <c r="CE38" s="565"/>
      <c r="CF38" s="565"/>
      <c r="CG38" s="565"/>
      <c r="CH38" s="565"/>
      <c r="CI38" s="565"/>
      <c r="CJ38" s="565"/>
      <c r="CK38" s="565"/>
      <c r="CL38" s="565"/>
      <c r="CM38" s="565"/>
      <c r="CN38" s="165"/>
      <c r="CO38" s="564">
        <f t="shared" si="3"/>
        <v>24</v>
      </c>
      <c r="CP38" s="564"/>
      <c r="CQ38" s="565" t="str">
        <f>IF('各会計、関係団体の財政状況及び健全化判断比率'!BS11="","",'各会計、関係団体の財政状況及び健全化判断比率'!BS11)</f>
        <v>エルミ鴻巣</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15</v>
      </c>
      <c r="BX39" s="564"/>
      <c r="BY39" s="565" t="str">
        <f>IF('各会計、関係団体の財政状況及び健全化判断比率'!B73="","",'各会計、関係団体の財政状況及び健全化判断比率'!B73)</f>
        <v>荒川北縁水防事務組合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16</v>
      </c>
      <c r="BX40" s="564"/>
      <c r="BY40" s="565" t="str">
        <f>IF('各会計、関係団体の財政状況及び健全化判断比率'!B74="","",'各会計、関係団体の財政状況及び健全化判断比率'!B74)</f>
        <v>埼玉県都市競艇組合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17</v>
      </c>
      <c r="BX41" s="564"/>
      <c r="BY41" s="565" t="str">
        <f>IF('各会計、関係団体の財政状況及び健全化判断比率'!B75="","",'各会計、関係団体の財政状況及び健全化判断比率'!B75)</f>
        <v>埼玉県市町村総合事務組合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18</v>
      </c>
      <c r="BX42" s="564"/>
      <c r="BY42" s="565" t="str">
        <f>IF('各会計、関係団体の財政状況及び健全化判断比率'!B76="","",'各会計、関係団体の財政状況及び健全化判断比率'!B76)</f>
        <v>埼玉県市町村総合事務組合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19</v>
      </c>
      <c r="BX43" s="564"/>
      <c r="BY43" s="565" t="str">
        <f>IF('各会計、関係団体の財政状況及び健全化判断比率'!B77="","",'各会計、関係団体の財政状況及び健全化判断比率'!B77)</f>
        <v>彩の国さいたま人づくり広域連合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election activeCell="L49" sqref="L49:L5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70" t="s">
        <v>24</v>
      </c>
      <c r="C41" s="1171"/>
      <c r="D41" s="81"/>
      <c r="E41" s="1176" t="s">
        <v>25</v>
      </c>
      <c r="F41" s="1176"/>
      <c r="G41" s="1176"/>
      <c r="H41" s="1177"/>
      <c r="I41" s="82">
        <v>33547</v>
      </c>
      <c r="J41" s="83">
        <v>36417</v>
      </c>
      <c r="K41" s="83">
        <v>37921</v>
      </c>
      <c r="L41" s="83">
        <v>42648</v>
      </c>
      <c r="M41" s="84">
        <v>47386</v>
      </c>
    </row>
    <row r="42" spans="2:13" ht="27.75" customHeight="1">
      <c r="B42" s="1172"/>
      <c r="C42" s="1173"/>
      <c r="D42" s="85"/>
      <c r="E42" s="1178" t="s">
        <v>26</v>
      </c>
      <c r="F42" s="1178"/>
      <c r="G42" s="1178"/>
      <c r="H42" s="1179"/>
      <c r="I42" s="86">
        <v>585</v>
      </c>
      <c r="J42" s="87">
        <v>586</v>
      </c>
      <c r="K42" s="87">
        <v>490</v>
      </c>
      <c r="L42" s="87">
        <v>397</v>
      </c>
      <c r="M42" s="88">
        <v>387</v>
      </c>
    </row>
    <row r="43" spans="2:13" ht="27.75" customHeight="1">
      <c r="B43" s="1172"/>
      <c r="C43" s="1173"/>
      <c r="D43" s="85"/>
      <c r="E43" s="1178" t="s">
        <v>27</v>
      </c>
      <c r="F43" s="1178"/>
      <c r="G43" s="1178"/>
      <c r="H43" s="1179"/>
      <c r="I43" s="86">
        <v>11270</v>
      </c>
      <c r="J43" s="87">
        <v>11040</v>
      </c>
      <c r="K43" s="87">
        <v>10433</v>
      </c>
      <c r="L43" s="87">
        <v>10158</v>
      </c>
      <c r="M43" s="88">
        <v>9781</v>
      </c>
    </row>
    <row r="44" spans="2:13" ht="27.75" customHeight="1">
      <c r="B44" s="1172"/>
      <c r="C44" s="1173"/>
      <c r="D44" s="85"/>
      <c r="E44" s="1178" t="s">
        <v>28</v>
      </c>
      <c r="F44" s="1178"/>
      <c r="G44" s="1178"/>
      <c r="H44" s="1179"/>
      <c r="I44" s="86">
        <v>1329</v>
      </c>
      <c r="J44" s="87">
        <v>1130</v>
      </c>
      <c r="K44" s="87">
        <v>967</v>
      </c>
      <c r="L44" s="87">
        <v>756</v>
      </c>
      <c r="M44" s="88">
        <v>1146</v>
      </c>
    </row>
    <row r="45" spans="2:13" ht="27.75" customHeight="1">
      <c r="B45" s="1172"/>
      <c r="C45" s="1173"/>
      <c r="D45" s="85"/>
      <c r="E45" s="1178" t="s">
        <v>29</v>
      </c>
      <c r="F45" s="1178"/>
      <c r="G45" s="1178"/>
      <c r="H45" s="1179"/>
      <c r="I45" s="86">
        <v>7976</v>
      </c>
      <c r="J45" s="87">
        <v>7936</v>
      </c>
      <c r="K45" s="87">
        <v>7219</v>
      </c>
      <c r="L45" s="87">
        <v>7340</v>
      </c>
      <c r="M45" s="88">
        <v>7119</v>
      </c>
    </row>
    <row r="46" spans="2:13" ht="27.75" customHeight="1">
      <c r="B46" s="1172"/>
      <c r="C46" s="1173"/>
      <c r="D46" s="85"/>
      <c r="E46" s="1178" t="s">
        <v>30</v>
      </c>
      <c r="F46" s="1178"/>
      <c r="G46" s="1178"/>
      <c r="H46" s="1179"/>
      <c r="I46" s="86">
        <v>187</v>
      </c>
      <c r="J46" s="87">
        <v>175</v>
      </c>
      <c r="K46" s="87">
        <v>168</v>
      </c>
      <c r="L46" s="87" t="s">
        <v>476</v>
      </c>
      <c r="M46" s="88" t="s">
        <v>476</v>
      </c>
    </row>
    <row r="47" spans="2:13" ht="27.75" customHeight="1">
      <c r="B47" s="1172"/>
      <c r="C47" s="1173"/>
      <c r="D47" s="85"/>
      <c r="E47" s="1178" t="s">
        <v>31</v>
      </c>
      <c r="F47" s="1178"/>
      <c r="G47" s="1178"/>
      <c r="H47" s="1179"/>
      <c r="I47" s="86" t="s">
        <v>476</v>
      </c>
      <c r="J47" s="87" t="s">
        <v>476</v>
      </c>
      <c r="K47" s="87" t="s">
        <v>476</v>
      </c>
      <c r="L47" s="87" t="s">
        <v>476</v>
      </c>
      <c r="M47" s="88" t="s">
        <v>476</v>
      </c>
    </row>
    <row r="48" spans="2:13" ht="27.75" customHeight="1">
      <c r="B48" s="1174"/>
      <c r="C48" s="1175"/>
      <c r="D48" s="85"/>
      <c r="E48" s="1178" t="s">
        <v>32</v>
      </c>
      <c r="F48" s="1178"/>
      <c r="G48" s="1178"/>
      <c r="H48" s="1179"/>
      <c r="I48" s="86" t="s">
        <v>476</v>
      </c>
      <c r="J48" s="87" t="s">
        <v>476</v>
      </c>
      <c r="K48" s="87" t="s">
        <v>476</v>
      </c>
      <c r="L48" s="87" t="s">
        <v>476</v>
      </c>
      <c r="M48" s="88" t="s">
        <v>476</v>
      </c>
    </row>
    <row r="49" spans="2:13" ht="27.75" customHeight="1">
      <c r="B49" s="1180" t="s">
        <v>33</v>
      </c>
      <c r="C49" s="1181"/>
      <c r="D49" s="89"/>
      <c r="E49" s="1178" t="s">
        <v>34</v>
      </c>
      <c r="F49" s="1178"/>
      <c r="G49" s="1178"/>
      <c r="H49" s="1179"/>
      <c r="I49" s="86">
        <v>1633</v>
      </c>
      <c r="J49" s="87">
        <v>3672</v>
      </c>
      <c r="K49" s="87">
        <v>5101</v>
      </c>
      <c r="L49" s="87">
        <v>5591</v>
      </c>
      <c r="M49" s="88">
        <v>6254</v>
      </c>
    </row>
    <row r="50" spans="2:13" ht="27.75" customHeight="1">
      <c r="B50" s="1172"/>
      <c r="C50" s="1173"/>
      <c r="D50" s="85"/>
      <c r="E50" s="1178" t="s">
        <v>35</v>
      </c>
      <c r="F50" s="1178"/>
      <c r="G50" s="1178"/>
      <c r="H50" s="1179"/>
      <c r="I50" s="86">
        <v>13377</v>
      </c>
      <c r="J50" s="87">
        <v>10359</v>
      </c>
      <c r="K50" s="87">
        <v>10054</v>
      </c>
      <c r="L50" s="87">
        <v>9260</v>
      </c>
      <c r="M50" s="88">
        <v>8344</v>
      </c>
    </row>
    <row r="51" spans="2:13" ht="27.75" customHeight="1">
      <c r="B51" s="1174"/>
      <c r="C51" s="1175"/>
      <c r="D51" s="85"/>
      <c r="E51" s="1178" t="s">
        <v>36</v>
      </c>
      <c r="F51" s="1178"/>
      <c r="G51" s="1178"/>
      <c r="H51" s="1179"/>
      <c r="I51" s="86">
        <v>33968</v>
      </c>
      <c r="J51" s="87">
        <v>36733</v>
      </c>
      <c r="K51" s="87">
        <v>38836</v>
      </c>
      <c r="L51" s="87">
        <v>42778</v>
      </c>
      <c r="M51" s="88">
        <v>46221</v>
      </c>
    </row>
    <row r="52" spans="2:13" ht="27.75" customHeight="1" thickBot="1">
      <c r="B52" s="1182" t="s">
        <v>37</v>
      </c>
      <c r="C52" s="1183"/>
      <c r="D52" s="90"/>
      <c r="E52" s="1184" t="s">
        <v>38</v>
      </c>
      <c r="F52" s="1184"/>
      <c r="G52" s="1184"/>
      <c r="H52" s="1185"/>
      <c r="I52" s="91">
        <v>5916</v>
      </c>
      <c r="J52" s="92">
        <v>6521</v>
      </c>
      <c r="K52" s="92">
        <v>3208</v>
      </c>
      <c r="L52" s="92">
        <v>3669</v>
      </c>
      <c r="M52" s="93">
        <v>5000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33152</v>
      </c>
      <c r="E3" s="116"/>
      <c r="F3" s="117">
        <v>53925</v>
      </c>
      <c r="G3" s="118"/>
      <c r="H3" s="119"/>
    </row>
    <row r="4" spans="1:8">
      <c r="A4" s="120"/>
      <c r="B4" s="121"/>
      <c r="C4" s="122"/>
      <c r="D4" s="123">
        <v>19683</v>
      </c>
      <c r="E4" s="124"/>
      <c r="F4" s="125">
        <v>34260</v>
      </c>
      <c r="G4" s="126"/>
      <c r="H4" s="127"/>
    </row>
    <row r="5" spans="1:8">
      <c r="A5" s="108" t="s">
        <v>510</v>
      </c>
      <c r="B5" s="113"/>
      <c r="C5" s="114"/>
      <c r="D5" s="115">
        <v>38245</v>
      </c>
      <c r="E5" s="116"/>
      <c r="F5" s="117">
        <v>51263</v>
      </c>
      <c r="G5" s="118"/>
      <c r="H5" s="119"/>
    </row>
    <row r="6" spans="1:8">
      <c r="A6" s="120"/>
      <c r="B6" s="121"/>
      <c r="C6" s="122"/>
      <c r="D6" s="123">
        <v>22879</v>
      </c>
      <c r="E6" s="124"/>
      <c r="F6" s="125">
        <v>29061</v>
      </c>
      <c r="G6" s="126"/>
      <c r="H6" s="127"/>
    </row>
    <row r="7" spans="1:8">
      <c r="A7" s="108" t="s">
        <v>511</v>
      </c>
      <c r="B7" s="113"/>
      <c r="C7" s="114"/>
      <c r="D7" s="115">
        <v>32519</v>
      </c>
      <c r="E7" s="116"/>
      <c r="F7" s="117">
        <v>41433</v>
      </c>
      <c r="G7" s="118"/>
      <c r="H7" s="119"/>
    </row>
    <row r="8" spans="1:8">
      <c r="A8" s="120"/>
      <c r="B8" s="121"/>
      <c r="C8" s="122"/>
      <c r="D8" s="123">
        <v>26202</v>
      </c>
      <c r="E8" s="124"/>
      <c r="F8" s="125">
        <v>22351</v>
      </c>
      <c r="G8" s="126"/>
      <c r="H8" s="127"/>
    </row>
    <row r="9" spans="1:8">
      <c r="A9" s="108" t="s">
        <v>512</v>
      </c>
      <c r="B9" s="113"/>
      <c r="C9" s="114"/>
      <c r="D9" s="115">
        <v>65991</v>
      </c>
      <c r="E9" s="116"/>
      <c r="F9" s="117">
        <v>43493</v>
      </c>
      <c r="G9" s="118"/>
      <c r="H9" s="119"/>
    </row>
    <row r="10" spans="1:8">
      <c r="A10" s="120"/>
      <c r="B10" s="121"/>
      <c r="C10" s="122"/>
      <c r="D10" s="123">
        <v>35814</v>
      </c>
      <c r="E10" s="124"/>
      <c r="F10" s="125">
        <v>23254</v>
      </c>
      <c r="G10" s="126"/>
      <c r="H10" s="127"/>
    </row>
    <row r="11" spans="1:8">
      <c r="A11" s="108" t="s">
        <v>513</v>
      </c>
      <c r="B11" s="113"/>
      <c r="C11" s="114"/>
      <c r="D11" s="115">
        <v>58225</v>
      </c>
      <c r="E11" s="116"/>
      <c r="F11" s="117">
        <v>50840</v>
      </c>
      <c r="G11" s="118"/>
      <c r="H11" s="119"/>
    </row>
    <row r="12" spans="1:8">
      <c r="A12" s="120"/>
      <c r="B12" s="121"/>
      <c r="C12" s="128"/>
      <c r="D12" s="123">
        <v>47461</v>
      </c>
      <c r="E12" s="124"/>
      <c r="F12" s="125">
        <v>25367</v>
      </c>
      <c r="G12" s="126"/>
      <c r="H12" s="127"/>
    </row>
    <row r="13" spans="1:8">
      <c r="A13" s="108"/>
      <c r="B13" s="113"/>
      <c r="C13" s="129"/>
      <c r="D13" s="130">
        <v>45626</v>
      </c>
      <c r="E13" s="131"/>
      <c r="F13" s="132">
        <v>48191</v>
      </c>
      <c r="G13" s="133"/>
      <c r="H13" s="119"/>
    </row>
    <row r="14" spans="1:8">
      <c r="A14" s="120"/>
      <c r="B14" s="121"/>
      <c r="C14" s="122"/>
      <c r="D14" s="123">
        <v>30408</v>
      </c>
      <c r="E14" s="124"/>
      <c r="F14" s="125">
        <v>26859</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6.82</v>
      </c>
      <c r="C19" s="134">
        <f>ROUND(VALUE(SUBSTITUTE(実質収支比率等に係る経年分析!G$48,"▲","-")),2)</f>
        <v>8.2100000000000009</v>
      </c>
      <c r="D19" s="134">
        <f>ROUND(VALUE(SUBSTITUTE(実質収支比率等に係る経年分析!H$48,"▲","-")),2)</f>
        <v>5.82</v>
      </c>
      <c r="E19" s="134">
        <f>ROUND(VALUE(SUBSTITUTE(実質収支比率等に係る経年分析!I$48,"▲","-")),2)</f>
        <v>6.15</v>
      </c>
      <c r="F19" s="134">
        <f>ROUND(VALUE(SUBSTITUTE(実質収支比率等に係る経年分析!J$48,"▲","-")),2)</f>
        <v>8.5</v>
      </c>
    </row>
    <row r="20" spans="1:11">
      <c r="A20" s="134" t="s">
        <v>43</v>
      </c>
      <c r="B20" s="134">
        <f>ROUND(VALUE(SUBSTITUTE(実質収支比率等に係る経年分析!F$47,"▲","-")),2)</f>
        <v>5.15</v>
      </c>
      <c r="C20" s="134">
        <f>ROUND(VALUE(SUBSTITUTE(実質収支比率等に係る経年分析!G$47,"▲","-")),2)</f>
        <v>12.3</v>
      </c>
      <c r="D20" s="134">
        <f>ROUND(VALUE(SUBSTITUTE(実質収支比率等に係る経年分析!H$47,"▲","-")),2)</f>
        <v>14.74</v>
      </c>
      <c r="E20" s="134">
        <f>ROUND(VALUE(SUBSTITUTE(実質収支比率等に係る経年分析!I$47,"▲","-")),2)</f>
        <v>14.85</v>
      </c>
      <c r="F20" s="134">
        <f>ROUND(VALUE(SUBSTITUTE(実質収支比率等に係る経年分析!J$47,"▲","-")),2)</f>
        <v>15.08</v>
      </c>
    </row>
    <row r="21" spans="1:11">
      <c r="A21" s="134" t="s">
        <v>44</v>
      </c>
      <c r="B21" s="134">
        <f>IF(ISNUMBER(VALUE(SUBSTITUTE(実質収支比率等に係る経年分析!F$49,"▲","-"))),ROUND(VALUE(SUBSTITUTE(実質収支比率等に係る経年分析!F$49,"▲","-")),2),NA())</f>
        <v>3.72</v>
      </c>
      <c r="C21" s="134">
        <f>IF(ISNUMBER(VALUE(SUBSTITUTE(実質収支比率等に係る経年分析!G$49,"▲","-"))),ROUND(VALUE(SUBSTITUTE(実質収支比率等に係る経年分析!G$49,"▲","-")),2),NA())</f>
        <v>8.85</v>
      </c>
      <c r="D21" s="134">
        <f>IF(ISNUMBER(VALUE(SUBSTITUTE(実質収支比率等に係る経年分析!H$49,"▲","-"))),ROUND(VALUE(SUBSTITUTE(実質収支比率等に係る経年分析!H$49,"▲","-")),2),NA())</f>
        <v>1.84</v>
      </c>
      <c r="E21" s="134">
        <f>IF(ISNUMBER(VALUE(SUBSTITUTE(実質収支比率等に係る経年分析!I$49,"▲","-"))),ROUND(VALUE(SUBSTITUTE(実質収支比率等に係る経年分析!I$49,"▲","-")),2),NA())</f>
        <v>0.43</v>
      </c>
      <c r="F21" s="134">
        <f>IF(ISNUMBER(VALUE(SUBSTITUTE(実質収支比率等に係る経年分析!J$49,"▲","-"))),ROUND(VALUE(SUBSTITUTE(実質収支比率等に係る経年分析!J$49,"▲","-")),2),NA())</f>
        <v>2.88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7.0000000000000007E-2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0.09</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0.09</v>
      </c>
    </row>
    <row r="30" spans="1:11">
      <c r="A30" s="135" t="str">
        <f>IF(連結実質赤字比率に係る赤字・黒字の構成分析!C$40="",NA(),連結実質赤字比率に係る赤字・黒字の構成分析!C$40)</f>
        <v>北新宿第二土地区画整理事業特別会計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0.54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0.52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0.43</v>
      </c>
    </row>
    <row r="31" spans="1:11">
      <c r="A31" s="135" t="str">
        <f>IF(連結実質赤字比率に係る赤字・黒字の構成分析!C$39="",NA(),連結実質赤字比率に係る赤字・黒字の構成分析!C$39)</f>
        <v>広田中央特定土地区画整理事業特別会計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0.55000000000000004</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0.55000000000000004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0.85</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2.57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1.96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2.5099999999999998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2.75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1.69</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2.4700000000000002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4.84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5.59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4.68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6.31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7.39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4.8499999999999996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5.09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7.51</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3582</v>
      </c>
      <c r="E42" s="136"/>
      <c r="F42" s="136"/>
      <c r="G42" s="136">
        <f>'実質公債費比率（分子）の構造'!L$52</f>
        <v>3575</v>
      </c>
      <c r="H42" s="136"/>
      <c r="I42" s="136"/>
      <c r="J42" s="136">
        <f>'実質公債費比率（分子）の構造'!M$52</f>
        <v>3980</v>
      </c>
      <c r="K42" s="136"/>
      <c r="L42" s="136"/>
      <c r="M42" s="136">
        <f>'実質公債費比率（分子）の構造'!N$52</f>
        <v>3922</v>
      </c>
      <c r="N42" s="136"/>
      <c r="O42" s="136"/>
      <c r="P42" s="136">
        <f>'実質公債費比率（分子）の構造'!O$52</f>
        <v>4100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c r="A44" s="136" t="s">
        <v>53</v>
      </c>
      <c r="B44" s="136">
        <f>'実質公債費比率（分子）の構造'!K$50</f>
        <v>114</v>
      </c>
      <c r="C44" s="136"/>
      <c r="D44" s="136"/>
      <c r="E44" s="136">
        <f>'実質公債費比率（分子）の構造'!L$50</f>
        <v>19</v>
      </c>
      <c r="F44" s="136"/>
      <c r="G44" s="136"/>
      <c r="H44" s="136">
        <f>'実質公債費比率（分子）の構造'!M$50</f>
        <v>24</v>
      </c>
      <c r="I44" s="136"/>
      <c r="J44" s="136"/>
      <c r="K44" s="136">
        <f>'実質公債費比率（分子）の構造'!N$50</f>
        <v>18</v>
      </c>
      <c r="L44" s="136"/>
      <c r="M44" s="136"/>
      <c r="N44" s="136">
        <f>'実質公債費比率（分子）の構造'!O$50</f>
        <v>12</v>
      </c>
      <c r="O44" s="136"/>
      <c r="P44" s="136"/>
    </row>
    <row r="45" spans="1:16">
      <c r="A45" s="136" t="s">
        <v>54</v>
      </c>
      <c r="B45" s="136">
        <f>'実質公債費比率（分子）の構造'!K$49</f>
        <v>336</v>
      </c>
      <c r="C45" s="136"/>
      <c r="D45" s="136"/>
      <c r="E45" s="136">
        <f>'実質公債費比率（分子）の構造'!L$49</f>
        <v>214</v>
      </c>
      <c r="F45" s="136"/>
      <c r="G45" s="136"/>
      <c r="H45" s="136">
        <f>'実質公債費比率（分子）の構造'!M$49</f>
        <v>193</v>
      </c>
      <c r="I45" s="136"/>
      <c r="J45" s="136"/>
      <c r="K45" s="136">
        <f>'実質公債費比率（分子）の構造'!N$49</f>
        <v>190</v>
      </c>
      <c r="L45" s="136"/>
      <c r="M45" s="136"/>
      <c r="N45" s="136">
        <f>'実質公債費比率（分子）の構造'!O$49</f>
        <v>106</v>
      </c>
      <c r="O45" s="136"/>
      <c r="P45" s="136"/>
    </row>
    <row r="46" spans="1:16">
      <c r="A46" s="136" t="s">
        <v>55</v>
      </c>
      <c r="B46" s="136">
        <f>'実質公債費比率（分子）の構造'!K$48</f>
        <v>980</v>
      </c>
      <c r="C46" s="136"/>
      <c r="D46" s="136"/>
      <c r="E46" s="136">
        <f>'実質公債費比率（分子）の構造'!L$48</f>
        <v>968</v>
      </c>
      <c r="F46" s="136"/>
      <c r="G46" s="136"/>
      <c r="H46" s="136">
        <f>'実質公債費比率（分子）の構造'!M$48</f>
        <v>940</v>
      </c>
      <c r="I46" s="136"/>
      <c r="J46" s="136"/>
      <c r="K46" s="136">
        <f>'実質公債費比率（分子）の構造'!N$48</f>
        <v>918</v>
      </c>
      <c r="L46" s="136"/>
      <c r="M46" s="136"/>
      <c r="N46" s="136">
        <f>'実質公債費比率（分子）の構造'!O$48</f>
        <v>907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3557</v>
      </c>
      <c r="C49" s="136"/>
      <c r="D49" s="136"/>
      <c r="E49" s="136">
        <f>'実質公債費比率（分子）の構造'!L$45</f>
        <v>3399</v>
      </c>
      <c r="F49" s="136"/>
      <c r="G49" s="136"/>
      <c r="H49" s="136">
        <f>'実質公債費比率（分子）の構造'!M$45</f>
        <v>3797</v>
      </c>
      <c r="I49" s="136"/>
      <c r="J49" s="136"/>
      <c r="K49" s="136">
        <f>'実質公債費比率（分子）の構造'!N$45</f>
        <v>3587</v>
      </c>
      <c r="L49" s="136"/>
      <c r="M49" s="136"/>
      <c r="N49" s="136">
        <f>'実質公債費比率（分子）の構造'!O$45</f>
        <v>3821</v>
      </c>
      <c r="O49" s="136"/>
      <c r="P49" s="136"/>
    </row>
    <row r="50" spans="1:16">
      <c r="A50" s="136" t="s">
        <v>59</v>
      </c>
      <c r="B50" s="136" t="e">
        <f>NA()</f>
        <v>#N/A</v>
      </c>
      <c r="C50" s="136">
        <f>IF(ISNUMBER('実質公債費比率（分子）の構造'!K$53),'実質公債費比率（分子）の構造'!K$53,NA())</f>
        <v>1405</v>
      </c>
      <c r="D50" s="136" t="e">
        <f>NA()</f>
        <v>#N/A</v>
      </c>
      <c r="E50" s="136" t="e">
        <f>NA()</f>
        <v>#N/A</v>
      </c>
      <c r="F50" s="136">
        <f>IF(ISNUMBER('実質公債費比率（分子）の構造'!L$53),'実質公債費比率（分子）の構造'!L$53,NA())</f>
        <v>1025</v>
      </c>
      <c r="G50" s="136" t="e">
        <f>NA()</f>
        <v>#N/A</v>
      </c>
      <c r="H50" s="136" t="e">
        <f>NA()</f>
        <v>#N/A</v>
      </c>
      <c r="I50" s="136">
        <f>IF(ISNUMBER('実質公債費比率（分子）の構造'!M$53),'実質公債費比率（分子）の構造'!M$53,NA())</f>
        <v>974</v>
      </c>
      <c r="J50" s="136" t="e">
        <f>NA()</f>
        <v>#N/A</v>
      </c>
      <c r="K50" s="136" t="e">
        <f>NA()</f>
        <v>#N/A</v>
      </c>
      <c r="L50" s="136">
        <f>IF(ISNUMBER('実質公債費比率（分子）の構造'!N$53),'実質公債費比率（分子）の構造'!N$53,NA())</f>
        <v>791</v>
      </c>
      <c r="M50" s="136" t="e">
        <f>NA()</f>
        <v>#N/A</v>
      </c>
      <c r="N50" s="136" t="e">
        <f>NA()</f>
        <v>#N/A</v>
      </c>
      <c r="O50" s="136">
        <f>IF(ISNUMBER('実質公債費比率（分子）の構造'!O$53),'実質公債費比率（分子）の構造'!O$53,NA())</f>
        <v>746</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33968</v>
      </c>
      <c r="E56" s="135"/>
      <c r="F56" s="135"/>
      <c r="G56" s="135">
        <f>'将来負担比率（分子）の構造'!J$51</f>
        <v>36733</v>
      </c>
      <c r="H56" s="135"/>
      <c r="I56" s="135"/>
      <c r="J56" s="135">
        <f>'将来負担比率（分子）の構造'!K$51</f>
        <v>38836</v>
      </c>
      <c r="K56" s="135"/>
      <c r="L56" s="135"/>
      <c r="M56" s="135">
        <f>'将来負担比率（分子）の構造'!L$51</f>
        <v>42778</v>
      </c>
      <c r="N56" s="135"/>
      <c r="O56" s="135"/>
      <c r="P56" s="135">
        <f>'将来負担比率（分子）の構造'!M$51</f>
        <v>46221</v>
      </c>
    </row>
    <row r="57" spans="1:16">
      <c r="A57" s="135" t="s">
        <v>35</v>
      </c>
      <c r="B57" s="135"/>
      <c r="C57" s="135"/>
      <c r="D57" s="135">
        <f>'将来負担比率（分子）の構造'!I$50</f>
        <v>13377</v>
      </c>
      <c r="E57" s="135"/>
      <c r="F57" s="135"/>
      <c r="G57" s="135">
        <f>'将来負担比率（分子）の構造'!J$50</f>
        <v>10359</v>
      </c>
      <c r="H57" s="135"/>
      <c r="I57" s="135"/>
      <c r="J57" s="135">
        <f>'将来負担比率（分子）の構造'!K$50</f>
        <v>10054</v>
      </c>
      <c r="K57" s="135"/>
      <c r="L57" s="135"/>
      <c r="M57" s="135">
        <f>'将来負担比率（分子）の構造'!L$50</f>
        <v>9260</v>
      </c>
      <c r="N57" s="135"/>
      <c r="O57" s="135"/>
      <c r="P57" s="135">
        <f>'将来負担比率（分子）の構造'!M$50</f>
        <v>8344</v>
      </c>
    </row>
    <row r="58" spans="1:16">
      <c r="A58" s="135" t="s">
        <v>34</v>
      </c>
      <c r="B58" s="135"/>
      <c r="C58" s="135"/>
      <c r="D58" s="135">
        <f>'将来負担比率（分子）の構造'!I$49</f>
        <v>1633</v>
      </c>
      <c r="E58" s="135"/>
      <c r="F58" s="135"/>
      <c r="G58" s="135">
        <f>'将来負担比率（分子）の構造'!J$49</f>
        <v>3672</v>
      </c>
      <c r="H58" s="135"/>
      <c r="I58" s="135"/>
      <c r="J58" s="135">
        <f>'将来負担比率（分子）の構造'!K$49</f>
        <v>5101</v>
      </c>
      <c r="K58" s="135"/>
      <c r="L58" s="135"/>
      <c r="M58" s="135">
        <f>'将来負担比率（分子）の構造'!L$49</f>
        <v>5591</v>
      </c>
      <c r="N58" s="135"/>
      <c r="O58" s="135"/>
      <c r="P58" s="135">
        <f>'将来負担比率（分子）の構造'!M$49</f>
        <v>6254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187</v>
      </c>
      <c r="C61" s="135"/>
      <c r="D61" s="135"/>
      <c r="E61" s="135">
        <f>'将来負担比率（分子）の構造'!J$46</f>
        <v>175</v>
      </c>
      <c r="F61" s="135"/>
      <c r="G61" s="135"/>
      <c r="H61" s="135">
        <f>'将来負担比率（分子）の構造'!K$46</f>
        <v>168</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7976</v>
      </c>
      <c r="C62" s="135"/>
      <c r="D62" s="135"/>
      <c r="E62" s="135">
        <f>'将来負担比率（分子）の構造'!J$45</f>
        <v>7936</v>
      </c>
      <c r="F62" s="135"/>
      <c r="G62" s="135"/>
      <c r="H62" s="135">
        <f>'将来負担比率（分子）の構造'!K$45</f>
        <v>7219</v>
      </c>
      <c r="I62" s="135"/>
      <c r="J62" s="135"/>
      <c r="K62" s="135">
        <f>'将来負担比率（分子）の構造'!L$45</f>
        <v>7340</v>
      </c>
      <c r="L62" s="135"/>
      <c r="M62" s="135"/>
      <c r="N62" s="135">
        <f>'将来負担比率（分子）の構造'!M$45</f>
        <v>7119</v>
      </c>
      <c r="O62" s="135"/>
      <c r="P62" s="135"/>
    </row>
    <row r="63" spans="1:16">
      <c r="A63" s="135" t="s">
        <v>28</v>
      </c>
      <c r="B63" s="135">
        <f>'将来負担比率（分子）の構造'!I$44</f>
        <v>1329</v>
      </c>
      <c r="C63" s="135"/>
      <c r="D63" s="135"/>
      <c r="E63" s="135">
        <f>'将来負担比率（分子）の構造'!J$44</f>
        <v>1130</v>
      </c>
      <c r="F63" s="135"/>
      <c r="G63" s="135"/>
      <c r="H63" s="135">
        <f>'将来負担比率（分子）の構造'!K$44</f>
        <v>967</v>
      </c>
      <c r="I63" s="135"/>
      <c r="J63" s="135"/>
      <c r="K63" s="135">
        <f>'将来負担比率（分子）の構造'!L$44</f>
        <v>756</v>
      </c>
      <c r="L63" s="135"/>
      <c r="M63" s="135"/>
      <c r="N63" s="135">
        <f>'将来負担比率（分子）の構造'!M$44</f>
        <v>1146</v>
      </c>
      <c r="O63" s="135"/>
      <c r="P63" s="135"/>
    </row>
    <row r="64" spans="1:16">
      <c r="A64" s="135" t="s">
        <v>27</v>
      </c>
      <c r="B64" s="135">
        <f>'将来負担比率（分子）の構造'!I$43</f>
        <v>11270</v>
      </c>
      <c r="C64" s="135"/>
      <c r="D64" s="135"/>
      <c r="E64" s="135">
        <f>'将来負担比率（分子）の構造'!J$43</f>
        <v>11040</v>
      </c>
      <c r="F64" s="135"/>
      <c r="G64" s="135"/>
      <c r="H64" s="135">
        <f>'将来負担比率（分子）の構造'!K$43</f>
        <v>10433</v>
      </c>
      <c r="I64" s="135"/>
      <c r="J64" s="135"/>
      <c r="K64" s="135">
        <f>'将来負担比率（分子）の構造'!L$43</f>
        <v>10158</v>
      </c>
      <c r="L64" s="135"/>
      <c r="M64" s="135"/>
      <c r="N64" s="135">
        <f>'将来負担比率（分子）の構造'!M$43</f>
        <v>9781</v>
      </c>
      <c r="O64" s="135"/>
      <c r="P64" s="135"/>
    </row>
    <row r="65" spans="1:16">
      <c r="A65" s="135" t="s">
        <v>26</v>
      </c>
      <c r="B65" s="135">
        <f>'将来負担比率（分子）の構造'!I$42</f>
        <v>585</v>
      </c>
      <c r="C65" s="135"/>
      <c r="D65" s="135"/>
      <c r="E65" s="135">
        <f>'将来負担比率（分子）の構造'!J$42</f>
        <v>586</v>
      </c>
      <c r="F65" s="135"/>
      <c r="G65" s="135"/>
      <c r="H65" s="135">
        <f>'将来負担比率（分子）の構造'!K$42</f>
        <v>490</v>
      </c>
      <c r="I65" s="135"/>
      <c r="J65" s="135"/>
      <c r="K65" s="135">
        <f>'将来負担比率（分子）の構造'!L$42</f>
        <v>397</v>
      </c>
      <c r="L65" s="135"/>
      <c r="M65" s="135"/>
      <c r="N65" s="135">
        <f>'将来負担比率（分子）の構造'!M$42</f>
        <v>387</v>
      </c>
      <c r="O65" s="135"/>
      <c r="P65" s="135"/>
    </row>
    <row r="66" spans="1:16">
      <c r="A66" s="135" t="s">
        <v>25</v>
      </c>
      <c r="B66" s="135">
        <f>'将来負担比率（分子）の構造'!I$41</f>
        <v>33547</v>
      </c>
      <c r="C66" s="135"/>
      <c r="D66" s="135"/>
      <c r="E66" s="135">
        <f>'将来負担比率（分子）の構造'!J$41</f>
        <v>36417</v>
      </c>
      <c r="F66" s="135"/>
      <c r="G66" s="135"/>
      <c r="H66" s="135">
        <f>'将来負担比率（分子）の構造'!K$41</f>
        <v>37921</v>
      </c>
      <c r="I66" s="135"/>
      <c r="J66" s="135"/>
      <c r="K66" s="135">
        <f>'将来負担比率（分子）の構造'!L$41</f>
        <v>42648</v>
      </c>
      <c r="L66" s="135"/>
      <c r="M66" s="135"/>
      <c r="N66" s="135">
        <f>'将来負担比率（分子）の構造'!M$41</f>
        <v>47386</v>
      </c>
      <c r="O66" s="135"/>
      <c r="P66" s="135"/>
    </row>
    <row r="67" spans="1:16">
      <c r="A67" s="135" t="s">
        <v>63</v>
      </c>
      <c r="B67" s="135" t="e">
        <f>NA()</f>
        <v>#N/A</v>
      </c>
      <c r="C67" s="135">
        <f>IF(ISNUMBER('将来負担比率（分子）の構造'!I$52), IF('将来負担比率（分子）の構造'!I$52 &lt; 0, 0, '将来負担比率（分子）の構造'!I$52), NA())</f>
        <v>5916</v>
      </c>
      <c r="D67" s="135" t="e">
        <f>NA()</f>
        <v>#N/A</v>
      </c>
      <c r="E67" s="135" t="e">
        <f>NA()</f>
        <v>#N/A</v>
      </c>
      <c r="F67" s="135">
        <f>IF(ISNUMBER('将来負担比率（分子）の構造'!J$52), IF('将来負担比率（分子）の構造'!J$52 &lt; 0, 0, '将来負担比率（分子）の構造'!J$52), NA())</f>
        <v>6521</v>
      </c>
      <c r="G67" s="135" t="e">
        <f>NA()</f>
        <v>#N/A</v>
      </c>
      <c r="H67" s="135" t="e">
        <f>NA()</f>
        <v>#N/A</v>
      </c>
      <c r="I67" s="135">
        <f>IF(ISNUMBER('将来負担比率（分子）の構造'!K$52), IF('将来負担比率（分子）の構造'!K$52 &lt; 0, 0, '将来負担比率（分子）の構造'!K$52), NA())</f>
        <v>3208</v>
      </c>
      <c r="J67" s="135" t="e">
        <f>NA()</f>
        <v>#N/A</v>
      </c>
      <c r="K67" s="135" t="e">
        <f>NA()</f>
        <v>#N/A</v>
      </c>
      <c r="L67" s="135">
        <f>IF(ISNUMBER('将来負担比率（分子）の構造'!L$52), IF('将来負担比率（分子）の構造'!L$52 &lt; 0, 0, '将来負担比率（分子）の構造'!L$52), NA())</f>
        <v>3669</v>
      </c>
      <c r="M67" s="135" t="e">
        <f>NA()</f>
        <v>#N/A</v>
      </c>
      <c r="N67" s="135" t="e">
        <f>NA()</f>
        <v>#N/A</v>
      </c>
      <c r="O67" s="135">
        <f>IF(ISNUMBER('将来負担比率（分子）の構造'!M$52), IF('将来負担比率（分子）の構造'!M$52 &lt; 0, 0, '将来負担比率（分子）の構造'!M$52), NA())</f>
        <v>5000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AP6" sqref="AP6:BF6"/>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14511689</v>
      </c>
      <c r="S5" s="581"/>
      <c r="T5" s="581"/>
      <c r="U5" s="581"/>
      <c r="V5" s="581"/>
      <c r="W5" s="581"/>
      <c r="X5" s="581"/>
      <c r="Y5" s="582"/>
      <c r="Z5" s="583">
        <v>36.799999999999997</v>
      </c>
      <c r="AA5" s="583"/>
      <c r="AB5" s="583"/>
      <c r="AC5" s="583"/>
      <c r="AD5" s="584">
        <v>13813642</v>
      </c>
      <c r="AE5" s="584"/>
      <c r="AF5" s="584"/>
      <c r="AG5" s="584"/>
      <c r="AH5" s="584"/>
      <c r="AI5" s="584"/>
      <c r="AJ5" s="584"/>
      <c r="AK5" s="584"/>
      <c r="AL5" s="585">
        <v>65.5</v>
      </c>
      <c r="AM5" s="586"/>
      <c r="AN5" s="586"/>
      <c r="AO5" s="587"/>
      <c r="AP5" s="577" t="s">
        <v>207</v>
      </c>
      <c r="AQ5" s="578"/>
      <c r="AR5" s="578"/>
      <c r="AS5" s="578"/>
      <c r="AT5" s="578"/>
      <c r="AU5" s="578"/>
      <c r="AV5" s="578"/>
      <c r="AW5" s="578"/>
      <c r="AX5" s="578"/>
      <c r="AY5" s="578"/>
      <c r="AZ5" s="578"/>
      <c r="BA5" s="578"/>
      <c r="BB5" s="578"/>
      <c r="BC5" s="578"/>
      <c r="BD5" s="578"/>
      <c r="BE5" s="578"/>
      <c r="BF5" s="579"/>
      <c r="BG5" s="591">
        <v>13813642</v>
      </c>
      <c r="BH5" s="592"/>
      <c r="BI5" s="592"/>
      <c r="BJ5" s="592"/>
      <c r="BK5" s="592"/>
      <c r="BL5" s="592"/>
      <c r="BM5" s="592"/>
      <c r="BN5" s="593"/>
      <c r="BO5" s="594">
        <v>95.2</v>
      </c>
      <c r="BP5" s="594"/>
      <c r="BQ5" s="594"/>
      <c r="BR5" s="594"/>
      <c r="BS5" s="595">
        <v>83289</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321702</v>
      </c>
      <c r="S6" s="592"/>
      <c r="T6" s="592"/>
      <c r="U6" s="592"/>
      <c r="V6" s="592"/>
      <c r="W6" s="592"/>
      <c r="X6" s="592"/>
      <c r="Y6" s="593"/>
      <c r="Z6" s="594">
        <v>0.8</v>
      </c>
      <c r="AA6" s="594"/>
      <c r="AB6" s="594"/>
      <c r="AC6" s="594"/>
      <c r="AD6" s="595">
        <v>321702</v>
      </c>
      <c r="AE6" s="595"/>
      <c r="AF6" s="595"/>
      <c r="AG6" s="595"/>
      <c r="AH6" s="595"/>
      <c r="AI6" s="595"/>
      <c r="AJ6" s="595"/>
      <c r="AK6" s="595"/>
      <c r="AL6" s="596">
        <v>1.5</v>
      </c>
      <c r="AM6" s="597"/>
      <c r="AN6" s="597"/>
      <c r="AO6" s="598"/>
      <c r="AP6" s="588" t="s">
        <v>212</v>
      </c>
      <c r="AQ6" s="589"/>
      <c r="AR6" s="589"/>
      <c r="AS6" s="589"/>
      <c r="AT6" s="589"/>
      <c r="AU6" s="589"/>
      <c r="AV6" s="589"/>
      <c r="AW6" s="589"/>
      <c r="AX6" s="589"/>
      <c r="AY6" s="589"/>
      <c r="AZ6" s="589"/>
      <c r="BA6" s="589"/>
      <c r="BB6" s="589"/>
      <c r="BC6" s="589"/>
      <c r="BD6" s="589"/>
      <c r="BE6" s="589"/>
      <c r="BF6" s="590"/>
      <c r="BG6" s="591">
        <v>13813642</v>
      </c>
      <c r="BH6" s="592"/>
      <c r="BI6" s="592"/>
      <c r="BJ6" s="592"/>
      <c r="BK6" s="592"/>
      <c r="BL6" s="592"/>
      <c r="BM6" s="592"/>
      <c r="BN6" s="593"/>
      <c r="BO6" s="594">
        <v>95.2</v>
      </c>
      <c r="BP6" s="594"/>
      <c r="BQ6" s="594"/>
      <c r="BR6" s="594"/>
      <c r="BS6" s="595">
        <v>83289</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296540</v>
      </c>
      <c r="CS6" s="592"/>
      <c r="CT6" s="592"/>
      <c r="CU6" s="592"/>
      <c r="CV6" s="592"/>
      <c r="CW6" s="592"/>
      <c r="CX6" s="592"/>
      <c r="CY6" s="593"/>
      <c r="CZ6" s="594">
        <v>0.8</v>
      </c>
      <c r="DA6" s="594"/>
      <c r="DB6" s="594"/>
      <c r="DC6" s="594"/>
      <c r="DD6" s="600">
        <v>1282</v>
      </c>
      <c r="DE6" s="592"/>
      <c r="DF6" s="592"/>
      <c r="DG6" s="592"/>
      <c r="DH6" s="592"/>
      <c r="DI6" s="592"/>
      <c r="DJ6" s="592"/>
      <c r="DK6" s="592"/>
      <c r="DL6" s="592"/>
      <c r="DM6" s="592"/>
      <c r="DN6" s="592"/>
      <c r="DO6" s="592"/>
      <c r="DP6" s="593"/>
      <c r="DQ6" s="600">
        <v>296536</v>
      </c>
      <c r="DR6" s="592"/>
      <c r="DS6" s="592"/>
      <c r="DT6" s="592"/>
      <c r="DU6" s="592"/>
      <c r="DV6" s="592"/>
      <c r="DW6" s="592"/>
      <c r="DX6" s="592"/>
      <c r="DY6" s="592"/>
      <c r="DZ6" s="592"/>
      <c r="EA6" s="592"/>
      <c r="EB6" s="592"/>
      <c r="EC6" s="601"/>
    </row>
    <row r="7" spans="2:143" ht="11.25" customHeight="1">
      <c r="B7" s="588" t="s">
        <v>214</v>
      </c>
      <c r="C7" s="589"/>
      <c r="D7" s="589"/>
      <c r="E7" s="589"/>
      <c r="F7" s="589"/>
      <c r="G7" s="589"/>
      <c r="H7" s="589"/>
      <c r="I7" s="589"/>
      <c r="J7" s="589"/>
      <c r="K7" s="589"/>
      <c r="L7" s="589"/>
      <c r="M7" s="589"/>
      <c r="N7" s="589"/>
      <c r="O7" s="589"/>
      <c r="P7" s="589"/>
      <c r="Q7" s="590"/>
      <c r="R7" s="591">
        <v>30449</v>
      </c>
      <c r="S7" s="592"/>
      <c r="T7" s="592"/>
      <c r="U7" s="592"/>
      <c r="V7" s="592"/>
      <c r="W7" s="592"/>
      <c r="X7" s="592"/>
      <c r="Y7" s="593"/>
      <c r="Z7" s="594">
        <v>0.1</v>
      </c>
      <c r="AA7" s="594"/>
      <c r="AB7" s="594"/>
      <c r="AC7" s="594"/>
      <c r="AD7" s="595">
        <v>30449</v>
      </c>
      <c r="AE7" s="595"/>
      <c r="AF7" s="595"/>
      <c r="AG7" s="595"/>
      <c r="AH7" s="595"/>
      <c r="AI7" s="595"/>
      <c r="AJ7" s="595"/>
      <c r="AK7" s="595"/>
      <c r="AL7" s="596">
        <v>0.1</v>
      </c>
      <c r="AM7" s="597"/>
      <c r="AN7" s="597"/>
      <c r="AO7" s="598"/>
      <c r="AP7" s="588" t="s">
        <v>215</v>
      </c>
      <c r="AQ7" s="589"/>
      <c r="AR7" s="589"/>
      <c r="AS7" s="589"/>
      <c r="AT7" s="589"/>
      <c r="AU7" s="589"/>
      <c r="AV7" s="589"/>
      <c r="AW7" s="589"/>
      <c r="AX7" s="589"/>
      <c r="AY7" s="589"/>
      <c r="AZ7" s="589"/>
      <c r="BA7" s="589"/>
      <c r="BB7" s="589"/>
      <c r="BC7" s="589"/>
      <c r="BD7" s="589"/>
      <c r="BE7" s="589"/>
      <c r="BF7" s="590"/>
      <c r="BG7" s="591">
        <v>7259284</v>
      </c>
      <c r="BH7" s="592"/>
      <c r="BI7" s="592"/>
      <c r="BJ7" s="592"/>
      <c r="BK7" s="592"/>
      <c r="BL7" s="592"/>
      <c r="BM7" s="592"/>
      <c r="BN7" s="593"/>
      <c r="BO7" s="594">
        <v>50</v>
      </c>
      <c r="BP7" s="594"/>
      <c r="BQ7" s="594"/>
      <c r="BR7" s="594"/>
      <c r="BS7" s="595">
        <v>83289</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4624588</v>
      </c>
      <c r="CS7" s="592"/>
      <c r="CT7" s="592"/>
      <c r="CU7" s="592"/>
      <c r="CV7" s="592"/>
      <c r="CW7" s="592"/>
      <c r="CX7" s="592"/>
      <c r="CY7" s="593"/>
      <c r="CZ7" s="594">
        <v>12.4</v>
      </c>
      <c r="DA7" s="594"/>
      <c r="DB7" s="594"/>
      <c r="DC7" s="594"/>
      <c r="DD7" s="600">
        <v>306214</v>
      </c>
      <c r="DE7" s="592"/>
      <c r="DF7" s="592"/>
      <c r="DG7" s="592"/>
      <c r="DH7" s="592"/>
      <c r="DI7" s="592"/>
      <c r="DJ7" s="592"/>
      <c r="DK7" s="592"/>
      <c r="DL7" s="592"/>
      <c r="DM7" s="592"/>
      <c r="DN7" s="592"/>
      <c r="DO7" s="592"/>
      <c r="DP7" s="593"/>
      <c r="DQ7" s="600">
        <v>3729881</v>
      </c>
      <c r="DR7" s="592"/>
      <c r="DS7" s="592"/>
      <c r="DT7" s="592"/>
      <c r="DU7" s="592"/>
      <c r="DV7" s="592"/>
      <c r="DW7" s="592"/>
      <c r="DX7" s="592"/>
      <c r="DY7" s="592"/>
      <c r="DZ7" s="592"/>
      <c r="EA7" s="592"/>
      <c r="EB7" s="592"/>
      <c r="EC7" s="601"/>
    </row>
    <row r="8" spans="2:143" ht="11.25" customHeight="1">
      <c r="B8" s="588" t="s">
        <v>217</v>
      </c>
      <c r="C8" s="589"/>
      <c r="D8" s="589"/>
      <c r="E8" s="589"/>
      <c r="F8" s="589"/>
      <c r="G8" s="589"/>
      <c r="H8" s="589"/>
      <c r="I8" s="589"/>
      <c r="J8" s="589"/>
      <c r="K8" s="589"/>
      <c r="L8" s="589"/>
      <c r="M8" s="589"/>
      <c r="N8" s="589"/>
      <c r="O8" s="589"/>
      <c r="P8" s="589"/>
      <c r="Q8" s="590"/>
      <c r="R8" s="591">
        <v>64343</v>
      </c>
      <c r="S8" s="592"/>
      <c r="T8" s="592"/>
      <c r="U8" s="592"/>
      <c r="V8" s="592"/>
      <c r="W8" s="592"/>
      <c r="X8" s="592"/>
      <c r="Y8" s="593"/>
      <c r="Z8" s="594">
        <v>0.2</v>
      </c>
      <c r="AA8" s="594"/>
      <c r="AB8" s="594"/>
      <c r="AC8" s="594"/>
      <c r="AD8" s="595">
        <v>64343</v>
      </c>
      <c r="AE8" s="595"/>
      <c r="AF8" s="595"/>
      <c r="AG8" s="595"/>
      <c r="AH8" s="595"/>
      <c r="AI8" s="595"/>
      <c r="AJ8" s="595"/>
      <c r="AK8" s="595"/>
      <c r="AL8" s="596">
        <v>0.3</v>
      </c>
      <c r="AM8" s="597"/>
      <c r="AN8" s="597"/>
      <c r="AO8" s="598"/>
      <c r="AP8" s="588" t="s">
        <v>218</v>
      </c>
      <c r="AQ8" s="589"/>
      <c r="AR8" s="589"/>
      <c r="AS8" s="589"/>
      <c r="AT8" s="589"/>
      <c r="AU8" s="589"/>
      <c r="AV8" s="589"/>
      <c r="AW8" s="589"/>
      <c r="AX8" s="589"/>
      <c r="AY8" s="589"/>
      <c r="AZ8" s="589"/>
      <c r="BA8" s="589"/>
      <c r="BB8" s="589"/>
      <c r="BC8" s="589"/>
      <c r="BD8" s="589"/>
      <c r="BE8" s="589"/>
      <c r="BF8" s="590"/>
      <c r="BG8" s="591">
        <v>176171</v>
      </c>
      <c r="BH8" s="592"/>
      <c r="BI8" s="592"/>
      <c r="BJ8" s="592"/>
      <c r="BK8" s="592"/>
      <c r="BL8" s="592"/>
      <c r="BM8" s="592"/>
      <c r="BN8" s="593"/>
      <c r="BO8" s="594">
        <v>1.2</v>
      </c>
      <c r="BP8" s="594"/>
      <c r="BQ8" s="594"/>
      <c r="BR8" s="594"/>
      <c r="BS8" s="600" t="s">
        <v>111</v>
      </c>
      <c r="BT8" s="592"/>
      <c r="BU8" s="592"/>
      <c r="BV8" s="592"/>
      <c r="BW8" s="592"/>
      <c r="BX8" s="592"/>
      <c r="BY8" s="592"/>
      <c r="BZ8" s="592"/>
      <c r="CA8" s="592"/>
      <c r="CB8" s="601"/>
      <c r="CD8" s="605" t="s">
        <v>219</v>
      </c>
      <c r="CE8" s="606"/>
      <c r="CF8" s="606"/>
      <c r="CG8" s="606"/>
      <c r="CH8" s="606"/>
      <c r="CI8" s="606"/>
      <c r="CJ8" s="606"/>
      <c r="CK8" s="606"/>
      <c r="CL8" s="606"/>
      <c r="CM8" s="606"/>
      <c r="CN8" s="606"/>
      <c r="CO8" s="606"/>
      <c r="CP8" s="606"/>
      <c r="CQ8" s="607"/>
      <c r="CR8" s="591">
        <v>11630827</v>
      </c>
      <c r="CS8" s="592"/>
      <c r="CT8" s="592"/>
      <c r="CU8" s="592"/>
      <c r="CV8" s="592"/>
      <c r="CW8" s="592"/>
      <c r="CX8" s="592"/>
      <c r="CY8" s="593"/>
      <c r="CZ8" s="594">
        <v>31.2</v>
      </c>
      <c r="DA8" s="594"/>
      <c r="DB8" s="594"/>
      <c r="DC8" s="594"/>
      <c r="DD8" s="600">
        <v>300076</v>
      </c>
      <c r="DE8" s="592"/>
      <c r="DF8" s="592"/>
      <c r="DG8" s="592"/>
      <c r="DH8" s="592"/>
      <c r="DI8" s="592"/>
      <c r="DJ8" s="592"/>
      <c r="DK8" s="592"/>
      <c r="DL8" s="592"/>
      <c r="DM8" s="592"/>
      <c r="DN8" s="592"/>
      <c r="DO8" s="592"/>
      <c r="DP8" s="593"/>
      <c r="DQ8" s="600">
        <v>6468491</v>
      </c>
      <c r="DR8" s="592"/>
      <c r="DS8" s="592"/>
      <c r="DT8" s="592"/>
      <c r="DU8" s="592"/>
      <c r="DV8" s="592"/>
      <c r="DW8" s="592"/>
      <c r="DX8" s="592"/>
      <c r="DY8" s="592"/>
      <c r="DZ8" s="592"/>
      <c r="EA8" s="592"/>
      <c r="EB8" s="592"/>
      <c r="EC8" s="601"/>
    </row>
    <row r="9" spans="2:143" ht="11.25" customHeight="1">
      <c r="B9" s="588" t="s">
        <v>220</v>
      </c>
      <c r="C9" s="589"/>
      <c r="D9" s="589"/>
      <c r="E9" s="589"/>
      <c r="F9" s="589"/>
      <c r="G9" s="589"/>
      <c r="H9" s="589"/>
      <c r="I9" s="589"/>
      <c r="J9" s="589"/>
      <c r="K9" s="589"/>
      <c r="L9" s="589"/>
      <c r="M9" s="589"/>
      <c r="N9" s="589"/>
      <c r="O9" s="589"/>
      <c r="P9" s="589"/>
      <c r="Q9" s="590"/>
      <c r="R9" s="591">
        <v>105562</v>
      </c>
      <c r="S9" s="592"/>
      <c r="T9" s="592"/>
      <c r="U9" s="592"/>
      <c r="V9" s="592"/>
      <c r="W9" s="592"/>
      <c r="X9" s="592"/>
      <c r="Y9" s="593"/>
      <c r="Z9" s="594">
        <v>0.3</v>
      </c>
      <c r="AA9" s="594"/>
      <c r="AB9" s="594"/>
      <c r="AC9" s="594"/>
      <c r="AD9" s="595">
        <v>105562</v>
      </c>
      <c r="AE9" s="595"/>
      <c r="AF9" s="595"/>
      <c r="AG9" s="595"/>
      <c r="AH9" s="595"/>
      <c r="AI9" s="595"/>
      <c r="AJ9" s="595"/>
      <c r="AK9" s="595"/>
      <c r="AL9" s="596">
        <v>0.5</v>
      </c>
      <c r="AM9" s="597"/>
      <c r="AN9" s="597"/>
      <c r="AO9" s="598"/>
      <c r="AP9" s="588" t="s">
        <v>221</v>
      </c>
      <c r="AQ9" s="589"/>
      <c r="AR9" s="589"/>
      <c r="AS9" s="589"/>
      <c r="AT9" s="589"/>
      <c r="AU9" s="589"/>
      <c r="AV9" s="589"/>
      <c r="AW9" s="589"/>
      <c r="AX9" s="589"/>
      <c r="AY9" s="589"/>
      <c r="AZ9" s="589"/>
      <c r="BA9" s="589"/>
      <c r="BB9" s="589"/>
      <c r="BC9" s="589"/>
      <c r="BD9" s="589"/>
      <c r="BE9" s="589"/>
      <c r="BF9" s="590"/>
      <c r="BG9" s="591">
        <v>6296365</v>
      </c>
      <c r="BH9" s="592"/>
      <c r="BI9" s="592"/>
      <c r="BJ9" s="592"/>
      <c r="BK9" s="592"/>
      <c r="BL9" s="592"/>
      <c r="BM9" s="592"/>
      <c r="BN9" s="593"/>
      <c r="BO9" s="594">
        <v>43.4</v>
      </c>
      <c r="BP9" s="594"/>
      <c r="BQ9" s="594"/>
      <c r="BR9" s="594"/>
      <c r="BS9" s="600" t="s">
        <v>111</v>
      </c>
      <c r="BT9" s="592"/>
      <c r="BU9" s="592"/>
      <c r="BV9" s="592"/>
      <c r="BW9" s="592"/>
      <c r="BX9" s="592"/>
      <c r="BY9" s="592"/>
      <c r="BZ9" s="592"/>
      <c r="CA9" s="592"/>
      <c r="CB9" s="601"/>
      <c r="CD9" s="605" t="s">
        <v>222</v>
      </c>
      <c r="CE9" s="606"/>
      <c r="CF9" s="606"/>
      <c r="CG9" s="606"/>
      <c r="CH9" s="606"/>
      <c r="CI9" s="606"/>
      <c r="CJ9" s="606"/>
      <c r="CK9" s="606"/>
      <c r="CL9" s="606"/>
      <c r="CM9" s="606"/>
      <c r="CN9" s="606"/>
      <c r="CO9" s="606"/>
      <c r="CP9" s="606"/>
      <c r="CQ9" s="607"/>
      <c r="CR9" s="591">
        <v>2707345</v>
      </c>
      <c r="CS9" s="592"/>
      <c r="CT9" s="592"/>
      <c r="CU9" s="592"/>
      <c r="CV9" s="592"/>
      <c r="CW9" s="592"/>
      <c r="CX9" s="592"/>
      <c r="CY9" s="593"/>
      <c r="CZ9" s="594">
        <v>7.3</v>
      </c>
      <c r="DA9" s="594"/>
      <c r="DB9" s="594"/>
      <c r="DC9" s="594"/>
      <c r="DD9" s="600">
        <v>31316</v>
      </c>
      <c r="DE9" s="592"/>
      <c r="DF9" s="592"/>
      <c r="DG9" s="592"/>
      <c r="DH9" s="592"/>
      <c r="DI9" s="592"/>
      <c r="DJ9" s="592"/>
      <c r="DK9" s="592"/>
      <c r="DL9" s="592"/>
      <c r="DM9" s="592"/>
      <c r="DN9" s="592"/>
      <c r="DO9" s="592"/>
      <c r="DP9" s="593"/>
      <c r="DQ9" s="600">
        <v>2282258</v>
      </c>
      <c r="DR9" s="592"/>
      <c r="DS9" s="592"/>
      <c r="DT9" s="592"/>
      <c r="DU9" s="592"/>
      <c r="DV9" s="592"/>
      <c r="DW9" s="592"/>
      <c r="DX9" s="592"/>
      <c r="DY9" s="592"/>
      <c r="DZ9" s="592"/>
      <c r="EA9" s="592"/>
      <c r="EB9" s="592"/>
      <c r="EC9" s="601"/>
    </row>
    <row r="10" spans="2:143" ht="11.25" customHeight="1">
      <c r="B10" s="588" t="s">
        <v>223</v>
      </c>
      <c r="C10" s="589"/>
      <c r="D10" s="589"/>
      <c r="E10" s="589"/>
      <c r="F10" s="589"/>
      <c r="G10" s="589"/>
      <c r="H10" s="589"/>
      <c r="I10" s="589"/>
      <c r="J10" s="589"/>
      <c r="K10" s="589"/>
      <c r="L10" s="589"/>
      <c r="M10" s="589"/>
      <c r="N10" s="589"/>
      <c r="O10" s="589"/>
      <c r="P10" s="589"/>
      <c r="Q10" s="590"/>
      <c r="R10" s="591">
        <v>877947</v>
      </c>
      <c r="S10" s="592"/>
      <c r="T10" s="592"/>
      <c r="U10" s="592"/>
      <c r="V10" s="592"/>
      <c r="W10" s="592"/>
      <c r="X10" s="592"/>
      <c r="Y10" s="593"/>
      <c r="Z10" s="594">
        <v>2.2000000000000002</v>
      </c>
      <c r="AA10" s="594"/>
      <c r="AB10" s="594"/>
      <c r="AC10" s="594"/>
      <c r="AD10" s="595">
        <v>877947</v>
      </c>
      <c r="AE10" s="595"/>
      <c r="AF10" s="595"/>
      <c r="AG10" s="595"/>
      <c r="AH10" s="595"/>
      <c r="AI10" s="595"/>
      <c r="AJ10" s="595"/>
      <c r="AK10" s="595"/>
      <c r="AL10" s="596">
        <v>4.2</v>
      </c>
      <c r="AM10" s="597"/>
      <c r="AN10" s="597"/>
      <c r="AO10" s="598"/>
      <c r="AP10" s="588" t="s">
        <v>224</v>
      </c>
      <c r="AQ10" s="589"/>
      <c r="AR10" s="589"/>
      <c r="AS10" s="589"/>
      <c r="AT10" s="589"/>
      <c r="AU10" s="589"/>
      <c r="AV10" s="589"/>
      <c r="AW10" s="589"/>
      <c r="AX10" s="589"/>
      <c r="AY10" s="589"/>
      <c r="AZ10" s="589"/>
      <c r="BA10" s="589"/>
      <c r="BB10" s="589"/>
      <c r="BC10" s="589"/>
      <c r="BD10" s="589"/>
      <c r="BE10" s="589"/>
      <c r="BF10" s="590"/>
      <c r="BG10" s="591">
        <v>253522</v>
      </c>
      <c r="BH10" s="592"/>
      <c r="BI10" s="592"/>
      <c r="BJ10" s="592"/>
      <c r="BK10" s="592"/>
      <c r="BL10" s="592"/>
      <c r="BM10" s="592"/>
      <c r="BN10" s="593"/>
      <c r="BO10" s="594">
        <v>1.7</v>
      </c>
      <c r="BP10" s="594"/>
      <c r="BQ10" s="594"/>
      <c r="BR10" s="594"/>
      <c r="BS10" s="600" t="s">
        <v>111</v>
      </c>
      <c r="BT10" s="592"/>
      <c r="BU10" s="592"/>
      <c r="BV10" s="592"/>
      <c r="BW10" s="592"/>
      <c r="BX10" s="592"/>
      <c r="BY10" s="592"/>
      <c r="BZ10" s="592"/>
      <c r="CA10" s="592"/>
      <c r="CB10" s="601"/>
      <c r="CD10" s="605" t="s">
        <v>225</v>
      </c>
      <c r="CE10" s="606"/>
      <c r="CF10" s="606"/>
      <c r="CG10" s="606"/>
      <c r="CH10" s="606"/>
      <c r="CI10" s="606"/>
      <c r="CJ10" s="606"/>
      <c r="CK10" s="606"/>
      <c r="CL10" s="606"/>
      <c r="CM10" s="606"/>
      <c r="CN10" s="606"/>
      <c r="CO10" s="606"/>
      <c r="CP10" s="606"/>
      <c r="CQ10" s="607"/>
      <c r="CR10" s="591">
        <v>182382</v>
      </c>
      <c r="CS10" s="592"/>
      <c r="CT10" s="592"/>
      <c r="CU10" s="592"/>
      <c r="CV10" s="592"/>
      <c r="CW10" s="592"/>
      <c r="CX10" s="592"/>
      <c r="CY10" s="593"/>
      <c r="CZ10" s="594">
        <v>0.5</v>
      </c>
      <c r="DA10" s="594"/>
      <c r="DB10" s="594"/>
      <c r="DC10" s="594"/>
      <c r="DD10" s="600" t="s">
        <v>111</v>
      </c>
      <c r="DE10" s="592"/>
      <c r="DF10" s="592"/>
      <c r="DG10" s="592"/>
      <c r="DH10" s="592"/>
      <c r="DI10" s="592"/>
      <c r="DJ10" s="592"/>
      <c r="DK10" s="592"/>
      <c r="DL10" s="592"/>
      <c r="DM10" s="592"/>
      <c r="DN10" s="592"/>
      <c r="DO10" s="592"/>
      <c r="DP10" s="593"/>
      <c r="DQ10" s="600">
        <v>77458</v>
      </c>
      <c r="DR10" s="592"/>
      <c r="DS10" s="592"/>
      <c r="DT10" s="592"/>
      <c r="DU10" s="592"/>
      <c r="DV10" s="592"/>
      <c r="DW10" s="592"/>
      <c r="DX10" s="592"/>
      <c r="DY10" s="592"/>
      <c r="DZ10" s="592"/>
      <c r="EA10" s="592"/>
      <c r="EB10" s="592"/>
      <c r="EC10" s="601"/>
    </row>
    <row r="11" spans="2:143" ht="11.25" customHeight="1">
      <c r="B11" s="588" t="s">
        <v>226</v>
      </c>
      <c r="C11" s="589"/>
      <c r="D11" s="589"/>
      <c r="E11" s="589"/>
      <c r="F11" s="589"/>
      <c r="G11" s="589"/>
      <c r="H11" s="589"/>
      <c r="I11" s="589"/>
      <c r="J11" s="589"/>
      <c r="K11" s="589"/>
      <c r="L11" s="589"/>
      <c r="M11" s="589"/>
      <c r="N11" s="589"/>
      <c r="O11" s="589"/>
      <c r="P11" s="589"/>
      <c r="Q11" s="590"/>
      <c r="R11" s="591">
        <v>21597</v>
      </c>
      <c r="S11" s="592"/>
      <c r="T11" s="592"/>
      <c r="U11" s="592"/>
      <c r="V11" s="592"/>
      <c r="W11" s="592"/>
      <c r="X11" s="592"/>
      <c r="Y11" s="593"/>
      <c r="Z11" s="594">
        <v>0.1</v>
      </c>
      <c r="AA11" s="594"/>
      <c r="AB11" s="594"/>
      <c r="AC11" s="594"/>
      <c r="AD11" s="595">
        <v>21597</v>
      </c>
      <c r="AE11" s="595"/>
      <c r="AF11" s="595"/>
      <c r="AG11" s="595"/>
      <c r="AH11" s="595"/>
      <c r="AI11" s="595"/>
      <c r="AJ11" s="595"/>
      <c r="AK11" s="595"/>
      <c r="AL11" s="596">
        <v>0.1</v>
      </c>
      <c r="AM11" s="597"/>
      <c r="AN11" s="597"/>
      <c r="AO11" s="598"/>
      <c r="AP11" s="588" t="s">
        <v>227</v>
      </c>
      <c r="AQ11" s="589"/>
      <c r="AR11" s="589"/>
      <c r="AS11" s="589"/>
      <c r="AT11" s="589"/>
      <c r="AU11" s="589"/>
      <c r="AV11" s="589"/>
      <c r="AW11" s="589"/>
      <c r="AX11" s="589"/>
      <c r="AY11" s="589"/>
      <c r="AZ11" s="589"/>
      <c r="BA11" s="589"/>
      <c r="BB11" s="589"/>
      <c r="BC11" s="589"/>
      <c r="BD11" s="589"/>
      <c r="BE11" s="589"/>
      <c r="BF11" s="590"/>
      <c r="BG11" s="591">
        <v>533226</v>
      </c>
      <c r="BH11" s="592"/>
      <c r="BI11" s="592"/>
      <c r="BJ11" s="592"/>
      <c r="BK11" s="592"/>
      <c r="BL11" s="592"/>
      <c r="BM11" s="592"/>
      <c r="BN11" s="593"/>
      <c r="BO11" s="594">
        <v>3.7</v>
      </c>
      <c r="BP11" s="594"/>
      <c r="BQ11" s="594"/>
      <c r="BR11" s="594"/>
      <c r="BS11" s="600">
        <v>83289</v>
      </c>
      <c r="BT11" s="592"/>
      <c r="BU11" s="592"/>
      <c r="BV11" s="592"/>
      <c r="BW11" s="592"/>
      <c r="BX11" s="592"/>
      <c r="BY11" s="592"/>
      <c r="BZ11" s="592"/>
      <c r="CA11" s="592"/>
      <c r="CB11" s="601"/>
      <c r="CD11" s="605" t="s">
        <v>228</v>
      </c>
      <c r="CE11" s="606"/>
      <c r="CF11" s="606"/>
      <c r="CG11" s="606"/>
      <c r="CH11" s="606"/>
      <c r="CI11" s="606"/>
      <c r="CJ11" s="606"/>
      <c r="CK11" s="606"/>
      <c r="CL11" s="606"/>
      <c r="CM11" s="606"/>
      <c r="CN11" s="606"/>
      <c r="CO11" s="606"/>
      <c r="CP11" s="606"/>
      <c r="CQ11" s="607"/>
      <c r="CR11" s="591">
        <v>343435</v>
      </c>
      <c r="CS11" s="592"/>
      <c r="CT11" s="592"/>
      <c r="CU11" s="592"/>
      <c r="CV11" s="592"/>
      <c r="CW11" s="592"/>
      <c r="CX11" s="592"/>
      <c r="CY11" s="593"/>
      <c r="CZ11" s="594">
        <v>0.9</v>
      </c>
      <c r="DA11" s="594"/>
      <c r="DB11" s="594"/>
      <c r="DC11" s="594"/>
      <c r="DD11" s="600">
        <v>54798</v>
      </c>
      <c r="DE11" s="592"/>
      <c r="DF11" s="592"/>
      <c r="DG11" s="592"/>
      <c r="DH11" s="592"/>
      <c r="DI11" s="592"/>
      <c r="DJ11" s="592"/>
      <c r="DK11" s="592"/>
      <c r="DL11" s="592"/>
      <c r="DM11" s="592"/>
      <c r="DN11" s="592"/>
      <c r="DO11" s="592"/>
      <c r="DP11" s="593"/>
      <c r="DQ11" s="600">
        <v>307339</v>
      </c>
      <c r="DR11" s="592"/>
      <c r="DS11" s="592"/>
      <c r="DT11" s="592"/>
      <c r="DU11" s="592"/>
      <c r="DV11" s="592"/>
      <c r="DW11" s="592"/>
      <c r="DX11" s="592"/>
      <c r="DY11" s="592"/>
      <c r="DZ11" s="592"/>
      <c r="EA11" s="592"/>
      <c r="EB11" s="592"/>
      <c r="EC11" s="601"/>
    </row>
    <row r="12" spans="2:143" ht="11.25" customHeight="1">
      <c r="B12" s="588" t="s">
        <v>229</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230</v>
      </c>
      <c r="AQ12" s="589"/>
      <c r="AR12" s="589"/>
      <c r="AS12" s="589"/>
      <c r="AT12" s="589"/>
      <c r="AU12" s="589"/>
      <c r="AV12" s="589"/>
      <c r="AW12" s="589"/>
      <c r="AX12" s="589"/>
      <c r="AY12" s="589"/>
      <c r="AZ12" s="589"/>
      <c r="BA12" s="589"/>
      <c r="BB12" s="589"/>
      <c r="BC12" s="589"/>
      <c r="BD12" s="589"/>
      <c r="BE12" s="589"/>
      <c r="BF12" s="590"/>
      <c r="BG12" s="591">
        <v>5723802</v>
      </c>
      <c r="BH12" s="592"/>
      <c r="BI12" s="592"/>
      <c r="BJ12" s="592"/>
      <c r="BK12" s="592"/>
      <c r="BL12" s="592"/>
      <c r="BM12" s="592"/>
      <c r="BN12" s="593"/>
      <c r="BO12" s="594">
        <v>39.4</v>
      </c>
      <c r="BP12" s="594"/>
      <c r="BQ12" s="594"/>
      <c r="BR12" s="594"/>
      <c r="BS12" s="600" t="s">
        <v>111</v>
      </c>
      <c r="BT12" s="592"/>
      <c r="BU12" s="592"/>
      <c r="BV12" s="592"/>
      <c r="BW12" s="592"/>
      <c r="BX12" s="592"/>
      <c r="BY12" s="592"/>
      <c r="BZ12" s="592"/>
      <c r="CA12" s="592"/>
      <c r="CB12" s="601"/>
      <c r="CD12" s="605" t="s">
        <v>231</v>
      </c>
      <c r="CE12" s="606"/>
      <c r="CF12" s="606"/>
      <c r="CG12" s="606"/>
      <c r="CH12" s="606"/>
      <c r="CI12" s="606"/>
      <c r="CJ12" s="606"/>
      <c r="CK12" s="606"/>
      <c r="CL12" s="606"/>
      <c r="CM12" s="606"/>
      <c r="CN12" s="606"/>
      <c r="CO12" s="606"/>
      <c r="CP12" s="606"/>
      <c r="CQ12" s="607"/>
      <c r="CR12" s="591">
        <v>351790</v>
      </c>
      <c r="CS12" s="592"/>
      <c r="CT12" s="592"/>
      <c r="CU12" s="592"/>
      <c r="CV12" s="592"/>
      <c r="CW12" s="592"/>
      <c r="CX12" s="592"/>
      <c r="CY12" s="593"/>
      <c r="CZ12" s="594">
        <v>0.9</v>
      </c>
      <c r="DA12" s="594"/>
      <c r="DB12" s="594"/>
      <c r="DC12" s="594"/>
      <c r="DD12" s="600">
        <v>7610</v>
      </c>
      <c r="DE12" s="592"/>
      <c r="DF12" s="592"/>
      <c r="DG12" s="592"/>
      <c r="DH12" s="592"/>
      <c r="DI12" s="592"/>
      <c r="DJ12" s="592"/>
      <c r="DK12" s="592"/>
      <c r="DL12" s="592"/>
      <c r="DM12" s="592"/>
      <c r="DN12" s="592"/>
      <c r="DO12" s="592"/>
      <c r="DP12" s="593"/>
      <c r="DQ12" s="600">
        <v>300195</v>
      </c>
      <c r="DR12" s="592"/>
      <c r="DS12" s="592"/>
      <c r="DT12" s="592"/>
      <c r="DU12" s="592"/>
      <c r="DV12" s="592"/>
      <c r="DW12" s="592"/>
      <c r="DX12" s="592"/>
      <c r="DY12" s="592"/>
      <c r="DZ12" s="592"/>
      <c r="EA12" s="592"/>
      <c r="EB12" s="592"/>
      <c r="EC12" s="601"/>
    </row>
    <row r="13" spans="2:143" ht="11.25" customHeight="1">
      <c r="B13" s="588" t="s">
        <v>232</v>
      </c>
      <c r="C13" s="589"/>
      <c r="D13" s="589"/>
      <c r="E13" s="589"/>
      <c r="F13" s="589"/>
      <c r="G13" s="589"/>
      <c r="H13" s="589"/>
      <c r="I13" s="589"/>
      <c r="J13" s="589"/>
      <c r="K13" s="589"/>
      <c r="L13" s="589"/>
      <c r="M13" s="589"/>
      <c r="N13" s="589"/>
      <c r="O13" s="589"/>
      <c r="P13" s="589"/>
      <c r="Q13" s="590"/>
      <c r="R13" s="591">
        <v>125017</v>
      </c>
      <c r="S13" s="592"/>
      <c r="T13" s="592"/>
      <c r="U13" s="592"/>
      <c r="V13" s="592"/>
      <c r="W13" s="592"/>
      <c r="X13" s="592"/>
      <c r="Y13" s="593"/>
      <c r="Z13" s="594">
        <v>0.3</v>
      </c>
      <c r="AA13" s="594"/>
      <c r="AB13" s="594"/>
      <c r="AC13" s="594"/>
      <c r="AD13" s="595">
        <v>125017</v>
      </c>
      <c r="AE13" s="595"/>
      <c r="AF13" s="595"/>
      <c r="AG13" s="595"/>
      <c r="AH13" s="595"/>
      <c r="AI13" s="595"/>
      <c r="AJ13" s="595"/>
      <c r="AK13" s="595"/>
      <c r="AL13" s="596">
        <v>0.6</v>
      </c>
      <c r="AM13" s="597"/>
      <c r="AN13" s="597"/>
      <c r="AO13" s="598"/>
      <c r="AP13" s="588" t="s">
        <v>233</v>
      </c>
      <c r="AQ13" s="589"/>
      <c r="AR13" s="589"/>
      <c r="AS13" s="589"/>
      <c r="AT13" s="589"/>
      <c r="AU13" s="589"/>
      <c r="AV13" s="589"/>
      <c r="AW13" s="589"/>
      <c r="AX13" s="589"/>
      <c r="AY13" s="589"/>
      <c r="AZ13" s="589"/>
      <c r="BA13" s="589"/>
      <c r="BB13" s="589"/>
      <c r="BC13" s="589"/>
      <c r="BD13" s="589"/>
      <c r="BE13" s="589"/>
      <c r="BF13" s="590"/>
      <c r="BG13" s="591">
        <v>5696554</v>
      </c>
      <c r="BH13" s="592"/>
      <c r="BI13" s="592"/>
      <c r="BJ13" s="592"/>
      <c r="BK13" s="592"/>
      <c r="BL13" s="592"/>
      <c r="BM13" s="592"/>
      <c r="BN13" s="593"/>
      <c r="BO13" s="594">
        <v>39.299999999999997</v>
      </c>
      <c r="BP13" s="594"/>
      <c r="BQ13" s="594"/>
      <c r="BR13" s="594"/>
      <c r="BS13" s="600" t="s">
        <v>111</v>
      </c>
      <c r="BT13" s="592"/>
      <c r="BU13" s="592"/>
      <c r="BV13" s="592"/>
      <c r="BW13" s="592"/>
      <c r="BX13" s="592"/>
      <c r="BY13" s="592"/>
      <c r="BZ13" s="592"/>
      <c r="CA13" s="592"/>
      <c r="CB13" s="601"/>
      <c r="CD13" s="605" t="s">
        <v>234</v>
      </c>
      <c r="CE13" s="606"/>
      <c r="CF13" s="606"/>
      <c r="CG13" s="606"/>
      <c r="CH13" s="606"/>
      <c r="CI13" s="606"/>
      <c r="CJ13" s="606"/>
      <c r="CK13" s="606"/>
      <c r="CL13" s="606"/>
      <c r="CM13" s="606"/>
      <c r="CN13" s="606"/>
      <c r="CO13" s="606"/>
      <c r="CP13" s="606"/>
      <c r="CQ13" s="607"/>
      <c r="CR13" s="591">
        <v>5370169</v>
      </c>
      <c r="CS13" s="592"/>
      <c r="CT13" s="592"/>
      <c r="CU13" s="592"/>
      <c r="CV13" s="592"/>
      <c r="CW13" s="592"/>
      <c r="CX13" s="592"/>
      <c r="CY13" s="593"/>
      <c r="CZ13" s="594">
        <v>14.4</v>
      </c>
      <c r="DA13" s="594"/>
      <c r="DB13" s="594"/>
      <c r="DC13" s="594"/>
      <c r="DD13" s="600">
        <v>2775173</v>
      </c>
      <c r="DE13" s="592"/>
      <c r="DF13" s="592"/>
      <c r="DG13" s="592"/>
      <c r="DH13" s="592"/>
      <c r="DI13" s="592"/>
      <c r="DJ13" s="592"/>
      <c r="DK13" s="592"/>
      <c r="DL13" s="592"/>
      <c r="DM13" s="592"/>
      <c r="DN13" s="592"/>
      <c r="DO13" s="592"/>
      <c r="DP13" s="593"/>
      <c r="DQ13" s="600">
        <v>2845137</v>
      </c>
      <c r="DR13" s="592"/>
      <c r="DS13" s="592"/>
      <c r="DT13" s="592"/>
      <c r="DU13" s="592"/>
      <c r="DV13" s="592"/>
      <c r="DW13" s="592"/>
      <c r="DX13" s="592"/>
      <c r="DY13" s="592"/>
      <c r="DZ13" s="592"/>
      <c r="EA13" s="592"/>
      <c r="EB13" s="592"/>
      <c r="EC13" s="601"/>
    </row>
    <row r="14" spans="2:143" ht="11.25" customHeight="1">
      <c r="B14" s="588" t="s">
        <v>235</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236</v>
      </c>
      <c r="AQ14" s="589"/>
      <c r="AR14" s="589"/>
      <c r="AS14" s="589"/>
      <c r="AT14" s="589"/>
      <c r="AU14" s="589"/>
      <c r="AV14" s="589"/>
      <c r="AW14" s="589"/>
      <c r="AX14" s="589"/>
      <c r="AY14" s="589"/>
      <c r="AZ14" s="589"/>
      <c r="BA14" s="589"/>
      <c r="BB14" s="589"/>
      <c r="BC14" s="589"/>
      <c r="BD14" s="589"/>
      <c r="BE14" s="589"/>
      <c r="BF14" s="590"/>
      <c r="BG14" s="591">
        <v>160508</v>
      </c>
      <c r="BH14" s="592"/>
      <c r="BI14" s="592"/>
      <c r="BJ14" s="592"/>
      <c r="BK14" s="592"/>
      <c r="BL14" s="592"/>
      <c r="BM14" s="592"/>
      <c r="BN14" s="593"/>
      <c r="BO14" s="594">
        <v>1.1000000000000001</v>
      </c>
      <c r="BP14" s="594"/>
      <c r="BQ14" s="594"/>
      <c r="BR14" s="594"/>
      <c r="BS14" s="600" t="s">
        <v>111</v>
      </c>
      <c r="BT14" s="592"/>
      <c r="BU14" s="592"/>
      <c r="BV14" s="592"/>
      <c r="BW14" s="592"/>
      <c r="BX14" s="592"/>
      <c r="BY14" s="592"/>
      <c r="BZ14" s="592"/>
      <c r="CA14" s="592"/>
      <c r="CB14" s="601"/>
      <c r="CD14" s="605" t="s">
        <v>237</v>
      </c>
      <c r="CE14" s="606"/>
      <c r="CF14" s="606"/>
      <c r="CG14" s="606"/>
      <c r="CH14" s="606"/>
      <c r="CI14" s="606"/>
      <c r="CJ14" s="606"/>
      <c r="CK14" s="606"/>
      <c r="CL14" s="606"/>
      <c r="CM14" s="606"/>
      <c r="CN14" s="606"/>
      <c r="CO14" s="606"/>
      <c r="CP14" s="606"/>
      <c r="CQ14" s="607"/>
      <c r="CR14" s="591">
        <v>1654671</v>
      </c>
      <c r="CS14" s="592"/>
      <c r="CT14" s="592"/>
      <c r="CU14" s="592"/>
      <c r="CV14" s="592"/>
      <c r="CW14" s="592"/>
      <c r="CX14" s="592"/>
      <c r="CY14" s="593"/>
      <c r="CZ14" s="594">
        <v>4.4000000000000004</v>
      </c>
      <c r="DA14" s="594"/>
      <c r="DB14" s="594"/>
      <c r="DC14" s="594"/>
      <c r="DD14" s="600">
        <v>24010</v>
      </c>
      <c r="DE14" s="592"/>
      <c r="DF14" s="592"/>
      <c r="DG14" s="592"/>
      <c r="DH14" s="592"/>
      <c r="DI14" s="592"/>
      <c r="DJ14" s="592"/>
      <c r="DK14" s="592"/>
      <c r="DL14" s="592"/>
      <c r="DM14" s="592"/>
      <c r="DN14" s="592"/>
      <c r="DO14" s="592"/>
      <c r="DP14" s="593"/>
      <c r="DQ14" s="600">
        <v>1628471</v>
      </c>
      <c r="DR14" s="592"/>
      <c r="DS14" s="592"/>
      <c r="DT14" s="592"/>
      <c r="DU14" s="592"/>
      <c r="DV14" s="592"/>
      <c r="DW14" s="592"/>
      <c r="DX14" s="592"/>
      <c r="DY14" s="592"/>
      <c r="DZ14" s="592"/>
      <c r="EA14" s="592"/>
      <c r="EB14" s="592"/>
      <c r="EC14" s="601"/>
    </row>
    <row r="15" spans="2:143" ht="11.25" customHeight="1">
      <c r="B15" s="588" t="s">
        <v>238</v>
      </c>
      <c r="C15" s="589"/>
      <c r="D15" s="589"/>
      <c r="E15" s="589"/>
      <c r="F15" s="589"/>
      <c r="G15" s="589"/>
      <c r="H15" s="589"/>
      <c r="I15" s="589"/>
      <c r="J15" s="589"/>
      <c r="K15" s="589"/>
      <c r="L15" s="589"/>
      <c r="M15" s="589"/>
      <c r="N15" s="589"/>
      <c r="O15" s="589"/>
      <c r="P15" s="589"/>
      <c r="Q15" s="590"/>
      <c r="R15" s="591">
        <v>85998</v>
      </c>
      <c r="S15" s="592"/>
      <c r="T15" s="592"/>
      <c r="U15" s="592"/>
      <c r="V15" s="592"/>
      <c r="W15" s="592"/>
      <c r="X15" s="592"/>
      <c r="Y15" s="593"/>
      <c r="Z15" s="594">
        <v>0.2</v>
      </c>
      <c r="AA15" s="594"/>
      <c r="AB15" s="594"/>
      <c r="AC15" s="594"/>
      <c r="AD15" s="595">
        <v>85998</v>
      </c>
      <c r="AE15" s="595"/>
      <c r="AF15" s="595"/>
      <c r="AG15" s="595"/>
      <c r="AH15" s="595"/>
      <c r="AI15" s="595"/>
      <c r="AJ15" s="595"/>
      <c r="AK15" s="595"/>
      <c r="AL15" s="596">
        <v>0.4</v>
      </c>
      <c r="AM15" s="597"/>
      <c r="AN15" s="597"/>
      <c r="AO15" s="598"/>
      <c r="AP15" s="588" t="s">
        <v>239</v>
      </c>
      <c r="AQ15" s="589"/>
      <c r="AR15" s="589"/>
      <c r="AS15" s="589"/>
      <c r="AT15" s="589"/>
      <c r="AU15" s="589"/>
      <c r="AV15" s="589"/>
      <c r="AW15" s="589"/>
      <c r="AX15" s="589"/>
      <c r="AY15" s="589"/>
      <c r="AZ15" s="589"/>
      <c r="BA15" s="589"/>
      <c r="BB15" s="589"/>
      <c r="BC15" s="589"/>
      <c r="BD15" s="589"/>
      <c r="BE15" s="589"/>
      <c r="BF15" s="590"/>
      <c r="BG15" s="591">
        <v>670048</v>
      </c>
      <c r="BH15" s="592"/>
      <c r="BI15" s="592"/>
      <c r="BJ15" s="592"/>
      <c r="BK15" s="592"/>
      <c r="BL15" s="592"/>
      <c r="BM15" s="592"/>
      <c r="BN15" s="593"/>
      <c r="BO15" s="594">
        <v>4.5999999999999996</v>
      </c>
      <c r="BP15" s="594"/>
      <c r="BQ15" s="594"/>
      <c r="BR15" s="594"/>
      <c r="BS15" s="600" t="s">
        <v>111</v>
      </c>
      <c r="BT15" s="592"/>
      <c r="BU15" s="592"/>
      <c r="BV15" s="592"/>
      <c r="BW15" s="592"/>
      <c r="BX15" s="592"/>
      <c r="BY15" s="592"/>
      <c r="BZ15" s="592"/>
      <c r="CA15" s="592"/>
      <c r="CB15" s="601"/>
      <c r="CD15" s="605" t="s">
        <v>240</v>
      </c>
      <c r="CE15" s="606"/>
      <c r="CF15" s="606"/>
      <c r="CG15" s="606"/>
      <c r="CH15" s="606"/>
      <c r="CI15" s="606"/>
      <c r="CJ15" s="606"/>
      <c r="CK15" s="606"/>
      <c r="CL15" s="606"/>
      <c r="CM15" s="606"/>
      <c r="CN15" s="606"/>
      <c r="CO15" s="606"/>
      <c r="CP15" s="606"/>
      <c r="CQ15" s="607"/>
      <c r="CR15" s="591">
        <v>6248544</v>
      </c>
      <c r="CS15" s="592"/>
      <c r="CT15" s="592"/>
      <c r="CU15" s="592"/>
      <c r="CV15" s="592"/>
      <c r="CW15" s="592"/>
      <c r="CX15" s="592"/>
      <c r="CY15" s="593"/>
      <c r="CZ15" s="594">
        <v>16.8</v>
      </c>
      <c r="DA15" s="594"/>
      <c r="DB15" s="594"/>
      <c r="DC15" s="594"/>
      <c r="DD15" s="600">
        <v>3471725</v>
      </c>
      <c r="DE15" s="592"/>
      <c r="DF15" s="592"/>
      <c r="DG15" s="592"/>
      <c r="DH15" s="592"/>
      <c r="DI15" s="592"/>
      <c r="DJ15" s="592"/>
      <c r="DK15" s="592"/>
      <c r="DL15" s="592"/>
      <c r="DM15" s="592"/>
      <c r="DN15" s="592"/>
      <c r="DO15" s="592"/>
      <c r="DP15" s="593"/>
      <c r="DQ15" s="600">
        <v>2569198</v>
      </c>
      <c r="DR15" s="592"/>
      <c r="DS15" s="592"/>
      <c r="DT15" s="592"/>
      <c r="DU15" s="592"/>
      <c r="DV15" s="592"/>
      <c r="DW15" s="592"/>
      <c r="DX15" s="592"/>
      <c r="DY15" s="592"/>
      <c r="DZ15" s="592"/>
      <c r="EA15" s="592"/>
      <c r="EB15" s="592"/>
      <c r="EC15" s="601"/>
    </row>
    <row r="16" spans="2:143" ht="11.25" customHeight="1">
      <c r="B16" s="588" t="s">
        <v>241</v>
      </c>
      <c r="C16" s="589"/>
      <c r="D16" s="589"/>
      <c r="E16" s="589"/>
      <c r="F16" s="589"/>
      <c r="G16" s="589"/>
      <c r="H16" s="589"/>
      <c r="I16" s="589"/>
      <c r="J16" s="589"/>
      <c r="K16" s="589"/>
      <c r="L16" s="589"/>
      <c r="M16" s="589"/>
      <c r="N16" s="589"/>
      <c r="O16" s="589"/>
      <c r="P16" s="589"/>
      <c r="Q16" s="590"/>
      <c r="R16" s="591">
        <v>5919086</v>
      </c>
      <c r="S16" s="592"/>
      <c r="T16" s="592"/>
      <c r="U16" s="592"/>
      <c r="V16" s="592"/>
      <c r="W16" s="592"/>
      <c r="X16" s="592"/>
      <c r="Y16" s="593"/>
      <c r="Z16" s="594">
        <v>15</v>
      </c>
      <c r="AA16" s="594"/>
      <c r="AB16" s="594"/>
      <c r="AC16" s="594"/>
      <c r="AD16" s="595">
        <v>5504092</v>
      </c>
      <c r="AE16" s="595"/>
      <c r="AF16" s="595"/>
      <c r="AG16" s="595"/>
      <c r="AH16" s="595"/>
      <c r="AI16" s="595"/>
      <c r="AJ16" s="595"/>
      <c r="AK16" s="595"/>
      <c r="AL16" s="596">
        <v>26.1</v>
      </c>
      <c r="AM16" s="597"/>
      <c r="AN16" s="597"/>
      <c r="AO16" s="598"/>
      <c r="AP16" s="588" t="s">
        <v>242</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243</v>
      </c>
      <c r="CE16" s="606"/>
      <c r="CF16" s="606"/>
      <c r="CG16" s="606"/>
      <c r="CH16" s="606"/>
      <c r="CI16" s="606"/>
      <c r="CJ16" s="606"/>
      <c r="CK16" s="606"/>
      <c r="CL16" s="606"/>
      <c r="CM16" s="606"/>
      <c r="CN16" s="606"/>
      <c r="CO16" s="606"/>
      <c r="CP16" s="606"/>
      <c r="CQ16" s="607"/>
      <c r="CR16" s="591" t="s">
        <v>111</v>
      </c>
      <c r="CS16" s="592"/>
      <c r="CT16" s="592"/>
      <c r="CU16" s="592"/>
      <c r="CV16" s="592"/>
      <c r="CW16" s="592"/>
      <c r="CX16" s="592"/>
      <c r="CY16" s="593"/>
      <c r="CZ16" s="594" t="s">
        <v>111</v>
      </c>
      <c r="DA16" s="594"/>
      <c r="DB16" s="594"/>
      <c r="DC16" s="594"/>
      <c r="DD16" s="600" t="s">
        <v>111</v>
      </c>
      <c r="DE16" s="592"/>
      <c r="DF16" s="592"/>
      <c r="DG16" s="592"/>
      <c r="DH16" s="592"/>
      <c r="DI16" s="592"/>
      <c r="DJ16" s="592"/>
      <c r="DK16" s="592"/>
      <c r="DL16" s="592"/>
      <c r="DM16" s="592"/>
      <c r="DN16" s="592"/>
      <c r="DO16" s="592"/>
      <c r="DP16" s="593"/>
      <c r="DQ16" s="600" t="s">
        <v>111</v>
      </c>
      <c r="DR16" s="592"/>
      <c r="DS16" s="592"/>
      <c r="DT16" s="592"/>
      <c r="DU16" s="592"/>
      <c r="DV16" s="592"/>
      <c r="DW16" s="592"/>
      <c r="DX16" s="592"/>
      <c r="DY16" s="592"/>
      <c r="DZ16" s="592"/>
      <c r="EA16" s="592"/>
      <c r="EB16" s="592"/>
      <c r="EC16" s="601"/>
    </row>
    <row r="17" spans="2:133" ht="11.25" customHeight="1">
      <c r="B17" s="588" t="s">
        <v>244</v>
      </c>
      <c r="C17" s="589"/>
      <c r="D17" s="589"/>
      <c r="E17" s="589"/>
      <c r="F17" s="589"/>
      <c r="G17" s="589"/>
      <c r="H17" s="589"/>
      <c r="I17" s="589"/>
      <c r="J17" s="589"/>
      <c r="K17" s="589"/>
      <c r="L17" s="589"/>
      <c r="M17" s="589"/>
      <c r="N17" s="589"/>
      <c r="O17" s="589"/>
      <c r="P17" s="589"/>
      <c r="Q17" s="590"/>
      <c r="R17" s="591">
        <v>5504092</v>
      </c>
      <c r="S17" s="592"/>
      <c r="T17" s="592"/>
      <c r="U17" s="592"/>
      <c r="V17" s="592"/>
      <c r="W17" s="592"/>
      <c r="X17" s="592"/>
      <c r="Y17" s="593"/>
      <c r="Z17" s="594">
        <v>14</v>
      </c>
      <c r="AA17" s="594"/>
      <c r="AB17" s="594"/>
      <c r="AC17" s="594"/>
      <c r="AD17" s="595">
        <v>5504092</v>
      </c>
      <c r="AE17" s="595"/>
      <c r="AF17" s="595"/>
      <c r="AG17" s="595"/>
      <c r="AH17" s="595"/>
      <c r="AI17" s="595"/>
      <c r="AJ17" s="595"/>
      <c r="AK17" s="595"/>
      <c r="AL17" s="596">
        <v>26.1</v>
      </c>
      <c r="AM17" s="597"/>
      <c r="AN17" s="597"/>
      <c r="AO17" s="598"/>
      <c r="AP17" s="588" t="s">
        <v>245</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246</v>
      </c>
      <c r="CE17" s="606"/>
      <c r="CF17" s="606"/>
      <c r="CG17" s="606"/>
      <c r="CH17" s="606"/>
      <c r="CI17" s="606"/>
      <c r="CJ17" s="606"/>
      <c r="CK17" s="606"/>
      <c r="CL17" s="606"/>
      <c r="CM17" s="606"/>
      <c r="CN17" s="606"/>
      <c r="CO17" s="606"/>
      <c r="CP17" s="606"/>
      <c r="CQ17" s="607"/>
      <c r="CR17" s="591">
        <v>3821243</v>
      </c>
      <c r="CS17" s="592"/>
      <c r="CT17" s="592"/>
      <c r="CU17" s="592"/>
      <c r="CV17" s="592"/>
      <c r="CW17" s="592"/>
      <c r="CX17" s="592"/>
      <c r="CY17" s="593"/>
      <c r="CZ17" s="594">
        <v>10.3</v>
      </c>
      <c r="DA17" s="594"/>
      <c r="DB17" s="594"/>
      <c r="DC17" s="594"/>
      <c r="DD17" s="600" t="s">
        <v>111</v>
      </c>
      <c r="DE17" s="592"/>
      <c r="DF17" s="592"/>
      <c r="DG17" s="592"/>
      <c r="DH17" s="592"/>
      <c r="DI17" s="592"/>
      <c r="DJ17" s="592"/>
      <c r="DK17" s="592"/>
      <c r="DL17" s="592"/>
      <c r="DM17" s="592"/>
      <c r="DN17" s="592"/>
      <c r="DO17" s="592"/>
      <c r="DP17" s="593"/>
      <c r="DQ17" s="600">
        <v>3768420</v>
      </c>
      <c r="DR17" s="592"/>
      <c r="DS17" s="592"/>
      <c r="DT17" s="592"/>
      <c r="DU17" s="592"/>
      <c r="DV17" s="592"/>
      <c r="DW17" s="592"/>
      <c r="DX17" s="592"/>
      <c r="DY17" s="592"/>
      <c r="DZ17" s="592"/>
      <c r="EA17" s="592"/>
      <c r="EB17" s="592"/>
      <c r="EC17" s="601"/>
    </row>
    <row r="18" spans="2:133" ht="11.25" customHeight="1">
      <c r="B18" s="588" t="s">
        <v>247</v>
      </c>
      <c r="C18" s="589"/>
      <c r="D18" s="589"/>
      <c r="E18" s="589"/>
      <c r="F18" s="589"/>
      <c r="G18" s="589"/>
      <c r="H18" s="589"/>
      <c r="I18" s="589"/>
      <c r="J18" s="589"/>
      <c r="K18" s="589"/>
      <c r="L18" s="589"/>
      <c r="M18" s="589"/>
      <c r="N18" s="589"/>
      <c r="O18" s="589"/>
      <c r="P18" s="589"/>
      <c r="Q18" s="590"/>
      <c r="R18" s="591">
        <v>414967</v>
      </c>
      <c r="S18" s="592"/>
      <c r="T18" s="592"/>
      <c r="U18" s="592"/>
      <c r="V18" s="592"/>
      <c r="W18" s="592"/>
      <c r="X18" s="592"/>
      <c r="Y18" s="593"/>
      <c r="Z18" s="594">
        <v>1.1000000000000001</v>
      </c>
      <c r="AA18" s="594"/>
      <c r="AB18" s="594"/>
      <c r="AC18" s="594"/>
      <c r="AD18" s="595" t="s">
        <v>111</v>
      </c>
      <c r="AE18" s="595"/>
      <c r="AF18" s="595"/>
      <c r="AG18" s="595"/>
      <c r="AH18" s="595"/>
      <c r="AI18" s="595"/>
      <c r="AJ18" s="595"/>
      <c r="AK18" s="595"/>
      <c r="AL18" s="596" t="s">
        <v>111</v>
      </c>
      <c r="AM18" s="597"/>
      <c r="AN18" s="597"/>
      <c r="AO18" s="598"/>
      <c r="AP18" s="588" t="s">
        <v>248</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249</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250</v>
      </c>
      <c r="C19" s="589"/>
      <c r="D19" s="589"/>
      <c r="E19" s="589"/>
      <c r="F19" s="589"/>
      <c r="G19" s="589"/>
      <c r="H19" s="589"/>
      <c r="I19" s="589"/>
      <c r="J19" s="589"/>
      <c r="K19" s="589"/>
      <c r="L19" s="589"/>
      <c r="M19" s="589"/>
      <c r="N19" s="589"/>
      <c r="O19" s="589"/>
      <c r="P19" s="589"/>
      <c r="Q19" s="590"/>
      <c r="R19" s="591">
        <v>27</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251</v>
      </c>
      <c r="AQ19" s="589"/>
      <c r="AR19" s="589"/>
      <c r="AS19" s="589"/>
      <c r="AT19" s="589"/>
      <c r="AU19" s="589"/>
      <c r="AV19" s="589"/>
      <c r="AW19" s="589"/>
      <c r="AX19" s="589"/>
      <c r="AY19" s="589"/>
      <c r="AZ19" s="589"/>
      <c r="BA19" s="589"/>
      <c r="BB19" s="589"/>
      <c r="BC19" s="589"/>
      <c r="BD19" s="589"/>
      <c r="BE19" s="589"/>
      <c r="BF19" s="590"/>
      <c r="BG19" s="591">
        <v>698047</v>
      </c>
      <c r="BH19" s="592"/>
      <c r="BI19" s="592"/>
      <c r="BJ19" s="592"/>
      <c r="BK19" s="592"/>
      <c r="BL19" s="592"/>
      <c r="BM19" s="592"/>
      <c r="BN19" s="593"/>
      <c r="BO19" s="594">
        <v>4.8</v>
      </c>
      <c r="BP19" s="594"/>
      <c r="BQ19" s="594"/>
      <c r="BR19" s="594"/>
      <c r="BS19" s="600" t="s">
        <v>111</v>
      </c>
      <c r="BT19" s="592"/>
      <c r="BU19" s="592"/>
      <c r="BV19" s="592"/>
      <c r="BW19" s="592"/>
      <c r="BX19" s="592"/>
      <c r="BY19" s="592"/>
      <c r="BZ19" s="592"/>
      <c r="CA19" s="592"/>
      <c r="CB19" s="601"/>
      <c r="CD19" s="605" t="s">
        <v>252</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253</v>
      </c>
      <c r="C20" s="589"/>
      <c r="D20" s="589"/>
      <c r="E20" s="589"/>
      <c r="F20" s="589"/>
      <c r="G20" s="589"/>
      <c r="H20" s="589"/>
      <c r="I20" s="589"/>
      <c r="J20" s="589"/>
      <c r="K20" s="589"/>
      <c r="L20" s="589"/>
      <c r="M20" s="589"/>
      <c r="N20" s="589"/>
      <c r="O20" s="589"/>
      <c r="P20" s="589"/>
      <c r="Q20" s="590"/>
      <c r="R20" s="591">
        <v>22063390</v>
      </c>
      <c r="S20" s="592"/>
      <c r="T20" s="592"/>
      <c r="U20" s="592"/>
      <c r="V20" s="592"/>
      <c r="W20" s="592"/>
      <c r="X20" s="592"/>
      <c r="Y20" s="593"/>
      <c r="Z20" s="594">
        <v>56</v>
      </c>
      <c r="AA20" s="594"/>
      <c r="AB20" s="594"/>
      <c r="AC20" s="594"/>
      <c r="AD20" s="595">
        <v>20950349</v>
      </c>
      <c r="AE20" s="595"/>
      <c r="AF20" s="595"/>
      <c r="AG20" s="595"/>
      <c r="AH20" s="595"/>
      <c r="AI20" s="595"/>
      <c r="AJ20" s="595"/>
      <c r="AK20" s="595"/>
      <c r="AL20" s="596">
        <v>99.3</v>
      </c>
      <c r="AM20" s="597"/>
      <c r="AN20" s="597"/>
      <c r="AO20" s="598"/>
      <c r="AP20" s="588" t="s">
        <v>254</v>
      </c>
      <c r="AQ20" s="589"/>
      <c r="AR20" s="589"/>
      <c r="AS20" s="589"/>
      <c r="AT20" s="589"/>
      <c r="AU20" s="589"/>
      <c r="AV20" s="589"/>
      <c r="AW20" s="589"/>
      <c r="AX20" s="589"/>
      <c r="AY20" s="589"/>
      <c r="AZ20" s="589"/>
      <c r="BA20" s="589"/>
      <c r="BB20" s="589"/>
      <c r="BC20" s="589"/>
      <c r="BD20" s="589"/>
      <c r="BE20" s="589"/>
      <c r="BF20" s="590"/>
      <c r="BG20" s="591">
        <v>698047</v>
      </c>
      <c r="BH20" s="592"/>
      <c r="BI20" s="592"/>
      <c r="BJ20" s="592"/>
      <c r="BK20" s="592"/>
      <c r="BL20" s="592"/>
      <c r="BM20" s="592"/>
      <c r="BN20" s="593"/>
      <c r="BO20" s="594">
        <v>4.8</v>
      </c>
      <c r="BP20" s="594"/>
      <c r="BQ20" s="594"/>
      <c r="BR20" s="594"/>
      <c r="BS20" s="600" t="s">
        <v>111</v>
      </c>
      <c r="BT20" s="592"/>
      <c r="BU20" s="592"/>
      <c r="BV20" s="592"/>
      <c r="BW20" s="592"/>
      <c r="BX20" s="592"/>
      <c r="BY20" s="592"/>
      <c r="BZ20" s="592"/>
      <c r="CA20" s="592"/>
      <c r="CB20" s="601"/>
      <c r="CD20" s="605" t="s">
        <v>255</v>
      </c>
      <c r="CE20" s="606"/>
      <c r="CF20" s="606"/>
      <c r="CG20" s="606"/>
      <c r="CH20" s="606"/>
      <c r="CI20" s="606"/>
      <c r="CJ20" s="606"/>
      <c r="CK20" s="606"/>
      <c r="CL20" s="606"/>
      <c r="CM20" s="606"/>
      <c r="CN20" s="606"/>
      <c r="CO20" s="606"/>
      <c r="CP20" s="606"/>
      <c r="CQ20" s="607"/>
      <c r="CR20" s="591">
        <v>37231534</v>
      </c>
      <c r="CS20" s="592"/>
      <c r="CT20" s="592"/>
      <c r="CU20" s="592"/>
      <c r="CV20" s="592"/>
      <c r="CW20" s="592"/>
      <c r="CX20" s="592"/>
      <c r="CY20" s="593"/>
      <c r="CZ20" s="594">
        <v>100</v>
      </c>
      <c r="DA20" s="594"/>
      <c r="DB20" s="594"/>
      <c r="DC20" s="594"/>
      <c r="DD20" s="600">
        <v>6972204</v>
      </c>
      <c r="DE20" s="592"/>
      <c r="DF20" s="592"/>
      <c r="DG20" s="592"/>
      <c r="DH20" s="592"/>
      <c r="DI20" s="592"/>
      <c r="DJ20" s="592"/>
      <c r="DK20" s="592"/>
      <c r="DL20" s="592"/>
      <c r="DM20" s="592"/>
      <c r="DN20" s="592"/>
      <c r="DO20" s="592"/>
      <c r="DP20" s="593"/>
      <c r="DQ20" s="600">
        <v>24273384</v>
      </c>
      <c r="DR20" s="592"/>
      <c r="DS20" s="592"/>
      <c r="DT20" s="592"/>
      <c r="DU20" s="592"/>
      <c r="DV20" s="592"/>
      <c r="DW20" s="592"/>
      <c r="DX20" s="592"/>
      <c r="DY20" s="592"/>
      <c r="DZ20" s="592"/>
      <c r="EA20" s="592"/>
      <c r="EB20" s="592"/>
      <c r="EC20" s="601"/>
    </row>
    <row r="21" spans="2:133" ht="11.25" customHeight="1">
      <c r="B21" s="588" t="s">
        <v>256</v>
      </c>
      <c r="C21" s="589"/>
      <c r="D21" s="589"/>
      <c r="E21" s="589"/>
      <c r="F21" s="589"/>
      <c r="G21" s="589"/>
      <c r="H21" s="589"/>
      <c r="I21" s="589"/>
      <c r="J21" s="589"/>
      <c r="K21" s="589"/>
      <c r="L21" s="589"/>
      <c r="M21" s="589"/>
      <c r="N21" s="589"/>
      <c r="O21" s="589"/>
      <c r="P21" s="589"/>
      <c r="Q21" s="590"/>
      <c r="R21" s="591">
        <v>19636</v>
      </c>
      <c r="S21" s="592"/>
      <c r="T21" s="592"/>
      <c r="U21" s="592"/>
      <c r="V21" s="592"/>
      <c r="W21" s="592"/>
      <c r="X21" s="592"/>
      <c r="Y21" s="593"/>
      <c r="Z21" s="594">
        <v>0</v>
      </c>
      <c r="AA21" s="594"/>
      <c r="AB21" s="594"/>
      <c r="AC21" s="594"/>
      <c r="AD21" s="595">
        <v>19636</v>
      </c>
      <c r="AE21" s="595"/>
      <c r="AF21" s="595"/>
      <c r="AG21" s="595"/>
      <c r="AH21" s="595"/>
      <c r="AI21" s="595"/>
      <c r="AJ21" s="595"/>
      <c r="AK21" s="595"/>
      <c r="AL21" s="596">
        <v>0.1</v>
      </c>
      <c r="AM21" s="597"/>
      <c r="AN21" s="597"/>
      <c r="AO21" s="598"/>
      <c r="AP21" s="608" t="s">
        <v>257</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258</v>
      </c>
      <c r="C22" s="589"/>
      <c r="D22" s="589"/>
      <c r="E22" s="589"/>
      <c r="F22" s="589"/>
      <c r="G22" s="589"/>
      <c r="H22" s="589"/>
      <c r="I22" s="589"/>
      <c r="J22" s="589"/>
      <c r="K22" s="589"/>
      <c r="L22" s="589"/>
      <c r="M22" s="589"/>
      <c r="N22" s="589"/>
      <c r="O22" s="589"/>
      <c r="P22" s="589"/>
      <c r="Q22" s="590"/>
      <c r="R22" s="591">
        <v>14317</v>
      </c>
      <c r="S22" s="592"/>
      <c r="T22" s="592"/>
      <c r="U22" s="592"/>
      <c r="V22" s="592"/>
      <c r="W22" s="592"/>
      <c r="X22" s="592"/>
      <c r="Y22" s="593"/>
      <c r="Z22" s="594">
        <v>0</v>
      </c>
      <c r="AA22" s="594"/>
      <c r="AB22" s="594"/>
      <c r="AC22" s="594"/>
      <c r="AD22" s="595" t="s">
        <v>111</v>
      </c>
      <c r="AE22" s="595"/>
      <c r="AF22" s="595"/>
      <c r="AG22" s="595"/>
      <c r="AH22" s="595"/>
      <c r="AI22" s="595"/>
      <c r="AJ22" s="595"/>
      <c r="AK22" s="595"/>
      <c r="AL22" s="596" t="s">
        <v>111</v>
      </c>
      <c r="AM22" s="597"/>
      <c r="AN22" s="597"/>
      <c r="AO22" s="598"/>
      <c r="AP22" s="608" t="s">
        <v>259</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260</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261</v>
      </c>
      <c r="C23" s="589"/>
      <c r="D23" s="589"/>
      <c r="E23" s="589"/>
      <c r="F23" s="589"/>
      <c r="G23" s="589"/>
      <c r="H23" s="589"/>
      <c r="I23" s="589"/>
      <c r="J23" s="589"/>
      <c r="K23" s="589"/>
      <c r="L23" s="589"/>
      <c r="M23" s="589"/>
      <c r="N23" s="589"/>
      <c r="O23" s="589"/>
      <c r="P23" s="589"/>
      <c r="Q23" s="590"/>
      <c r="R23" s="591">
        <v>800376</v>
      </c>
      <c r="S23" s="592"/>
      <c r="T23" s="592"/>
      <c r="U23" s="592"/>
      <c r="V23" s="592"/>
      <c r="W23" s="592"/>
      <c r="X23" s="592"/>
      <c r="Y23" s="593"/>
      <c r="Z23" s="594">
        <v>2</v>
      </c>
      <c r="AA23" s="594"/>
      <c r="AB23" s="594"/>
      <c r="AC23" s="594"/>
      <c r="AD23" s="595">
        <v>80338</v>
      </c>
      <c r="AE23" s="595"/>
      <c r="AF23" s="595"/>
      <c r="AG23" s="595"/>
      <c r="AH23" s="595"/>
      <c r="AI23" s="595"/>
      <c r="AJ23" s="595"/>
      <c r="AK23" s="595"/>
      <c r="AL23" s="596">
        <v>0.4</v>
      </c>
      <c r="AM23" s="597"/>
      <c r="AN23" s="597"/>
      <c r="AO23" s="598"/>
      <c r="AP23" s="608" t="s">
        <v>262</v>
      </c>
      <c r="AQ23" s="609"/>
      <c r="AR23" s="609"/>
      <c r="AS23" s="609"/>
      <c r="AT23" s="609"/>
      <c r="AU23" s="609"/>
      <c r="AV23" s="609"/>
      <c r="AW23" s="609"/>
      <c r="AX23" s="609"/>
      <c r="AY23" s="609"/>
      <c r="AZ23" s="609"/>
      <c r="BA23" s="609"/>
      <c r="BB23" s="609"/>
      <c r="BC23" s="609"/>
      <c r="BD23" s="609"/>
      <c r="BE23" s="609"/>
      <c r="BF23" s="610"/>
      <c r="BG23" s="591">
        <v>698047</v>
      </c>
      <c r="BH23" s="592"/>
      <c r="BI23" s="592"/>
      <c r="BJ23" s="592"/>
      <c r="BK23" s="592"/>
      <c r="BL23" s="592"/>
      <c r="BM23" s="592"/>
      <c r="BN23" s="593"/>
      <c r="BO23" s="594">
        <v>4.8</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263</v>
      </c>
      <c r="CS23" s="574"/>
      <c r="CT23" s="574"/>
      <c r="CU23" s="574"/>
      <c r="CV23" s="574"/>
      <c r="CW23" s="574"/>
      <c r="CX23" s="574"/>
      <c r="CY23" s="575"/>
      <c r="CZ23" s="573" t="s">
        <v>264</v>
      </c>
      <c r="DA23" s="574"/>
      <c r="DB23" s="574"/>
      <c r="DC23" s="575"/>
      <c r="DD23" s="573" t="s">
        <v>265</v>
      </c>
      <c r="DE23" s="574"/>
      <c r="DF23" s="574"/>
      <c r="DG23" s="574"/>
      <c r="DH23" s="574"/>
      <c r="DI23" s="574"/>
      <c r="DJ23" s="574"/>
      <c r="DK23" s="575"/>
      <c r="DL23" s="614" t="s">
        <v>266</v>
      </c>
      <c r="DM23" s="615"/>
      <c r="DN23" s="615"/>
      <c r="DO23" s="615"/>
      <c r="DP23" s="615"/>
      <c r="DQ23" s="615"/>
      <c r="DR23" s="615"/>
      <c r="DS23" s="615"/>
      <c r="DT23" s="615"/>
      <c r="DU23" s="615"/>
      <c r="DV23" s="616"/>
      <c r="DW23" s="573" t="s">
        <v>267</v>
      </c>
      <c r="DX23" s="574"/>
      <c r="DY23" s="574"/>
      <c r="DZ23" s="574"/>
      <c r="EA23" s="574"/>
      <c r="EB23" s="574"/>
      <c r="EC23" s="575"/>
    </row>
    <row r="24" spans="2:133" ht="11.25" customHeight="1">
      <c r="B24" s="588" t="s">
        <v>268</v>
      </c>
      <c r="C24" s="589"/>
      <c r="D24" s="589"/>
      <c r="E24" s="589"/>
      <c r="F24" s="589"/>
      <c r="G24" s="589"/>
      <c r="H24" s="589"/>
      <c r="I24" s="589"/>
      <c r="J24" s="589"/>
      <c r="K24" s="589"/>
      <c r="L24" s="589"/>
      <c r="M24" s="589"/>
      <c r="N24" s="589"/>
      <c r="O24" s="589"/>
      <c r="P24" s="589"/>
      <c r="Q24" s="590"/>
      <c r="R24" s="591">
        <v>77800</v>
      </c>
      <c r="S24" s="592"/>
      <c r="T24" s="592"/>
      <c r="U24" s="592"/>
      <c r="V24" s="592"/>
      <c r="W24" s="592"/>
      <c r="X24" s="592"/>
      <c r="Y24" s="593"/>
      <c r="Z24" s="594">
        <v>0.2</v>
      </c>
      <c r="AA24" s="594"/>
      <c r="AB24" s="594"/>
      <c r="AC24" s="594"/>
      <c r="AD24" s="595" t="s">
        <v>111</v>
      </c>
      <c r="AE24" s="595"/>
      <c r="AF24" s="595"/>
      <c r="AG24" s="595"/>
      <c r="AH24" s="595"/>
      <c r="AI24" s="595"/>
      <c r="AJ24" s="595"/>
      <c r="AK24" s="595"/>
      <c r="AL24" s="596" t="s">
        <v>111</v>
      </c>
      <c r="AM24" s="597"/>
      <c r="AN24" s="597"/>
      <c r="AO24" s="598"/>
      <c r="AP24" s="608" t="s">
        <v>269</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270</v>
      </c>
      <c r="CE24" s="603"/>
      <c r="CF24" s="603"/>
      <c r="CG24" s="603"/>
      <c r="CH24" s="603"/>
      <c r="CI24" s="603"/>
      <c r="CJ24" s="603"/>
      <c r="CK24" s="603"/>
      <c r="CL24" s="603"/>
      <c r="CM24" s="603"/>
      <c r="CN24" s="603"/>
      <c r="CO24" s="603"/>
      <c r="CP24" s="603"/>
      <c r="CQ24" s="604"/>
      <c r="CR24" s="580">
        <v>16272400</v>
      </c>
      <c r="CS24" s="581"/>
      <c r="CT24" s="581"/>
      <c r="CU24" s="581"/>
      <c r="CV24" s="581"/>
      <c r="CW24" s="581"/>
      <c r="CX24" s="581"/>
      <c r="CY24" s="582"/>
      <c r="CZ24" s="618">
        <v>43.7</v>
      </c>
      <c r="DA24" s="619"/>
      <c r="DB24" s="619"/>
      <c r="DC24" s="620"/>
      <c r="DD24" s="617">
        <v>11539646</v>
      </c>
      <c r="DE24" s="581"/>
      <c r="DF24" s="581"/>
      <c r="DG24" s="581"/>
      <c r="DH24" s="581"/>
      <c r="DI24" s="581"/>
      <c r="DJ24" s="581"/>
      <c r="DK24" s="582"/>
      <c r="DL24" s="617">
        <v>11469797</v>
      </c>
      <c r="DM24" s="581"/>
      <c r="DN24" s="581"/>
      <c r="DO24" s="581"/>
      <c r="DP24" s="581"/>
      <c r="DQ24" s="581"/>
      <c r="DR24" s="581"/>
      <c r="DS24" s="581"/>
      <c r="DT24" s="581"/>
      <c r="DU24" s="581"/>
      <c r="DV24" s="582"/>
      <c r="DW24" s="585">
        <v>49.1</v>
      </c>
      <c r="DX24" s="586"/>
      <c r="DY24" s="586"/>
      <c r="DZ24" s="586"/>
      <c r="EA24" s="586"/>
      <c r="EB24" s="586"/>
      <c r="EC24" s="587"/>
    </row>
    <row r="25" spans="2:133" ht="11.25" customHeight="1">
      <c r="B25" s="588" t="s">
        <v>271</v>
      </c>
      <c r="C25" s="589"/>
      <c r="D25" s="589"/>
      <c r="E25" s="589"/>
      <c r="F25" s="589"/>
      <c r="G25" s="589"/>
      <c r="H25" s="589"/>
      <c r="I25" s="589"/>
      <c r="J25" s="589"/>
      <c r="K25" s="589"/>
      <c r="L25" s="589"/>
      <c r="M25" s="589"/>
      <c r="N25" s="589"/>
      <c r="O25" s="589"/>
      <c r="P25" s="589"/>
      <c r="Q25" s="590"/>
      <c r="R25" s="591">
        <v>3690790</v>
      </c>
      <c r="S25" s="592"/>
      <c r="T25" s="592"/>
      <c r="U25" s="592"/>
      <c r="V25" s="592"/>
      <c r="W25" s="592"/>
      <c r="X25" s="592"/>
      <c r="Y25" s="593"/>
      <c r="Z25" s="594">
        <v>9.4</v>
      </c>
      <c r="AA25" s="594"/>
      <c r="AB25" s="594"/>
      <c r="AC25" s="594"/>
      <c r="AD25" s="595" t="s">
        <v>111</v>
      </c>
      <c r="AE25" s="595"/>
      <c r="AF25" s="595"/>
      <c r="AG25" s="595"/>
      <c r="AH25" s="595"/>
      <c r="AI25" s="595"/>
      <c r="AJ25" s="595"/>
      <c r="AK25" s="595"/>
      <c r="AL25" s="596" t="s">
        <v>111</v>
      </c>
      <c r="AM25" s="597"/>
      <c r="AN25" s="597"/>
      <c r="AO25" s="598"/>
      <c r="AP25" s="608" t="s">
        <v>272</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273</v>
      </c>
      <c r="CE25" s="606"/>
      <c r="CF25" s="606"/>
      <c r="CG25" s="606"/>
      <c r="CH25" s="606"/>
      <c r="CI25" s="606"/>
      <c r="CJ25" s="606"/>
      <c r="CK25" s="606"/>
      <c r="CL25" s="606"/>
      <c r="CM25" s="606"/>
      <c r="CN25" s="606"/>
      <c r="CO25" s="606"/>
      <c r="CP25" s="606"/>
      <c r="CQ25" s="607"/>
      <c r="CR25" s="591">
        <v>5861793</v>
      </c>
      <c r="CS25" s="623"/>
      <c r="CT25" s="623"/>
      <c r="CU25" s="623"/>
      <c r="CV25" s="623"/>
      <c r="CW25" s="623"/>
      <c r="CX25" s="623"/>
      <c r="CY25" s="624"/>
      <c r="CZ25" s="625">
        <v>15.7</v>
      </c>
      <c r="DA25" s="626"/>
      <c r="DB25" s="626"/>
      <c r="DC25" s="627"/>
      <c r="DD25" s="600">
        <v>5612699</v>
      </c>
      <c r="DE25" s="623"/>
      <c r="DF25" s="623"/>
      <c r="DG25" s="623"/>
      <c r="DH25" s="623"/>
      <c r="DI25" s="623"/>
      <c r="DJ25" s="623"/>
      <c r="DK25" s="624"/>
      <c r="DL25" s="600">
        <v>5551426</v>
      </c>
      <c r="DM25" s="623"/>
      <c r="DN25" s="623"/>
      <c r="DO25" s="623"/>
      <c r="DP25" s="623"/>
      <c r="DQ25" s="623"/>
      <c r="DR25" s="623"/>
      <c r="DS25" s="623"/>
      <c r="DT25" s="623"/>
      <c r="DU25" s="623"/>
      <c r="DV25" s="624"/>
      <c r="DW25" s="596">
        <v>23.8</v>
      </c>
      <c r="DX25" s="621"/>
      <c r="DY25" s="621"/>
      <c r="DZ25" s="621"/>
      <c r="EA25" s="621"/>
      <c r="EB25" s="621"/>
      <c r="EC25" s="622"/>
    </row>
    <row r="26" spans="2:133" ht="11.25" customHeight="1">
      <c r="B26" s="628" t="s">
        <v>274</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275</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276</v>
      </c>
      <c r="CE26" s="606"/>
      <c r="CF26" s="606"/>
      <c r="CG26" s="606"/>
      <c r="CH26" s="606"/>
      <c r="CI26" s="606"/>
      <c r="CJ26" s="606"/>
      <c r="CK26" s="606"/>
      <c r="CL26" s="606"/>
      <c r="CM26" s="606"/>
      <c r="CN26" s="606"/>
      <c r="CO26" s="606"/>
      <c r="CP26" s="606"/>
      <c r="CQ26" s="607"/>
      <c r="CR26" s="591">
        <v>3928614</v>
      </c>
      <c r="CS26" s="592"/>
      <c r="CT26" s="592"/>
      <c r="CU26" s="592"/>
      <c r="CV26" s="592"/>
      <c r="CW26" s="592"/>
      <c r="CX26" s="592"/>
      <c r="CY26" s="593"/>
      <c r="CZ26" s="625">
        <v>10.6</v>
      </c>
      <c r="DA26" s="626"/>
      <c r="DB26" s="626"/>
      <c r="DC26" s="627"/>
      <c r="DD26" s="600">
        <v>3698632</v>
      </c>
      <c r="DE26" s="592"/>
      <c r="DF26" s="592"/>
      <c r="DG26" s="592"/>
      <c r="DH26" s="592"/>
      <c r="DI26" s="592"/>
      <c r="DJ26" s="592"/>
      <c r="DK26" s="593"/>
      <c r="DL26" s="600" t="s">
        <v>277</v>
      </c>
      <c r="DM26" s="592"/>
      <c r="DN26" s="592"/>
      <c r="DO26" s="592"/>
      <c r="DP26" s="592"/>
      <c r="DQ26" s="592"/>
      <c r="DR26" s="592"/>
      <c r="DS26" s="592"/>
      <c r="DT26" s="592"/>
      <c r="DU26" s="592"/>
      <c r="DV26" s="593"/>
      <c r="DW26" s="596" t="s">
        <v>277</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1783976</v>
      </c>
      <c r="S27" s="592"/>
      <c r="T27" s="592"/>
      <c r="U27" s="592"/>
      <c r="V27" s="592"/>
      <c r="W27" s="592"/>
      <c r="X27" s="592"/>
      <c r="Y27" s="593"/>
      <c r="Z27" s="594">
        <v>4.5</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14511689</v>
      </c>
      <c r="BH27" s="592"/>
      <c r="BI27" s="592"/>
      <c r="BJ27" s="592"/>
      <c r="BK27" s="592"/>
      <c r="BL27" s="592"/>
      <c r="BM27" s="592"/>
      <c r="BN27" s="593"/>
      <c r="BO27" s="594">
        <v>100</v>
      </c>
      <c r="BP27" s="594"/>
      <c r="BQ27" s="594"/>
      <c r="BR27" s="594"/>
      <c r="BS27" s="600">
        <v>83289</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6589371</v>
      </c>
      <c r="CS27" s="623"/>
      <c r="CT27" s="623"/>
      <c r="CU27" s="623"/>
      <c r="CV27" s="623"/>
      <c r="CW27" s="623"/>
      <c r="CX27" s="623"/>
      <c r="CY27" s="624"/>
      <c r="CZ27" s="625">
        <v>17.7</v>
      </c>
      <c r="DA27" s="626"/>
      <c r="DB27" s="626"/>
      <c r="DC27" s="627"/>
      <c r="DD27" s="600">
        <v>2158534</v>
      </c>
      <c r="DE27" s="623"/>
      <c r="DF27" s="623"/>
      <c r="DG27" s="623"/>
      <c r="DH27" s="623"/>
      <c r="DI27" s="623"/>
      <c r="DJ27" s="623"/>
      <c r="DK27" s="624"/>
      <c r="DL27" s="600">
        <v>2149958</v>
      </c>
      <c r="DM27" s="623"/>
      <c r="DN27" s="623"/>
      <c r="DO27" s="623"/>
      <c r="DP27" s="623"/>
      <c r="DQ27" s="623"/>
      <c r="DR27" s="623"/>
      <c r="DS27" s="623"/>
      <c r="DT27" s="623"/>
      <c r="DU27" s="623"/>
      <c r="DV27" s="624"/>
      <c r="DW27" s="596">
        <v>9.1999999999999993</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160063</v>
      </c>
      <c r="S28" s="592"/>
      <c r="T28" s="592"/>
      <c r="U28" s="592"/>
      <c r="V28" s="592"/>
      <c r="W28" s="592"/>
      <c r="X28" s="592"/>
      <c r="Y28" s="593"/>
      <c r="Z28" s="594">
        <v>0.4</v>
      </c>
      <c r="AA28" s="594"/>
      <c r="AB28" s="594"/>
      <c r="AC28" s="594"/>
      <c r="AD28" s="595">
        <v>22416</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3821236</v>
      </c>
      <c r="CS28" s="592"/>
      <c r="CT28" s="592"/>
      <c r="CU28" s="592"/>
      <c r="CV28" s="592"/>
      <c r="CW28" s="592"/>
      <c r="CX28" s="592"/>
      <c r="CY28" s="593"/>
      <c r="CZ28" s="625">
        <v>10.3</v>
      </c>
      <c r="DA28" s="626"/>
      <c r="DB28" s="626"/>
      <c r="DC28" s="627"/>
      <c r="DD28" s="600">
        <v>3768413</v>
      </c>
      <c r="DE28" s="592"/>
      <c r="DF28" s="592"/>
      <c r="DG28" s="592"/>
      <c r="DH28" s="592"/>
      <c r="DI28" s="592"/>
      <c r="DJ28" s="592"/>
      <c r="DK28" s="593"/>
      <c r="DL28" s="600">
        <v>3768413</v>
      </c>
      <c r="DM28" s="592"/>
      <c r="DN28" s="592"/>
      <c r="DO28" s="592"/>
      <c r="DP28" s="592"/>
      <c r="DQ28" s="592"/>
      <c r="DR28" s="592"/>
      <c r="DS28" s="592"/>
      <c r="DT28" s="592"/>
      <c r="DU28" s="592"/>
      <c r="DV28" s="593"/>
      <c r="DW28" s="596">
        <v>16.100000000000001</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7818</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3821191</v>
      </c>
      <c r="CS29" s="623"/>
      <c r="CT29" s="623"/>
      <c r="CU29" s="623"/>
      <c r="CV29" s="623"/>
      <c r="CW29" s="623"/>
      <c r="CX29" s="623"/>
      <c r="CY29" s="624"/>
      <c r="CZ29" s="625">
        <v>10.3</v>
      </c>
      <c r="DA29" s="626"/>
      <c r="DB29" s="626"/>
      <c r="DC29" s="627"/>
      <c r="DD29" s="600">
        <v>3768368</v>
      </c>
      <c r="DE29" s="623"/>
      <c r="DF29" s="623"/>
      <c r="DG29" s="623"/>
      <c r="DH29" s="623"/>
      <c r="DI29" s="623"/>
      <c r="DJ29" s="623"/>
      <c r="DK29" s="624"/>
      <c r="DL29" s="600">
        <v>3768368</v>
      </c>
      <c r="DM29" s="623"/>
      <c r="DN29" s="623"/>
      <c r="DO29" s="623"/>
      <c r="DP29" s="623"/>
      <c r="DQ29" s="623"/>
      <c r="DR29" s="623"/>
      <c r="DS29" s="623"/>
      <c r="DT29" s="623"/>
      <c r="DU29" s="623"/>
      <c r="DV29" s="624"/>
      <c r="DW29" s="596">
        <v>16.100000000000001</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67877</v>
      </c>
      <c r="S30" s="592"/>
      <c r="T30" s="592"/>
      <c r="U30" s="592"/>
      <c r="V30" s="592"/>
      <c r="W30" s="592"/>
      <c r="X30" s="592"/>
      <c r="Y30" s="593"/>
      <c r="Z30" s="594">
        <v>0.2</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98.5</v>
      </c>
      <c r="BH30" s="650"/>
      <c r="BI30" s="650"/>
      <c r="BJ30" s="650"/>
      <c r="BK30" s="650"/>
      <c r="BL30" s="650"/>
      <c r="BM30" s="586">
        <v>94.1</v>
      </c>
      <c r="BN30" s="650"/>
      <c r="BO30" s="650"/>
      <c r="BP30" s="650"/>
      <c r="BQ30" s="651"/>
      <c r="BR30" s="649">
        <v>98.4</v>
      </c>
      <c r="BS30" s="650"/>
      <c r="BT30" s="650"/>
      <c r="BU30" s="650"/>
      <c r="BV30" s="650"/>
      <c r="BW30" s="650"/>
      <c r="BX30" s="586">
        <v>93.7</v>
      </c>
      <c r="BY30" s="650"/>
      <c r="BZ30" s="650"/>
      <c r="CA30" s="650"/>
      <c r="CB30" s="651"/>
      <c r="CD30" s="654"/>
      <c r="CE30" s="655"/>
      <c r="CF30" s="605" t="s">
        <v>291</v>
      </c>
      <c r="CG30" s="606"/>
      <c r="CH30" s="606"/>
      <c r="CI30" s="606"/>
      <c r="CJ30" s="606"/>
      <c r="CK30" s="606"/>
      <c r="CL30" s="606"/>
      <c r="CM30" s="606"/>
      <c r="CN30" s="606"/>
      <c r="CO30" s="606"/>
      <c r="CP30" s="606"/>
      <c r="CQ30" s="607"/>
      <c r="CR30" s="591">
        <v>3295865</v>
      </c>
      <c r="CS30" s="592"/>
      <c r="CT30" s="592"/>
      <c r="CU30" s="592"/>
      <c r="CV30" s="592"/>
      <c r="CW30" s="592"/>
      <c r="CX30" s="592"/>
      <c r="CY30" s="593"/>
      <c r="CZ30" s="625">
        <v>8.9</v>
      </c>
      <c r="DA30" s="626"/>
      <c r="DB30" s="626"/>
      <c r="DC30" s="627"/>
      <c r="DD30" s="600">
        <v>3243042</v>
      </c>
      <c r="DE30" s="592"/>
      <c r="DF30" s="592"/>
      <c r="DG30" s="592"/>
      <c r="DH30" s="592"/>
      <c r="DI30" s="592"/>
      <c r="DJ30" s="592"/>
      <c r="DK30" s="593"/>
      <c r="DL30" s="600">
        <v>3243042</v>
      </c>
      <c r="DM30" s="592"/>
      <c r="DN30" s="592"/>
      <c r="DO30" s="592"/>
      <c r="DP30" s="592"/>
      <c r="DQ30" s="592"/>
      <c r="DR30" s="592"/>
      <c r="DS30" s="592"/>
      <c r="DT30" s="592"/>
      <c r="DU30" s="592"/>
      <c r="DV30" s="593"/>
      <c r="DW30" s="596">
        <v>13.9</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1753074</v>
      </c>
      <c r="S31" s="592"/>
      <c r="T31" s="592"/>
      <c r="U31" s="592"/>
      <c r="V31" s="592"/>
      <c r="W31" s="592"/>
      <c r="X31" s="592"/>
      <c r="Y31" s="593"/>
      <c r="Z31" s="594">
        <v>4.5</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98.3</v>
      </c>
      <c r="BH31" s="623"/>
      <c r="BI31" s="623"/>
      <c r="BJ31" s="623"/>
      <c r="BK31" s="623"/>
      <c r="BL31" s="623"/>
      <c r="BM31" s="597">
        <v>93.4</v>
      </c>
      <c r="BN31" s="647"/>
      <c r="BO31" s="647"/>
      <c r="BP31" s="647"/>
      <c r="BQ31" s="648"/>
      <c r="BR31" s="646">
        <v>98.2</v>
      </c>
      <c r="BS31" s="623"/>
      <c r="BT31" s="623"/>
      <c r="BU31" s="623"/>
      <c r="BV31" s="623"/>
      <c r="BW31" s="623"/>
      <c r="BX31" s="597">
        <v>93</v>
      </c>
      <c r="BY31" s="647"/>
      <c r="BZ31" s="647"/>
      <c r="CA31" s="647"/>
      <c r="CB31" s="648"/>
      <c r="CD31" s="654"/>
      <c r="CE31" s="655"/>
      <c r="CF31" s="605" t="s">
        <v>295</v>
      </c>
      <c r="CG31" s="606"/>
      <c r="CH31" s="606"/>
      <c r="CI31" s="606"/>
      <c r="CJ31" s="606"/>
      <c r="CK31" s="606"/>
      <c r="CL31" s="606"/>
      <c r="CM31" s="606"/>
      <c r="CN31" s="606"/>
      <c r="CO31" s="606"/>
      <c r="CP31" s="606"/>
      <c r="CQ31" s="607"/>
      <c r="CR31" s="591">
        <v>525326</v>
      </c>
      <c r="CS31" s="623"/>
      <c r="CT31" s="623"/>
      <c r="CU31" s="623"/>
      <c r="CV31" s="623"/>
      <c r="CW31" s="623"/>
      <c r="CX31" s="623"/>
      <c r="CY31" s="624"/>
      <c r="CZ31" s="625">
        <v>1.4</v>
      </c>
      <c r="DA31" s="626"/>
      <c r="DB31" s="626"/>
      <c r="DC31" s="627"/>
      <c r="DD31" s="600">
        <v>525326</v>
      </c>
      <c r="DE31" s="623"/>
      <c r="DF31" s="623"/>
      <c r="DG31" s="623"/>
      <c r="DH31" s="623"/>
      <c r="DI31" s="623"/>
      <c r="DJ31" s="623"/>
      <c r="DK31" s="624"/>
      <c r="DL31" s="600">
        <v>525326</v>
      </c>
      <c r="DM31" s="623"/>
      <c r="DN31" s="623"/>
      <c r="DO31" s="623"/>
      <c r="DP31" s="623"/>
      <c r="DQ31" s="623"/>
      <c r="DR31" s="623"/>
      <c r="DS31" s="623"/>
      <c r="DT31" s="623"/>
      <c r="DU31" s="623"/>
      <c r="DV31" s="624"/>
      <c r="DW31" s="596">
        <v>2.2000000000000002</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908919</v>
      </c>
      <c r="S32" s="592"/>
      <c r="T32" s="592"/>
      <c r="U32" s="592"/>
      <c r="V32" s="592"/>
      <c r="W32" s="592"/>
      <c r="X32" s="592"/>
      <c r="Y32" s="593"/>
      <c r="Z32" s="594">
        <v>2.2999999999999998</v>
      </c>
      <c r="AA32" s="594"/>
      <c r="AB32" s="594"/>
      <c r="AC32" s="594"/>
      <c r="AD32" s="595">
        <v>21810</v>
      </c>
      <c r="AE32" s="595"/>
      <c r="AF32" s="595"/>
      <c r="AG32" s="595"/>
      <c r="AH32" s="595"/>
      <c r="AI32" s="595"/>
      <c r="AJ32" s="595"/>
      <c r="AK32" s="595"/>
      <c r="AL32" s="596">
        <v>0.1</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98.5</v>
      </c>
      <c r="BH32" s="659"/>
      <c r="BI32" s="659"/>
      <c r="BJ32" s="659"/>
      <c r="BK32" s="659"/>
      <c r="BL32" s="659"/>
      <c r="BM32" s="660">
        <v>94.3</v>
      </c>
      <c r="BN32" s="659"/>
      <c r="BO32" s="659"/>
      <c r="BP32" s="659"/>
      <c r="BQ32" s="661"/>
      <c r="BR32" s="658">
        <v>98.5</v>
      </c>
      <c r="BS32" s="659"/>
      <c r="BT32" s="659"/>
      <c r="BU32" s="659"/>
      <c r="BV32" s="659"/>
      <c r="BW32" s="659"/>
      <c r="BX32" s="660">
        <v>94</v>
      </c>
      <c r="BY32" s="659"/>
      <c r="BZ32" s="659"/>
      <c r="CA32" s="659"/>
      <c r="CB32" s="661"/>
      <c r="CD32" s="656"/>
      <c r="CE32" s="657"/>
      <c r="CF32" s="605" t="s">
        <v>298</v>
      </c>
      <c r="CG32" s="606"/>
      <c r="CH32" s="606"/>
      <c r="CI32" s="606"/>
      <c r="CJ32" s="606"/>
      <c r="CK32" s="606"/>
      <c r="CL32" s="606"/>
      <c r="CM32" s="606"/>
      <c r="CN32" s="606"/>
      <c r="CO32" s="606"/>
      <c r="CP32" s="606"/>
      <c r="CQ32" s="607"/>
      <c r="CR32" s="591">
        <v>45</v>
      </c>
      <c r="CS32" s="592"/>
      <c r="CT32" s="592"/>
      <c r="CU32" s="592"/>
      <c r="CV32" s="592"/>
      <c r="CW32" s="592"/>
      <c r="CX32" s="592"/>
      <c r="CY32" s="593"/>
      <c r="CZ32" s="625">
        <v>0</v>
      </c>
      <c r="DA32" s="626"/>
      <c r="DB32" s="626"/>
      <c r="DC32" s="627"/>
      <c r="DD32" s="600">
        <v>45</v>
      </c>
      <c r="DE32" s="592"/>
      <c r="DF32" s="592"/>
      <c r="DG32" s="592"/>
      <c r="DH32" s="592"/>
      <c r="DI32" s="592"/>
      <c r="DJ32" s="592"/>
      <c r="DK32" s="593"/>
      <c r="DL32" s="600">
        <v>45</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8034033</v>
      </c>
      <c r="S33" s="592"/>
      <c r="T33" s="592"/>
      <c r="U33" s="592"/>
      <c r="V33" s="592"/>
      <c r="W33" s="592"/>
      <c r="X33" s="592"/>
      <c r="Y33" s="593"/>
      <c r="Z33" s="594">
        <v>20.399999999999999</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13986930</v>
      </c>
      <c r="CS33" s="623"/>
      <c r="CT33" s="623"/>
      <c r="CU33" s="623"/>
      <c r="CV33" s="623"/>
      <c r="CW33" s="623"/>
      <c r="CX33" s="623"/>
      <c r="CY33" s="624"/>
      <c r="CZ33" s="625">
        <v>37.6</v>
      </c>
      <c r="DA33" s="626"/>
      <c r="DB33" s="626"/>
      <c r="DC33" s="627"/>
      <c r="DD33" s="600">
        <v>11814896</v>
      </c>
      <c r="DE33" s="623"/>
      <c r="DF33" s="623"/>
      <c r="DG33" s="623"/>
      <c r="DH33" s="623"/>
      <c r="DI33" s="623"/>
      <c r="DJ33" s="623"/>
      <c r="DK33" s="624"/>
      <c r="DL33" s="600">
        <v>8963872</v>
      </c>
      <c r="DM33" s="623"/>
      <c r="DN33" s="623"/>
      <c r="DO33" s="623"/>
      <c r="DP33" s="623"/>
      <c r="DQ33" s="623"/>
      <c r="DR33" s="623"/>
      <c r="DS33" s="623"/>
      <c r="DT33" s="623"/>
      <c r="DU33" s="623"/>
      <c r="DV33" s="624"/>
      <c r="DW33" s="596">
        <v>38.4</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5093937</v>
      </c>
      <c r="CS34" s="592"/>
      <c r="CT34" s="592"/>
      <c r="CU34" s="592"/>
      <c r="CV34" s="592"/>
      <c r="CW34" s="592"/>
      <c r="CX34" s="592"/>
      <c r="CY34" s="593"/>
      <c r="CZ34" s="625">
        <v>13.7</v>
      </c>
      <c r="DA34" s="626"/>
      <c r="DB34" s="626"/>
      <c r="DC34" s="627"/>
      <c r="DD34" s="600">
        <v>4127060</v>
      </c>
      <c r="DE34" s="592"/>
      <c r="DF34" s="592"/>
      <c r="DG34" s="592"/>
      <c r="DH34" s="592"/>
      <c r="DI34" s="592"/>
      <c r="DJ34" s="592"/>
      <c r="DK34" s="593"/>
      <c r="DL34" s="600">
        <v>3589378</v>
      </c>
      <c r="DM34" s="592"/>
      <c r="DN34" s="592"/>
      <c r="DO34" s="592"/>
      <c r="DP34" s="592"/>
      <c r="DQ34" s="592"/>
      <c r="DR34" s="592"/>
      <c r="DS34" s="592"/>
      <c r="DT34" s="592"/>
      <c r="DU34" s="592"/>
      <c r="DV34" s="593"/>
      <c r="DW34" s="596">
        <v>15.4</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2276233</v>
      </c>
      <c r="S35" s="592"/>
      <c r="T35" s="592"/>
      <c r="U35" s="592"/>
      <c r="V35" s="592"/>
      <c r="W35" s="592"/>
      <c r="X35" s="592"/>
      <c r="Y35" s="593"/>
      <c r="Z35" s="594">
        <v>5.8</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3973978</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389804</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309396</v>
      </c>
      <c r="CS35" s="623"/>
      <c r="CT35" s="623"/>
      <c r="CU35" s="623"/>
      <c r="CV35" s="623"/>
      <c r="CW35" s="623"/>
      <c r="CX35" s="623"/>
      <c r="CY35" s="624"/>
      <c r="CZ35" s="625">
        <v>0.8</v>
      </c>
      <c r="DA35" s="626"/>
      <c r="DB35" s="626"/>
      <c r="DC35" s="627"/>
      <c r="DD35" s="600">
        <v>293547</v>
      </c>
      <c r="DE35" s="623"/>
      <c r="DF35" s="623"/>
      <c r="DG35" s="623"/>
      <c r="DH35" s="623"/>
      <c r="DI35" s="623"/>
      <c r="DJ35" s="623"/>
      <c r="DK35" s="624"/>
      <c r="DL35" s="600">
        <v>282456</v>
      </c>
      <c r="DM35" s="623"/>
      <c r="DN35" s="623"/>
      <c r="DO35" s="623"/>
      <c r="DP35" s="623"/>
      <c r="DQ35" s="623"/>
      <c r="DR35" s="623"/>
      <c r="DS35" s="623"/>
      <c r="DT35" s="623"/>
      <c r="DU35" s="623"/>
      <c r="DV35" s="624"/>
      <c r="DW35" s="596">
        <v>1.2</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39382069</v>
      </c>
      <c r="S36" s="664"/>
      <c r="T36" s="664"/>
      <c r="U36" s="664"/>
      <c r="V36" s="664"/>
      <c r="W36" s="664"/>
      <c r="X36" s="664"/>
      <c r="Y36" s="665"/>
      <c r="Z36" s="666">
        <v>100</v>
      </c>
      <c r="AA36" s="666"/>
      <c r="AB36" s="666"/>
      <c r="AC36" s="666"/>
      <c r="AD36" s="667">
        <v>21094549</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1215316</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-132811</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4827385</v>
      </c>
      <c r="CS36" s="592"/>
      <c r="CT36" s="592"/>
      <c r="CU36" s="592"/>
      <c r="CV36" s="592"/>
      <c r="CW36" s="592"/>
      <c r="CX36" s="592"/>
      <c r="CY36" s="593"/>
      <c r="CZ36" s="625">
        <v>13</v>
      </c>
      <c r="DA36" s="626"/>
      <c r="DB36" s="626"/>
      <c r="DC36" s="627"/>
      <c r="DD36" s="600">
        <v>4346426</v>
      </c>
      <c r="DE36" s="592"/>
      <c r="DF36" s="592"/>
      <c r="DG36" s="592"/>
      <c r="DH36" s="592"/>
      <c r="DI36" s="592"/>
      <c r="DJ36" s="592"/>
      <c r="DK36" s="593"/>
      <c r="DL36" s="600">
        <v>3068601</v>
      </c>
      <c r="DM36" s="592"/>
      <c r="DN36" s="592"/>
      <c r="DO36" s="592"/>
      <c r="DP36" s="592"/>
      <c r="DQ36" s="592"/>
      <c r="DR36" s="592"/>
      <c r="DS36" s="592"/>
      <c r="DT36" s="592"/>
      <c r="DU36" s="592"/>
      <c r="DV36" s="593"/>
      <c r="DW36" s="596">
        <v>13.1</v>
      </c>
      <c r="DX36" s="621"/>
      <c r="DY36" s="621"/>
      <c r="DZ36" s="621"/>
      <c r="EA36" s="621"/>
      <c r="EB36" s="621"/>
      <c r="EC36" s="622"/>
    </row>
    <row r="37" spans="2:133" ht="11.25" customHeight="1">
      <c r="AQ37" s="670" t="s">
        <v>313</v>
      </c>
      <c r="AR37" s="671"/>
      <c r="AS37" s="671"/>
      <c r="AT37" s="671"/>
      <c r="AU37" s="671"/>
      <c r="AV37" s="671"/>
      <c r="AW37" s="671"/>
      <c r="AX37" s="671"/>
      <c r="AY37" s="672"/>
      <c r="AZ37" s="591">
        <v>4368</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18268</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2502391</v>
      </c>
      <c r="CS37" s="623"/>
      <c r="CT37" s="623"/>
      <c r="CU37" s="623"/>
      <c r="CV37" s="623"/>
      <c r="CW37" s="623"/>
      <c r="CX37" s="623"/>
      <c r="CY37" s="624"/>
      <c r="CZ37" s="625">
        <v>6.7</v>
      </c>
      <c r="DA37" s="626"/>
      <c r="DB37" s="626"/>
      <c r="DC37" s="627"/>
      <c r="DD37" s="600">
        <v>2190149</v>
      </c>
      <c r="DE37" s="623"/>
      <c r="DF37" s="623"/>
      <c r="DG37" s="623"/>
      <c r="DH37" s="623"/>
      <c r="DI37" s="623"/>
      <c r="DJ37" s="623"/>
      <c r="DK37" s="624"/>
      <c r="DL37" s="600">
        <v>1822199</v>
      </c>
      <c r="DM37" s="623"/>
      <c r="DN37" s="623"/>
      <c r="DO37" s="623"/>
      <c r="DP37" s="623"/>
      <c r="DQ37" s="623"/>
      <c r="DR37" s="623"/>
      <c r="DS37" s="623"/>
      <c r="DT37" s="623"/>
      <c r="DU37" s="623"/>
      <c r="DV37" s="624"/>
      <c r="DW37" s="596">
        <v>7.8</v>
      </c>
      <c r="DX37" s="621"/>
      <c r="DY37" s="621"/>
      <c r="DZ37" s="621"/>
      <c r="EA37" s="621"/>
      <c r="EB37" s="621"/>
      <c r="EC37" s="622"/>
    </row>
    <row r="38" spans="2:133" ht="11.25" customHeight="1">
      <c r="AQ38" s="670" t="s">
        <v>316</v>
      </c>
      <c r="AR38" s="671"/>
      <c r="AS38" s="671"/>
      <c r="AT38" s="671"/>
      <c r="AU38" s="671"/>
      <c r="AV38" s="671"/>
      <c r="AW38" s="671"/>
      <c r="AX38" s="671"/>
      <c r="AY38" s="672"/>
      <c r="AZ38" s="591" t="s">
        <v>317</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32285</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2819294</v>
      </c>
      <c r="CS38" s="592"/>
      <c r="CT38" s="592"/>
      <c r="CU38" s="592"/>
      <c r="CV38" s="592"/>
      <c r="CW38" s="592"/>
      <c r="CX38" s="592"/>
      <c r="CY38" s="593"/>
      <c r="CZ38" s="625">
        <v>7.6</v>
      </c>
      <c r="DA38" s="626"/>
      <c r="DB38" s="626"/>
      <c r="DC38" s="627"/>
      <c r="DD38" s="600">
        <v>2557331</v>
      </c>
      <c r="DE38" s="592"/>
      <c r="DF38" s="592"/>
      <c r="DG38" s="592"/>
      <c r="DH38" s="592"/>
      <c r="DI38" s="592"/>
      <c r="DJ38" s="592"/>
      <c r="DK38" s="593"/>
      <c r="DL38" s="600">
        <v>2021117</v>
      </c>
      <c r="DM38" s="592"/>
      <c r="DN38" s="592"/>
      <c r="DO38" s="592"/>
      <c r="DP38" s="592"/>
      <c r="DQ38" s="592"/>
      <c r="DR38" s="592"/>
      <c r="DS38" s="592"/>
      <c r="DT38" s="592"/>
      <c r="DU38" s="592"/>
      <c r="DV38" s="593"/>
      <c r="DW38" s="596">
        <v>8.6</v>
      </c>
      <c r="DX38" s="621"/>
      <c r="DY38" s="621"/>
      <c r="DZ38" s="621"/>
      <c r="EA38" s="621"/>
      <c r="EB38" s="621"/>
      <c r="EC38" s="622"/>
    </row>
    <row r="39" spans="2:133" ht="11.25" customHeight="1">
      <c r="AQ39" s="670" t="s">
        <v>320</v>
      </c>
      <c r="AR39" s="671"/>
      <c r="AS39" s="671"/>
      <c r="AT39" s="671"/>
      <c r="AU39" s="671"/>
      <c r="AV39" s="671"/>
      <c r="AW39" s="671"/>
      <c r="AX39" s="671"/>
      <c r="AY39" s="672"/>
      <c r="AZ39" s="591" t="s">
        <v>317</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83</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838998</v>
      </c>
      <c r="CS39" s="623"/>
      <c r="CT39" s="623"/>
      <c r="CU39" s="623"/>
      <c r="CV39" s="623"/>
      <c r="CW39" s="623"/>
      <c r="CX39" s="623"/>
      <c r="CY39" s="624"/>
      <c r="CZ39" s="625">
        <v>2.2999999999999998</v>
      </c>
      <c r="DA39" s="626"/>
      <c r="DB39" s="626"/>
      <c r="DC39" s="627"/>
      <c r="DD39" s="600">
        <v>488212</v>
      </c>
      <c r="DE39" s="623"/>
      <c r="DF39" s="623"/>
      <c r="DG39" s="623"/>
      <c r="DH39" s="623"/>
      <c r="DI39" s="623"/>
      <c r="DJ39" s="623"/>
      <c r="DK39" s="624"/>
      <c r="DL39" s="600" t="s">
        <v>317</v>
      </c>
      <c r="DM39" s="623"/>
      <c r="DN39" s="623"/>
      <c r="DO39" s="623"/>
      <c r="DP39" s="623"/>
      <c r="DQ39" s="623"/>
      <c r="DR39" s="623"/>
      <c r="DS39" s="623"/>
      <c r="DT39" s="623"/>
      <c r="DU39" s="623"/>
      <c r="DV39" s="624"/>
      <c r="DW39" s="596" t="s">
        <v>317</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887580</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77</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97920</v>
      </c>
      <c r="CS40" s="592"/>
      <c r="CT40" s="592"/>
      <c r="CU40" s="592"/>
      <c r="CV40" s="592"/>
      <c r="CW40" s="592"/>
      <c r="CX40" s="592"/>
      <c r="CY40" s="593"/>
      <c r="CZ40" s="625">
        <v>0.3</v>
      </c>
      <c r="DA40" s="626"/>
      <c r="DB40" s="626"/>
      <c r="DC40" s="627"/>
      <c r="DD40" s="600">
        <v>2320</v>
      </c>
      <c r="DE40" s="592"/>
      <c r="DF40" s="592"/>
      <c r="DG40" s="592"/>
      <c r="DH40" s="592"/>
      <c r="DI40" s="592"/>
      <c r="DJ40" s="592"/>
      <c r="DK40" s="593"/>
      <c r="DL40" s="600">
        <v>2320</v>
      </c>
      <c r="DM40" s="592"/>
      <c r="DN40" s="592"/>
      <c r="DO40" s="592"/>
      <c r="DP40" s="592"/>
      <c r="DQ40" s="592"/>
      <c r="DR40" s="592"/>
      <c r="DS40" s="592"/>
      <c r="DT40" s="592"/>
      <c r="DU40" s="592"/>
      <c r="DV40" s="593"/>
      <c r="DW40" s="596">
        <v>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1866714</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258</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6972204</v>
      </c>
      <c r="CS42" s="592"/>
      <c r="CT42" s="592"/>
      <c r="CU42" s="592"/>
      <c r="CV42" s="592"/>
      <c r="CW42" s="592"/>
      <c r="CX42" s="592"/>
      <c r="CY42" s="593"/>
      <c r="CZ42" s="625">
        <v>18.7</v>
      </c>
      <c r="DA42" s="674"/>
      <c r="DB42" s="674"/>
      <c r="DC42" s="675"/>
      <c r="DD42" s="600">
        <v>918842</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158313</v>
      </c>
      <c r="CS43" s="623"/>
      <c r="CT43" s="623"/>
      <c r="CU43" s="623"/>
      <c r="CV43" s="623"/>
      <c r="CW43" s="623"/>
      <c r="CX43" s="623"/>
      <c r="CY43" s="624"/>
      <c r="CZ43" s="625">
        <v>0.4</v>
      </c>
      <c r="DA43" s="626"/>
      <c r="DB43" s="626"/>
      <c r="DC43" s="627"/>
      <c r="DD43" s="600">
        <v>158313</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286</v>
      </c>
      <c r="CE44" s="698"/>
      <c r="CF44" s="588" t="s">
        <v>336</v>
      </c>
      <c r="CG44" s="589"/>
      <c r="CH44" s="589"/>
      <c r="CI44" s="589"/>
      <c r="CJ44" s="589"/>
      <c r="CK44" s="589"/>
      <c r="CL44" s="589"/>
      <c r="CM44" s="589"/>
      <c r="CN44" s="589"/>
      <c r="CO44" s="589"/>
      <c r="CP44" s="589"/>
      <c r="CQ44" s="590"/>
      <c r="CR44" s="591">
        <v>6972204</v>
      </c>
      <c r="CS44" s="592"/>
      <c r="CT44" s="592"/>
      <c r="CU44" s="592"/>
      <c r="CV44" s="592"/>
      <c r="CW44" s="592"/>
      <c r="CX44" s="592"/>
      <c r="CY44" s="593"/>
      <c r="CZ44" s="625">
        <v>18.7</v>
      </c>
      <c r="DA44" s="674"/>
      <c r="DB44" s="674"/>
      <c r="DC44" s="675"/>
      <c r="DD44" s="600">
        <v>918842</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1286852</v>
      </c>
      <c r="CS45" s="623"/>
      <c r="CT45" s="623"/>
      <c r="CU45" s="623"/>
      <c r="CV45" s="623"/>
      <c r="CW45" s="623"/>
      <c r="CX45" s="623"/>
      <c r="CY45" s="624"/>
      <c r="CZ45" s="625">
        <v>3.5</v>
      </c>
      <c r="DA45" s="626"/>
      <c r="DB45" s="626"/>
      <c r="DC45" s="627"/>
      <c r="DD45" s="600">
        <v>28935</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5683238</v>
      </c>
      <c r="CS46" s="592"/>
      <c r="CT46" s="592"/>
      <c r="CU46" s="592"/>
      <c r="CV46" s="592"/>
      <c r="CW46" s="592"/>
      <c r="CX46" s="592"/>
      <c r="CY46" s="593"/>
      <c r="CZ46" s="625">
        <v>15.3</v>
      </c>
      <c r="DA46" s="674"/>
      <c r="DB46" s="674"/>
      <c r="DC46" s="675"/>
      <c r="DD46" s="600">
        <v>887793</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t="s">
        <v>317</v>
      </c>
      <c r="CS47" s="623"/>
      <c r="CT47" s="623"/>
      <c r="CU47" s="623"/>
      <c r="CV47" s="623"/>
      <c r="CW47" s="623"/>
      <c r="CX47" s="623"/>
      <c r="CY47" s="624"/>
      <c r="CZ47" s="625" t="s">
        <v>317</v>
      </c>
      <c r="DA47" s="626"/>
      <c r="DB47" s="626"/>
      <c r="DC47" s="627"/>
      <c r="DD47" s="600" t="s">
        <v>317</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317</v>
      </c>
      <c r="CS48" s="592"/>
      <c r="CT48" s="592"/>
      <c r="CU48" s="592"/>
      <c r="CV48" s="592"/>
      <c r="CW48" s="592"/>
      <c r="CX48" s="592"/>
      <c r="CY48" s="593"/>
      <c r="CZ48" s="625" t="s">
        <v>317</v>
      </c>
      <c r="DA48" s="674"/>
      <c r="DB48" s="674"/>
      <c r="DC48" s="675"/>
      <c r="DD48" s="600" t="s">
        <v>317</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37231534</v>
      </c>
      <c r="CS49" s="659"/>
      <c r="CT49" s="659"/>
      <c r="CU49" s="659"/>
      <c r="CV49" s="659"/>
      <c r="CW49" s="659"/>
      <c r="CX49" s="659"/>
      <c r="CY49" s="686"/>
      <c r="CZ49" s="687">
        <v>100</v>
      </c>
      <c r="DA49" s="688"/>
      <c r="DB49" s="688"/>
      <c r="DC49" s="689"/>
      <c r="DD49" s="690">
        <v>24273384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DG8" sqref="DG8:DK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38874</v>
      </c>
      <c r="R7" s="721"/>
      <c r="S7" s="721"/>
      <c r="T7" s="721"/>
      <c r="U7" s="721"/>
      <c r="V7" s="721">
        <v>36973</v>
      </c>
      <c r="W7" s="721"/>
      <c r="X7" s="721"/>
      <c r="Y7" s="721"/>
      <c r="Z7" s="721"/>
      <c r="AA7" s="721">
        <v>1901</v>
      </c>
      <c r="AB7" s="721"/>
      <c r="AC7" s="721"/>
      <c r="AD7" s="721"/>
      <c r="AE7" s="722"/>
      <c r="AF7" s="723">
        <v>1735</v>
      </c>
      <c r="AG7" s="724"/>
      <c r="AH7" s="724"/>
      <c r="AI7" s="724"/>
      <c r="AJ7" s="725"/>
      <c r="AK7" s="760">
        <v>68</v>
      </c>
      <c r="AL7" s="761"/>
      <c r="AM7" s="761"/>
      <c r="AN7" s="761"/>
      <c r="AO7" s="761"/>
      <c r="AP7" s="761">
        <v>46254</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543</v>
      </c>
      <c r="BT7" s="765"/>
      <c r="BU7" s="765"/>
      <c r="BV7" s="765"/>
      <c r="BW7" s="765"/>
      <c r="BX7" s="765"/>
      <c r="BY7" s="765"/>
      <c r="BZ7" s="765"/>
      <c r="CA7" s="765"/>
      <c r="CB7" s="765"/>
      <c r="CC7" s="765"/>
      <c r="CD7" s="765"/>
      <c r="CE7" s="765"/>
      <c r="CF7" s="765"/>
      <c r="CG7" s="766"/>
      <c r="CH7" s="757">
        <v>86</v>
      </c>
      <c r="CI7" s="758"/>
      <c r="CJ7" s="758"/>
      <c r="CK7" s="758"/>
      <c r="CL7" s="759"/>
      <c r="CM7" s="757">
        <v>214</v>
      </c>
      <c r="CN7" s="758"/>
      <c r="CO7" s="758"/>
      <c r="CP7" s="758"/>
      <c r="CQ7" s="759"/>
      <c r="CR7" s="757">
        <v>3</v>
      </c>
      <c r="CS7" s="758"/>
      <c r="CT7" s="758"/>
      <c r="CU7" s="758"/>
      <c r="CV7" s="759"/>
      <c r="CW7" s="757">
        <v>0</v>
      </c>
      <c r="CX7" s="758"/>
      <c r="CY7" s="758"/>
      <c r="CZ7" s="758"/>
      <c r="DA7" s="759"/>
      <c r="DB7" s="757">
        <v>0</v>
      </c>
      <c r="DC7" s="758"/>
      <c r="DD7" s="758"/>
      <c r="DE7" s="758"/>
      <c r="DF7" s="759"/>
      <c r="DG7" s="757">
        <v>191</v>
      </c>
      <c r="DH7" s="758"/>
      <c r="DI7" s="758"/>
      <c r="DJ7" s="758"/>
      <c r="DK7" s="759"/>
      <c r="DL7" s="757">
        <v>0</v>
      </c>
      <c r="DM7" s="758"/>
      <c r="DN7" s="758"/>
      <c r="DO7" s="758"/>
      <c r="DP7" s="759"/>
      <c r="DQ7" s="757">
        <v>0</v>
      </c>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617</v>
      </c>
      <c r="R8" s="745"/>
      <c r="S8" s="745"/>
      <c r="T8" s="745"/>
      <c r="U8" s="745"/>
      <c r="V8" s="745">
        <v>515</v>
      </c>
      <c r="W8" s="745"/>
      <c r="X8" s="745"/>
      <c r="Y8" s="745"/>
      <c r="Z8" s="745"/>
      <c r="AA8" s="745">
        <v>102</v>
      </c>
      <c r="AB8" s="745"/>
      <c r="AC8" s="745"/>
      <c r="AD8" s="745"/>
      <c r="AE8" s="746"/>
      <c r="AF8" s="747">
        <v>99</v>
      </c>
      <c r="AG8" s="748"/>
      <c r="AH8" s="748"/>
      <c r="AI8" s="748"/>
      <c r="AJ8" s="749"/>
      <c r="AK8" s="750">
        <v>200</v>
      </c>
      <c r="AL8" s="751"/>
      <c r="AM8" s="751"/>
      <c r="AN8" s="751"/>
      <c r="AO8" s="751"/>
      <c r="AP8" s="751">
        <v>672</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544</v>
      </c>
      <c r="BT8" s="755"/>
      <c r="BU8" s="755"/>
      <c r="BV8" s="755"/>
      <c r="BW8" s="755"/>
      <c r="BX8" s="755"/>
      <c r="BY8" s="755"/>
      <c r="BZ8" s="755"/>
      <c r="CA8" s="755"/>
      <c r="CB8" s="755"/>
      <c r="CC8" s="755"/>
      <c r="CD8" s="755"/>
      <c r="CE8" s="755"/>
      <c r="CF8" s="755"/>
      <c r="CG8" s="756"/>
      <c r="CH8" s="767">
        <v>234</v>
      </c>
      <c r="CI8" s="768"/>
      <c r="CJ8" s="768"/>
      <c r="CK8" s="768"/>
      <c r="CL8" s="769"/>
      <c r="CM8" s="767">
        <v>1214</v>
      </c>
      <c r="CN8" s="768"/>
      <c r="CO8" s="768"/>
      <c r="CP8" s="768"/>
      <c r="CQ8" s="769"/>
      <c r="CR8" s="767">
        <v>184</v>
      </c>
      <c r="CS8" s="768"/>
      <c r="CT8" s="768"/>
      <c r="CU8" s="768"/>
      <c r="CV8" s="769"/>
      <c r="CW8" s="767">
        <v>0</v>
      </c>
      <c r="CX8" s="768"/>
      <c r="CY8" s="768"/>
      <c r="CZ8" s="768"/>
      <c r="DA8" s="769"/>
      <c r="DB8" s="767">
        <v>0</v>
      </c>
      <c r="DC8" s="768"/>
      <c r="DD8" s="768"/>
      <c r="DE8" s="768"/>
      <c r="DF8" s="769"/>
      <c r="DG8" s="767">
        <v>0</v>
      </c>
      <c r="DH8" s="768"/>
      <c r="DI8" s="768"/>
      <c r="DJ8" s="768"/>
      <c r="DK8" s="769"/>
      <c r="DL8" s="767">
        <v>0</v>
      </c>
      <c r="DM8" s="768"/>
      <c r="DN8" s="768"/>
      <c r="DO8" s="768"/>
      <c r="DP8" s="769"/>
      <c r="DQ8" s="767">
        <v>0</v>
      </c>
      <c r="DR8" s="768"/>
      <c r="DS8" s="768"/>
      <c r="DT8" s="768"/>
      <c r="DU8" s="769"/>
      <c r="DV8" s="770"/>
      <c r="DW8" s="771"/>
      <c r="DX8" s="771"/>
      <c r="DY8" s="771"/>
      <c r="DZ8" s="772"/>
      <c r="EA8" s="205"/>
    </row>
    <row r="9" spans="1:131" s="206" customFormat="1" ht="26.25" customHeight="1">
      <c r="A9" s="212">
        <v>3</v>
      </c>
      <c r="B9" s="741" t="s">
        <v>366</v>
      </c>
      <c r="C9" s="742"/>
      <c r="D9" s="742"/>
      <c r="E9" s="742"/>
      <c r="F9" s="742"/>
      <c r="G9" s="742"/>
      <c r="H9" s="742"/>
      <c r="I9" s="742"/>
      <c r="J9" s="742"/>
      <c r="K9" s="742"/>
      <c r="L9" s="742"/>
      <c r="M9" s="742"/>
      <c r="N9" s="742"/>
      <c r="O9" s="742"/>
      <c r="P9" s="743"/>
      <c r="Q9" s="744">
        <v>423</v>
      </c>
      <c r="R9" s="745"/>
      <c r="S9" s="745"/>
      <c r="T9" s="745"/>
      <c r="U9" s="745"/>
      <c r="V9" s="745">
        <v>275</v>
      </c>
      <c r="W9" s="745"/>
      <c r="X9" s="745"/>
      <c r="Y9" s="745"/>
      <c r="Z9" s="745"/>
      <c r="AA9" s="745">
        <v>148</v>
      </c>
      <c r="AB9" s="745"/>
      <c r="AC9" s="745"/>
      <c r="AD9" s="745"/>
      <c r="AE9" s="746"/>
      <c r="AF9" s="747">
        <v>128</v>
      </c>
      <c r="AG9" s="748"/>
      <c r="AH9" s="748"/>
      <c r="AI9" s="748"/>
      <c r="AJ9" s="749"/>
      <c r="AK9" s="750">
        <v>100</v>
      </c>
      <c r="AL9" s="751"/>
      <c r="AM9" s="751"/>
      <c r="AN9" s="751"/>
      <c r="AO9" s="751"/>
      <c r="AP9" s="751">
        <v>460</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545</v>
      </c>
      <c r="BT9" s="755"/>
      <c r="BU9" s="755"/>
      <c r="BV9" s="755"/>
      <c r="BW9" s="755"/>
      <c r="BX9" s="755"/>
      <c r="BY9" s="755"/>
      <c r="BZ9" s="755"/>
      <c r="CA9" s="755"/>
      <c r="CB9" s="755"/>
      <c r="CC9" s="755"/>
      <c r="CD9" s="755"/>
      <c r="CE9" s="755"/>
      <c r="CF9" s="755"/>
      <c r="CG9" s="756"/>
      <c r="CH9" s="767">
        <v>272</v>
      </c>
      <c r="CI9" s="768"/>
      <c r="CJ9" s="768"/>
      <c r="CK9" s="768"/>
      <c r="CL9" s="769"/>
      <c r="CM9" s="767">
        <v>102</v>
      </c>
      <c r="CN9" s="768"/>
      <c r="CO9" s="768"/>
      <c r="CP9" s="768"/>
      <c r="CQ9" s="769"/>
      <c r="CR9" s="767">
        <v>50</v>
      </c>
      <c r="CS9" s="768"/>
      <c r="CT9" s="768"/>
      <c r="CU9" s="768"/>
      <c r="CV9" s="769"/>
      <c r="CW9" s="767">
        <v>8</v>
      </c>
      <c r="CX9" s="768"/>
      <c r="CY9" s="768"/>
      <c r="CZ9" s="768"/>
      <c r="DA9" s="769"/>
      <c r="DB9" s="767">
        <v>0</v>
      </c>
      <c r="DC9" s="768"/>
      <c r="DD9" s="768"/>
      <c r="DE9" s="768"/>
      <c r="DF9" s="769"/>
      <c r="DG9" s="767">
        <v>0</v>
      </c>
      <c r="DH9" s="768"/>
      <c r="DI9" s="768"/>
      <c r="DJ9" s="768"/>
      <c r="DK9" s="769"/>
      <c r="DL9" s="767">
        <v>0</v>
      </c>
      <c r="DM9" s="768"/>
      <c r="DN9" s="768"/>
      <c r="DO9" s="768"/>
      <c r="DP9" s="769"/>
      <c r="DQ9" s="767">
        <v>0</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546</v>
      </c>
      <c r="BT10" s="755"/>
      <c r="BU10" s="755"/>
      <c r="BV10" s="755"/>
      <c r="BW10" s="755"/>
      <c r="BX10" s="755"/>
      <c r="BY10" s="755"/>
      <c r="BZ10" s="755"/>
      <c r="CA10" s="755"/>
      <c r="CB10" s="755"/>
      <c r="CC10" s="755"/>
      <c r="CD10" s="755"/>
      <c r="CE10" s="755"/>
      <c r="CF10" s="755"/>
      <c r="CG10" s="756"/>
      <c r="CH10" s="767">
        <v>0</v>
      </c>
      <c r="CI10" s="768"/>
      <c r="CJ10" s="768"/>
      <c r="CK10" s="768"/>
      <c r="CL10" s="769"/>
      <c r="CM10" s="767">
        <v>0</v>
      </c>
      <c r="CN10" s="768"/>
      <c r="CO10" s="768"/>
      <c r="CP10" s="768"/>
      <c r="CQ10" s="769"/>
      <c r="CR10" s="767">
        <v>10</v>
      </c>
      <c r="CS10" s="768"/>
      <c r="CT10" s="768"/>
      <c r="CU10" s="768"/>
      <c r="CV10" s="769"/>
      <c r="CW10" s="767">
        <v>0</v>
      </c>
      <c r="CX10" s="768"/>
      <c r="CY10" s="768"/>
      <c r="CZ10" s="768"/>
      <c r="DA10" s="769"/>
      <c r="DB10" s="767">
        <v>0</v>
      </c>
      <c r="DC10" s="768"/>
      <c r="DD10" s="768"/>
      <c r="DE10" s="768"/>
      <c r="DF10" s="769"/>
      <c r="DG10" s="767">
        <v>0</v>
      </c>
      <c r="DH10" s="768"/>
      <c r="DI10" s="768"/>
      <c r="DJ10" s="768"/>
      <c r="DK10" s="769"/>
      <c r="DL10" s="767">
        <v>0</v>
      </c>
      <c r="DM10" s="768"/>
      <c r="DN10" s="768"/>
      <c r="DO10" s="768"/>
      <c r="DP10" s="769"/>
      <c r="DQ10" s="767">
        <v>0</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547</v>
      </c>
      <c r="BT11" s="755"/>
      <c r="BU11" s="755"/>
      <c r="BV11" s="755"/>
      <c r="BW11" s="755"/>
      <c r="BX11" s="755"/>
      <c r="BY11" s="755"/>
      <c r="BZ11" s="755"/>
      <c r="CA11" s="755"/>
      <c r="CB11" s="755"/>
      <c r="CC11" s="755"/>
      <c r="CD11" s="755"/>
      <c r="CE11" s="755"/>
      <c r="CF11" s="755"/>
      <c r="CG11" s="756"/>
      <c r="CH11" s="767">
        <v>336</v>
      </c>
      <c r="CI11" s="768"/>
      <c r="CJ11" s="768"/>
      <c r="CK11" s="768"/>
      <c r="CL11" s="769"/>
      <c r="CM11" s="767">
        <v>1381</v>
      </c>
      <c r="CN11" s="768"/>
      <c r="CO11" s="768"/>
      <c r="CP11" s="768"/>
      <c r="CQ11" s="769"/>
      <c r="CR11" s="767">
        <v>702</v>
      </c>
      <c r="CS11" s="768"/>
      <c r="CT11" s="768"/>
      <c r="CU11" s="768"/>
      <c r="CV11" s="769"/>
      <c r="CW11" s="767">
        <v>0</v>
      </c>
      <c r="CX11" s="768"/>
      <c r="CY11" s="768"/>
      <c r="CZ11" s="768"/>
      <c r="DA11" s="769"/>
      <c r="DB11" s="767">
        <v>649</v>
      </c>
      <c r="DC11" s="768"/>
      <c r="DD11" s="768"/>
      <c r="DE11" s="768"/>
      <c r="DF11" s="769"/>
      <c r="DG11" s="767">
        <v>0</v>
      </c>
      <c r="DH11" s="768"/>
      <c r="DI11" s="768"/>
      <c r="DJ11" s="768"/>
      <c r="DK11" s="769"/>
      <c r="DL11" s="767">
        <v>0</v>
      </c>
      <c r="DM11" s="768"/>
      <c r="DN11" s="768"/>
      <c r="DO11" s="768"/>
      <c r="DP11" s="769"/>
      <c r="DQ11" s="767">
        <v>0</v>
      </c>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39581</v>
      </c>
      <c r="R23" s="780"/>
      <c r="S23" s="780"/>
      <c r="T23" s="780"/>
      <c r="U23" s="780"/>
      <c r="V23" s="780">
        <v>37430</v>
      </c>
      <c r="W23" s="780"/>
      <c r="X23" s="780"/>
      <c r="Y23" s="780"/>
      <c r="Z23" s="780"/>
      <c r="AA23" s="780">
        <v>2151</v>
      </c>
      <c r="AB23" s="780"/>
      <c r="AC23" s="780"/>
      <c r="AD23" s="780"/>
      <c r="AE23" s="781"/>
      <c r="AF23" s="782">
        <v>1962</v>
      </c>
      <c r="AG23" s="780"/>
      <c r="AH23" s="780"/>
      <c r="AI23" s="780"/>
      <c r="AJ23" s="783"/>
      <c r="AK23" s="784"/>
      <c r="AL23" s="785"/>
      <c r="AM23" s="785"/>
      <c r="AN23" s="785"/>
      <c r="AO23" s="785"/>
      <c r="AP23" s="780">
        <v>47386</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13152</v>
      </c>
      <c r="R28" s="809"/>
      <c r="S28" s="809"/>
      <c r="T28" s="809"/>
      <c r="U28" s="809"/>
      <c r="V28" s="809">
        <v>12762</v>
      </c>
      <c r="W28" s="809"/>
      <c r="X28" s="809"/>
      <c r="Y28" s="809"/>
      <c r="Z28" s="809"/>
      <c r="AA28" s="809">
        <v>390</v>
      </c>
      <c r="AB28" s="809"/>
      <c r="AC28" s="809"/>
      <c r="AD28" s="809"/>
      <c r="AE28" s="810"/>
      <c r="AF28" s="811">
        <v>390</v>
      </c>
      <c r="AG28" s="809"/>
      <c r="AH28" s="809"/>
      <c r="AI28" s="809"/>
      <c r="AJ28" s="812"/>
      <c r="AK28" s="813">
        <v>888</v>
      </c>
      <c r="AL28" s="804"/>
      <c r="AM28" s="804"/>
      <c r="AN28" s="804"/>
      <c r="AO28" s="804"/>
      <c r="AP28" s="804">
        <v>0</v>
      </c>
      <c r="AQ28" s="804"/>
      <c r="AR28" s="804"/>
      <c r="AS28" s="804"/>
      <c r="AT28" s="804"/>
      <c r="AU28" s="804">
        <v>0</v>
      </c>
      <c r="AV28" s="804"/>
      <c r="AW28" s="804"/>
      <c r="AX28" s="804"/>
      <c r="AY28" s="804"/>
      <c r="AZ28" s="805" t="s">
        <v>548</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6437</v>
      </c>
      <c r="R29" s="745"/>
      <c r="S29" s="745"/>
      <c r="T29" s="745"/>
      <c r="U29" s="745"/>
      <c r="V29" s="745">
        <v>6241</v>
      </c>
      <c r="W29" s="745"/>
      <c r="X29" s="745"/>
      <c r="Y29" s="745"/>
      <c r="Z29" s="745"/>
      <c r="AA29" s="745">
        <v>196</v>
      </c>
      <c r="AB29" s="745"/>
      <c r="AC29" s="745"/>
      <c r="AD29" s="745"/>
      <c r="AE29" s="746"/>
      <c r="AF29" s="747">
        <v>196</v>
      </c>
      <c r="AG29" s="748"/>
      <c r="AH29" s="748"/>
      <c r="AI29" s="748"/>
      <c r="AJ29" s="749"/>
      <c r="AK29" s="816">
        <v>951</v>
      </c>
      <c r="AL29" s="817"/>
      <c r="AM29" s="817"/>
      <c r="AN29" s="817"/>
      <c r="AO29" s="817"/>
      <c r="AP29" s="817">
        <v>0</v>
      </c>
      <c r="AQ29" s="817"/>
      <c r="AR29" s="817"/>
      <c r="AS29" s="817"/>
      <c r="AT29" s="817"/>
      <c r="AU29" s="817">
        <v>0</v>
      </c>
      <c r="AV29" s="817"/>
      <c r="AW29" s="817"/>
      <c r="AX29" s="817"/>
      <c r="AY29" s="817"/>
      <c r="AZ29" s="818" t="s">
        <v>548</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1025</v>
      </c>
      <c r="R30" s="745"/>
      <c r="S30" s="745"/>
      <c r="T30" s="745"/>
      <c r="U30" s="745"/>
      <c r="V30" s="745">
        <v>1003</v>
      </c>
      <c r="W30" s="745"/>
      <c r="X30" s="745"/>
      <c r="Y30" s="745"/>
      <c r="Z30" s="745"/>
      <c r="AA30" s="745">
        <v>21</v>
      </c>
      <c r="AB30" s="745"/>
      <c r="AC30" s="745"/>
      <c r="AD30" s="745"/>
      <c r="AE30" s="746"/>
      <c r="AF30" s="747">
        <v>21</v>
      </c>
      <c r="AG30" s="748"/>
      <c r="AH30" s="748"/>
      <c r="AI30" s="748"/>
      <c r="AJ30" s="749"/>
      <c r="AK30" s="816">
        <v>915</v>
      </c>
      <c r="AL30" s="817"/>
      <c r="AM30" s="817"/>
      <c r="AN30" s="817"/>
      <c r="AO30" s="817"/>
      <c r="AP30" s="817">
        <v>0</v>
      </c>
      <c r="AQ30" s="817"/>
      <c r="AR30" s="817"/>
      <c r="AS30" s="817"/>
      <c r="AT30" s="817"/>
      <c r="AU30" s="817">
        <v>0</v>
      </c>
      <c r="AV30" s="817"/>
      <c r="AW30" s="817"/>
      <c r="AX30" s="817"/>
      <c r="AY30" s="817"/>
      <c r="AZ30" s="818" t="s">
        <v>549</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1969</v>
      </c>
      <c r="R31" s="745"/>
      <c r="S31" s="745"/>
      <c r="T31" s="745"/>
      <c r="U31" s="745"/>
      <c r="V31" s="745">
        <v>1888</v>
      </c>
      <c r="W31" s="745"/>
      <c r="X31" s="745"/>
      <c r="Y31" s="745"/>
      <c r="Z31" s="745"/>
      <c r="AA31" s="745">
        <v>82</v>
      </c>
      <c r="AB31" s="745"/>
      <c r="AC31" s="745"/>
      <c r="AD31" s="745"/>
      <c r="AE31" s="746"/>
      <c r="AF31" s="747">
        <v>1084</v>
      </c>
      <c r="AG31" s="748"/>
      <c r="AH31" s="748"/>
      <c r="AI31" s="748"/>
      <c r="AJ31" s="749"/>
      <c r="AK31" s="816">
        <v>5</v>
      </c>
      <c r="AL31" s="817"/>
      <c r="AM31" s="817"/>
      <c r="AN31" s="817"/>
      <c r="AO31" s="817"/>
      <c r="AP31" s="817">
        <v>1931</v>
      </c>
      <c r="AQ31" s="817"/>
      <c r="AR31" s="817"/>
      <c r="AS31" s="817"/>
      <c r="AT31" s="817"/>
      <c r="AU31" s="817">
        <v>0</v>
      </c>
      <c r="AV31" s="817"/>
      <c r="AW31" s="817"/>
      <c r="AX31" s="817"/>
      <c r="AY31" s="817"/>
      <c r="AZ31" s="818" t="s">
        <v>548</v>
      </c>
      <c r="BA31" s="818"/>
      <c r="BB31" s="818"/>
      <c r="BC31" s="818"/>
      <c r="BD31" s="818"/>
      <c r="BE31" s="814" t="s">
        <v>384</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1885</v>
      </c>
      <c r="R32" s="745"/>
      <c r="S32" s="745"/>
      <c r="T32" s="745"/>
      <c r="U32" s="745"/>
      <c r="V32" s="745">
        <v>1716</v>
      </c>
      <c r="W32" s="745"/>
      <c r="X32" s="745"/>
      <c r="Y32" s="745"/>
      <c r="Z32" s="745"/>
      <c r="AA32" s="745">
        <v>169</v>
      </c>
      <c r="AB32" s="745"/>
      <c r="AC32" s="745"/>
      <c r="AD32" s="745"/>
      <c r="AE32" s="746"/>
      <c r="AF32" s="747">
        <v>571</v>
      </c>
      <c r="AG32" s="748"/>
      <c r="AH32" s="748"/>
      <c r="AI32" s="748"/>
      <c r="AJ32" s="749"/>
      <c r="AK32" s="816">
        <v>1150</v>
      </c>
      <c r="AL32" s="817"/>
      <c r="AM32" s="817"/>
      <c r="AN32" s="817"/>
      <c r="AO32" s="817"/>
      <c r="AP32" s="817">
        <v>15204</v>
      </c>
      <c r="AQ32" s="817"/>
      <c r="AR32" s="817"/>
      <c r="AS32" s="817"/>
      <c r="AT32" s="817"/>
      <c r="AU32" s="817">
        <v>9168</v>
      </c>
      <c r="AV32" s="817"/>
      <c r="AW32" s="817"/>
      <c r="AX32" s="817"/>
      <c r="AY32" s="817"/>
      <c r="AZ32" s="818" t="s">
        <v>548</v>
      </c>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386</v>
      </c>
      <c r="C33" s="742"/>
      <c r="D33" s="742"/>
      <c r="E33" s="742"/>
      <c r="F33" s="742"/>
      <c r="G33" s="742"/>
      <c r="H33" s="742"/>
      <c r="I33" s="742"/>
      <c r="J33" s="742"/>
      <c r="K33" s="742"/>
      <c r="L33" s="742"/>
      <c r="M33" s="742"/>
      <c r="N33" s="742"/>
      <c r="O33" s="742"/>
      <c r="P33" s="743"/>
      <c r="Q33" s="744">
        <v>117</v>
      </c>
      <c r="R33" s="745"/>
      <c r="S33" s="745"/>
      <c r="T33" s="745"/>
      <c r="U33" s="745"/>
      <c r="V33" s="745">
        <v>97</v>
      </c>
      <c r="W33" s="745"/>
      <c r="X33" s="745"/>
      <c r="Y33" s="745"/>
      <c r="Z33" s="745"/>
      <c r="AA33" s="745">
        <v>20</v>
      </c>
      <c r="AB33" s="745"/>
      <c r="AC33" s="745"/>
      <c r="AD33" s="745"/>
      <c r="AE33" s="746"/>
      <c r="AF33" s="747">
        <v>20</v>
      </c>
      <c r="AG33" s="748"/>
      <c r="AH33" s="748"/>
      <c r="AI33" s="748"/>
      <c r="AJ33" s="749"/>
      <c r="AK33" s="816">
        <v>65</v>
      </c>
      <c r="AL33" s="817"/>
      <c r="AM33" s="817"/>
      <c r="AN33" s="817"/>
      <c r="AO33" s="817"/>
      <c r="AP33" s="817">
        <v>645</v>
      </c>
      <c r="AQ33" s="817"/>
      <c r="AR33" s="817"/>
      <c r="AS33" s="817"/>
      <c r="AT33" s="817"/>
      <c r="AU33" s="817">
        <v>613</v>
      </c>
      <c r="AV33" s="817"/>
      <c r="AW33" s="817"/>
      <c r="AX33" s="817"/>
      <c r="AY33" s="817"/>
      <c r="AZ33" s="818" t="s">
        <v>550</v>
      </c>
      <c r="BA33" s="818"/>
      <c r="BB33" s="818"/>
      <c r="BC33" s="818"/>
      <c r="BD33" s="818"/>
      <c r="BE33" s="814" t="s">
        <v>387</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389</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2282</v>
      </c>
      <c r="AG63" s="828"/>
      <c r="AH63" s="828"/>
      <c r="AI63" s="828"/>
      <c r="AJ63" s="829"/>
      <c r="AK63" s="830"/>
      <c r="AL63" s="825"/>
      <c r="AM63" s="825"/>
      <c r="AN63" s="825"/>
      <c r="AO63" s="825"/>
      <c r="AP63" s="828">
        <v>17780</v>
      </c>
      <c r="AQ63" s="828"/>
      <c r="AR63" s="828"/>
      <c r="AS63" s="828"/>
      <c r="AT63" s="828"/>
      <c r="AU63" s="828">
        <v>9781</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391</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392</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553</v>
      </c>
      <c r="C68" s="856"/>
      <c r="D68" s="856"/>
      <c r="E68" s="856"/>
      <c r="F68" s="856"/>
      <c r="G68" s="856"/>
      <c r="H68" s="856"/>
      <c r="I68" s="856"/>
      <c r="J68" s="856"/>
      <c r="K68" s="856"/>
      <c r="L68" s="856"/>
      <c r="M68" s="856"/>
      <c r="N68" s="856"/>
      <c r="O68" s="856"/>
      <c r="P68" s="857"/>
      <c r="Q68" s="858">
        <v>4201</v>
      </c>
      <c r="R68" s="852"/>
      <c r="S68" s="852"/>
      <c r="T68" s="852"/>
      <c r="U68" s="852"/>
      <c r="V68" s="852">
        <v>3909</v>
      </c>
      <c r="W68" s="852"/>
      <c r="X68" s="852"/>
      <c r="Y68" s="852"/>
      <c r="Z68" s="852"/>
      <c r="AA68" s="852">
        <v>292</v>
      </c>
      <c r="AB68" s="852"/>
      <c r="AC68" s="852"/>
      <c r="AD68" s="852"/>
      <c r="AE68" s="852"/>
      <c r="AF68" s="852">
        <v>49</v>
      </c>
      <c r="AG68" s="852"/>
      <c r="AH68" s="852"/>
      <c r="AI68" s="852"/>
      <c r="AJ68" s="852"/>
      <c r="AK68" s="852">
        <v>11</v>
      </c>
      <c r="AL68" s="852"/>
      <c r="AM68" s="852"/>
      <c r="AN68" s="852"/>
      <c r="AO68" s="852"/>
      <c r="AP68" s="852">
        <v>1547</v>
      </c>
      <c r="AQ68" s="852"/>
      <c r="AR68" s="852"/>
      <c r="AS68" s="852"/>
      <c r="AT68" s="852"/>
      <c r="AU68" s="817">
        <v>1053</v>
      </c>
      <c r="AV68" s="817"/>
      <c r="AW68" s="817"/>
      <c r="AX68" s="817"/>
      <c r="AY68" s="817"/>
      <c r="AZ68" s="853" t="s">
        <v>551</v>
      </c>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554</v>
      </c>
      <c r="C69" s="860"/>
      <c r="D69" s="860"/>
      <c r="E69" s="860"/>
      <c r="F69" s="860"/>
      <c r="G69" s="860"/>
      <c r="H69" s="860"/>
      <c r="I69" s="860"/>
      <c r="J69" s="860"/>
      <c r="K69" s="860"/>
      <c r="L69" s="860"/>
      <c r="M69" s="860"/>
      <c r="N69" s="860"/>
      <c r="O69" s="860"/>
      <c r="P69" s="861"/>
      <c r="Q69" s="862">
        <v>101</v>
      </c>
      <c r="R69" s="817"/>
      <c r="S69" s="817"/>
      <c r="T69" s="817"/>
      <c r="U69" s="817"/>
      <c r="V69" s="817">
        <v>295</v>
      </c>
      <c r="W69" s="817"/>
      <c r="X69" s="817"/>
      <c r="Y69" s="817"/>
      <c r="Z69" s="817"/>
      <c r="AA69" s="817">
        <v>-194</v>
      </c>
      <c r="AB69" s="817"/>
      <c r="AC69" s="817"/>
      <c r="AD69" s="817"/>
      <c r="AE69" s="817"/>
      <c r="AF69" s="817">
        <v>8</v>
      </c>
      <c r="AG69" s="817"/>
      <c r="AH69" s="817"/>
      <c r="AI69" s="817"/>
      <c r="AJ69" s="817"/>
      <c r="AK69" s="817">
        <v>213</v>
      </c>
      <c r="AL69" s="817"/>
      <c r="AM69" s="817"/>
      <c r="AN69" s="817"/>
      <c r="AO69" s="817"/>
      <c r="AP69" s="817">
        <v>205</v>
      </c>
      <c r="AQ69" s="817"/>
      <c r="AR69" s="817"/>
      <c r="AS69" s="817"/>
      <c r="AT69" s="817"/>
      <c r="AU69" s="817">
        <v>93</v>
      </c>
      <c r="AV69" s="817"/>
      <c r="AW69" s="817"/>
      <c r="AX69" s="817"/>
      <c r="AY69" s="817"/>
      <c r="AZ69" s="863" t="s">
        <v>552</v>
      </c>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532</v>
      </c>
      <c r="C70" s="860"/>
      <c r="D70" s="860"/>
      <c r="E70" s="860"/>
      <c r="F70" s="860"/>
      <c r="G70" s="860"/>
      <c r="H70" s="860"/>
      <c r="I70" s="860"/>
      <c r="J70" s="860"/>
      <c r="K70" s="860"/>
      <c r="L70" s="860"/>
      <c r="M70" s="860"/>
      <c r="N70" s="860"/>
      <c r="O70" s="860"/>
      <c r="P70" s="861"/>
      <c r="Q70" s="862">
        <v>759</v>
      </c>
      <c r="R70" s="817"/>
      <c r="S70" s="817"/>
      <c r="T70" s="817"/>
      <c r="U70" s="817"/>
      <c r="V70" s="817">
        <v>736</v>
      </c>
      <c r="W70" s="817"/>
      <c r="X70" s="817"/>
      <c r="Y70" s="817"/>
      <c r="Z70" s="817"/>
      <c r="AA70" s="817">
        <v>23</v>
      </c>
      <c r="AB70" s="817"/>
      <c r="AC70" s="817"/>
      <c r="AD70" s="817"/>
      <c r="AE70" s="817"/>
      <c r="AF70" s="817">
        <v>23</v>
      </c>
      <c r="AG70" s="817"/>
      <c r="AH70" s="817"/>
      <c r="AI70" s="817"/>
      <c r="AJ70" s="817"/>
      <c r="AK70" s="817">
        <v>30</v>
      </c>
      <c r="AL70" s="817"/>
      <c r="AM70" s="817"/>
      <c r="AN70" s="817"/>
      <c r="AO70" s="817"/>
      <c r="AP70" s="817" t="s">
        <v>531</v>
      </c>
      <c r="AQ70" s="817"/>
      <c r="AR70" s="817"/>
      <c r="AS70" s="817"/>
      <c r="AT70" s="817"/>
      <c r="AU70" s="817" t="s">
        <v>531</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533</v>
      </c>
      <c r="C71" s="860"/>
      <c r="D71" s="860"/>
      <c r="E71" s="860"/>
      <c r="F71" s="860"/>
      <c r="G71" s="860"/>
      <c r="H71" s="860"/>
      <c r="I71" s="860"/>
      <c r="J71" s="860"/>
      <c r="K71" s="860"/>
      <c r="L71" s="860"/>
      <c r="M71" s="860"/>
      <c r="N71" s="860"/>
      <c r="O71" s="860"/>
      <c r="P71" s="861"/>
      <c r="Q71" s="862">
        <v>351</v>
      </c>
      <c r="R71" s="817"/>
      <c r="S71" s="817"/>
      <c r="T71" s="817"/>
      <c r="U71" s="817"/>
      <c r="V71" s="817">
        <v>311</v>
      </c>
      <c r="W71" s="817"/>
      <c r="X71" s="817"/>
      <c r="Y71" s="817"/>
      <c r="Z71" s="817"/>
      <c r="AA71" s="817">
        <v>40</v>
      </c>
      <c r="AB71" s="817"/>
      <c r="AC71" s="817"/>
      <c r="AD71" s="817"/>
      <c r="AE71" s="817"/>
      <c r="AF71" s="817">
        <v>40</v>
      </c>
      <c r="AG71" s="817"/>
      <c r="AH71" s="817"/>
      <c r="AI71" s="817"/>
      <c r="AJ71" s="817"/>
      <c r="AK71" s="817">
        <v>7</v>
      </c>
      <c r="AL71" s="817"/>
      <c r="AM71" s="817"/>
      <c r="AN71" s="817"/>
      <c r="AO71" s="817"/>
      <c r="AP71" s="817" t="s">
        <v>531</v>
      </c>
      <c r="AQ71" s="817"/>
      <c r="AR71" s="817"/>
      <c r="AS71" s="817"/>
      <c r="AT71" s="817"/>
      <c r="AU71" s="817" t="s">
        <v>531</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534</v>
      </c>
      <c r="C72" s="860"/>
      <c r="D72" s="860"/>
      <c r="E72" s="860"/>
      <c r="F72" s="860"/>
      <c r="G72" s="860"/>
      <c r="H72" s="860"/>
      <c r="I72" s="860"/>
      <c r="J72" s="860"/>
      <c r="K72" s="860"/>
      <c r="L72" s="860"/>
      <c r="M72" s="860"/>
      <c r="N72" s="860"/>
      <c r="O72" s="860"/>
      <c r="P72" s="861"/>
      <c r="Q72" s="862">
        <v>1662</v>
      </c>
      <c r="R72" s="817"/>
      <c r="S72" s="817"/>
      <c r="T72" s="817"/>
      <c r="U72" s="817"/>
      <c r="V72" s="817">
        <v>1528</v>
      </c>
      <c r="W72" s="817"/>
      <c r="X72" s="817"/>
      <c r="Y72" s="817"/>
      <c r="Z72" s="817"/>
      <c r="AA72" s="817">
        <v>133</v>
      </c>
      <c r="AB72" s="817"/>
      <c r="AC72" s="817"/>
      <c r="AD72" s="817"/>
      <c r="AE72" s="817"/>
      <c r="AF72" s="817">
        <v>133</v>
      </c>
      <c r="AG72" s="817"/>
      <c r="AH72" s="817"/>
      <c r="AI72" s="817"/>
      <c r="AJ72" s="817"/>
      <c r="AK72" s="817" t="s">
        <v>531</v>
      </c>
      <c r="AL72" s="817"/>
      <c r="AM72" s="817"/>
      <c r="AN72" s="817"/>
      <c r="AO72" s="817"/>
      <c r="AP72" s="817" t="s">
        <v>531</v>
      </c>
      <c r="AQ72" s="817"/>
      <c r="AR72" s="817"/>
      <c r="AS72" s="817"/>
      <c r="AT72" s="817"/>
      <c r="AU72" s="817" t="s">
        <v>531</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535</v>
      </c>
      <c r="C73" s="860"/>
      <c r="D73" s="860"/>
      <c r="E73" s="860"/>
      <c r="F73" s="860"/>
      <c r="G73" s="860"/>
      <c r="H73" s="860"/>
      <c r="I73" s="860"/>
      <c r="J73" s="860"/>
      <c r="K73" s="860"/>
      <c r="L73" s="860"/>
      <c r="M73" s="860"/>
      <c r="N73" s="860"/>
      <c r="O73" s="860"/>
      <c r="P73" s="861"/>
      <c r="Q73" s="865">
        <v>5</v>
      </c>
      <c r="R73" s="866"/>
      <c r="S73" s="866"/>
      <c r="T73" s="866"/>
      <c r="U73" s="816"/>
      <c r="V73" s="867">
        <v>4</v>
      </c>
      <c r="W73" s="866"/>
      <c r="X73" s="866"/>
      <c r="Y73" s="866"/>
      <c r="Z73" s="816"/>
      <c r="AA73" s="867">
        <v>1</v>
      </c>
      <c r="AB73" s="866"/>
      <c r="AC73" s="866"/>
      <c r="AD73" s="866"/>
      <c r="AE73" s="816"/>
      <c r="AF73" s="867">
        <v>1</v>
      </c>
      <c r="AG73" s="866"/>
      <c r="AH73" s="866"/>
      <c r="AI73" s="866"/>
      <c r="AJ73" s="816"/>
      <c r="AK73" s="867" t="s">
        <v>531</v>
      </c>
      <c r="AL73" s="866"/>
      <c r="AM73" s="866"/>
      <c r="AN73" s="866"/>
      <c r="AO73" s="816"/>
      <c r="AP73" s="867" t="s">
        <v>531</v>
      </c>
      <c r="AQ73" s="866"/>
      <c r="AR73" s="866"/>
      <c r="AS73" s="866"/>
      <c r="AT73" s="816"/>
      <c r="AU73" s="867" t="s">
        <v>531</v>
      </c>
      <c r="AV73" s="866"/>
      <c r="AW73" s="866"/>
      <c r="AX73" s="866"/>
      <c r="AY73" s="816"/>
      <c r="AZ73" s="868"/>
      <c r="BA73" s="869"/>
      <c r="BB73" s="869"/>
      <c r="BC73" s="869"/>
      <c r="BD73" s="870"/>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536</v>
      </c>
      <c r="C74" s="860"/>
      <c r="D74" s="860"/>
      <c r="E74" s="860"/>
      <c r="F74" s="860"/>
      <c r="G74" s="860"/>
      <c r="H74" s="860"/>
      <c r="I74" s="860"/>
      <c r="J74" s="860"/>
      <c r="K74" s="860"/>
      <c r="L74" s="860"/>
      <c r="M74" s="860"/>
      <c r="N74" s="860"/>
      <c r="O74" s="860"/>
      <c r="P74" s="861"/>
      <c r="Q74" s="865">
        <v>61032</v>
      </c>
      <c r="R74" s="866"/>
      <c r="S74" s="866"/>
      <c r="T74" s="866"/>
      <c r="U74" s="816"/>
      <c r="V74" s="867">
        <v>58635</v>
      </c>
      <c r="W74" s="866"/>
      <c r="X74" s="866"/>
      <c r="Y74" s="866"/>
      <c r="Z74" s="816"/>
      <c r="AA74" s="867">
        <v>2398</v>
      </c>
      <c r="AB74" s="866"/>
      <c r="AC74" s="866"/>
      <c r="AD74" s="866"/>
      <c r="AE74" s="816"/>
      <c r="AF74" s="867">
        <v>2398</v>
      </c>
      <c r="AG74" s="866"/>
      <c r="AH74" s="866"/>
      <c r="AI74" s="866"/>
      <c r="AJ74" s="816"/>
      <c r="AK74" s="867" t="s">
        <v>531</v>
      </c>
      <c r="AL74" s="866"/>
      <c r="AM74" s="866"/>
      <c r="AN74" s="866"/>
      <c r="AO74" s="816"/>
      <c r="AP74" s="867" t="s">
        <v>531</v>
      </c>
      <c r="AQ74" s="866"/>
      <c r="AR74" s="866"/>
      <c r="AS74" s="866"/>
      <c r="AT74" s="816"/>
      <c r="AU74" s="867" t="s">
        <v>531</v>
      </c>
      <c r="AV74" s="866"/>
      <c r="AW74" s="866"/>
      <c r="AX74" s="866"/>
      <c r="AY74" s="816"/>
      <c r="AZ74" s="868"/>
      <c r="BA74" s="869"/>
      <c r="BB74" s="869"/>
      <c r="BC74" s="869"/>
      <c r="BD74" s="870"/>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537</v>
      </c>
      <c r="C75" s="860"/>
      <c r="D75" s="860"/>
      <c r="E75" s="860"/>
      <c r="F75" s="860"/>
      <c r="G75" s="860"/>
      <c r="H75" s="860"/>
      <c r="I75" s="860"/>
      <c r="J75" s="860"/>
      <c r="K75" s="860"/>
      <c r="L75" s="860"/>
      <c r="M75" s="860"/>
      <c r="N75" s="860"/>
      <c r="O75" s="860"/>
      <c r="P75" s="861"/>
      <c r="Q75" s="865">
        <v>37035</v>
      </c>
      <c r="R75" s="866"/>
      <c r="S75" s="866"/>
      <c r="T75" s="866"/>
      <c r="U75" s="816"/>
      <c r="V75" s="867">
        <v>36721</v>
      </c>
      <c r="W75" s="866"/>
      <c r="X75" s="866"/>
      <c r="Y75" s="866"/>
      <c r="Z75" s="816"/>
      <c r="AA75" s="867">
        <v>314</v>
      </c>
      <c r="AB75" s="866"/>
      <c r="AC75" s="866"/>
      <c r="AD75" s="866"/>
      <c r="AE75" s="816"/>
      <c r="AF75" s="867">
        <v>314</v>
      </c>
      <c r="AG75" s="866"/>
      <c r="AH75" s="866"/>
      <c r="AI75" s="866"/>
      <c r="AJ75" s="816"/>
      <c r="AK75" s="867">
        <v>1316</v>
      </c>
      <c r="AL75" s="866"/>
      <c r="AM75" s="866"/>
      <c r="AN75" s="866"/>
      <c r="AO75" s="816"/>
      <c r="AP75" s="867" t="s">
        <v>531</v>
      </c>
      <c r="AQ75" s="866"/>
      <c r="AR75" s="866"/>
      <c r="AS75" s="866"/>
      <c r="AT75" s="816"/>
      <c r="AU75" s="867" t="s">
        <v>531</v>
      </c>
      <c r="AV75" s="866"/>
      <c r="AW75" s="866"/>
      <c r="AX75" s="866"/>
      <c r="AY75" s="816"/>
      <c r="AZ75" s="868" t="s">
        <v>538</v>
      </c>
      <c r="BA75" s="869"/>
      <c r="BB75" s="869"/>
      <c r="BC75" s="869"/>
      <c r="BD75" s="870"/>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537</v>
      </c>
      <c r="C76" s="860"/>
      <c r="D76" s="860"/>
      <c r="E76" s="860"/>
      <c r="F76" s="860"/>
      <c r="G76" s="860"/>
      <c r="H76" s="860"/>
      <c r="I76" s="860"/>
      <c r="J76" s="860"/>
      <c r="K76" s="860"/>
      <c r="L76" s="860"/>
      <c r="M76" s="860"/>
      <c r="N76" s="860"/>
      <c r="O76" s="860"/>
      <c r="P76" s="861"/>
      <c r="Q76" s="865">
        <v>384</v>
      </c>
      <c r="R76" s="866"/>
      <c r="S76" s="866"/>
      <c r="T76" s="866"/>
      <c r="U76" s="816"/>
      <c r="V76" s="867">
        <v>183</v>
      </c>
      <c r="W76" s="866"/>
      <c r="X76" s="866"/>
      <c r="Y76" s="866"/>
      <c r="Z76" s="816"/>
      <c r="AA76" s="867">
        <v>201</v>
      </c>
      <c r="AB76" s="866"/>
      <c r="AC76" s="866"/>
      <c r="AD76" s="866"/>
      <c r="AE76" s="816"/>
      <c r="AF76" s="867">
        <v>201</v>
      </c>
      <c r="AG76" s="866"/>
      <c r="AH76" s="866"/>
      <c r="AI76" s="866"/>
      <c r="AJ76" s="816"/>
      <c r="AK76" s="867" t="s">
        <v>531</v>
      </c>
      <c r="AL76" s="866"/>
      <c r="AM76" s="866"/>
      <c r="AN76" s="866"/>
      <c r="AO76" s="816"/>
      <c r="AP76" s="867" t="s">
        <v>531</v>
      </c>
      <c r="AQ76" s="866"/>
      <c r="AR76" s="866"/>
      <c r="AS76" s="866"/>
      <c r="AT76" s="816"/>
      <c r="AU76" s="867" t="s">
        <v>531</v>
      </c>
      <c r="AV76" s="866"/>
      <c r="AW76" s="866"/>
      <c r="AX76" s="866"/>
      <c r="AY76" s="816"/>
      <c r="AZ76" s="868" t="s">
        <v>539</v>
      </c>
      <c r="BA76" s="869"/>
      <c r="BB76" s="869"/>
      <c r="BC76" s="869"/>
      <c r="BD76" s="870"/>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540</v>
      </c>
      <c r="C77" s="860"/>
      <c r="D77" s="860"/>
      <c r="E77" s="860"/>
      <c r="F77" s="860"/>
      <c r="G77" s="860"/>
      <c r="H77" s="860"/>
      <c r="I77" s="860"/>
      <c r="J77" s="860"/>
      <c r="K77" s="860"/>
      <c r="L77" s="860"/>
      <c r="M77" s="860"/>
      <c r="N77" s="860"/>
      <c r="O77" s="860"/>
      <c r="P77" s="861"/>
      <c r="Q77" s="865">
        <v>386</v>
      </c>
      <c r="R77" s="866"/>
      <c r="S77" s="866"/>
      <c r="T77" s="866"/>
      <c r="U77" s="816"/>
      <c r="V77" s="867">
        <v>376</v>
      </c>
      <c r="W77" s="866"/>
      <c r="X77" s="866"/>
      <c r="Y77" s="866"/>
      <c r="Z77" s="816"/>
      <c r="AA77" s="867">
        <v>10</v>
      </c>
      <c r="AB77" s="866"/>
      <c r="AC77" s="866"/>
      <c r="AD77" s="866"/>
      <c r="AE77" s="816"/>
      <c r="AF77" s="867">
        <v>10</v>
      </c>
      <c r="AG77" s="866"/>
      <c r="AH77" s="866"/>
      <c r="AI77" s="866"/>
      <c r="AJ77" s="816"/>
      <c r="AK77" s="867">
        <v>92</v>
      </c>
      <c r="AL77" s="866"/>
      <c r="AM77" s="866"/>
      <c r="AN77" s="866"/>
      <c r="AO77" s="816"/>
      <c r="AP77" s="867" t="s">
        <v>531</v>
      </c>
      <c r="AQ77" s="866"/>
      <c r="AR77" s="866"/>
      <c r="AS77" s="866"/>
      <c r="AT77" s="816"/>
      <c r="AU77" s="867" t="s">
        <v>531</v>
      </c>
      <c r="AV77" s="866"/>
      <c r="AW77" s="866"/>
      <c r="AX77" s="866"/>
      <c r="AY77" s="816"/>
      <c r="AZ77" s="868"/>
      <c r="BA77" s="869"/>
      <c r="BB77" s="869"/>
      <c r="BC77" s="869"/>
      <c r="BD77" s="870"/>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541</v>
      </c>
      <c r="C78" s="860"/>
      <c r="D78" s="860"/>
      <c r="E78" s="860"/>
      <c r="F78" s="860"/>
      <c r="G78" s="860"/>
      <c r="H78" s="860"/>
      <c r="I78" s="860"/>
      <c r="J78" s="860"/>
      <c r="K78" s="860"/>
      <c r="L78" s="860"/>
      <c r="M78" s="860"/>
      <c r="N78" s="860"/>
      <c r="O78" s="860"/>
      <c r="P78" s="861"/>
      <c r="Q78" s="865">
        <v>1324</v>
      </c>
      <c r="R78" s="866"/>
      <c r="S78" s="866"/>
      <c r="T78" s="866"/>
      <c r="U78" s="816"/>
      <c r="V78" s="867">
        <v>1281</v>
      </c>
      <c r="W78" s="866"/>
      <c r="X78" s="866"/>
      <c r="Y78" s="866"/>
      <c r="Z78" s="816"/>
      <c r="AA78" s="867">
        <v>44</v>
      </c>
      <c r="AB78" s="866"/>
      <c r="AC78" s="866"/>
      <c r="AD78" s="866"/>
      <c r="AE78" s="816"/>
      <c r="AF78" s="867">
        <v>44</v>
      </c>
      <c r="AG78" s="866"/>
      <c r="AH78" s="866"/>
      <c r="AI78" s="866"/>
      <c r="AJ78" s="816"/>
      <c r="AK78" s="867" t="s">
        <v>531</v>
      </c>
      <c r="AL78" s="866"/>
      <c r="AM78" s="866"/>
      <c r="AN78" s="866"/>
      <c r="AO78" s="816"/>
      <c r="AP78" s="867" t="s">
        <v>531</v>
      </c>
      <c r="AQ78" s="866"/>
      <c r="AR78" s="866"/>
      <c r="AS78" s="866"/>
      <c r="AT78" s="816"/>
      <c r="AU78" s="867" t="s">
        <v>531</v>
      </c>
      <c r="AV78" s="866"/>
      <c r="AW78" s="866"/>
      <c r="AX78" s="866"/>
      <c r="AY78" s="816"/>
      <c r="AZ78" s="868" t="s">
        <v>538</v>
      </c>
      <c r="BA78" s="869"/>
      <c r="BB78" s="869"/>
      <c r="BC78" s="869"/>
      <c r="BD78" s="870"/>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541</v>
      </c>
      <c r="C79" s="860"/>
      <c r="D79" s="860"/>
      <c r="E79" s="860"/>
      <c r="F79" s="860"/>
      <c r="G79" s="860"/>
      <c r="H79" s="860"/>
      <c r="I79" s="860"/>
      <c r="J79" s="860"/>
      <c r="K79" s="860"/>
      <c r="L79" s="860"/>
      <c r="M79" s="860"/>
      <c r="N79" s="860"/>
      <c r="O79" s="860"/>
      <c r="P79" s="861"/>
      <c r="Q79" s="862">
        <v>564001</v>
      </c>
      <c r="R79" s="817"/>
      <c r="S79" s="817"/>
      <c r="T79" s="817"/>
      <c r="U79" s="817"/>
      <c r="V79" s="817">
        <v>544673</v>
      </c>
      <c r="W79" s="817"/>
      <c r="X79" s="817"/>
      <c r="Y79" s="817"/>
      <c r="Z79" s="817"/>
      <c r="AA79" s="817">
        <v>19328</v>
      </c>
      <c r="AB79" s="817"/>
      <c r="AC79" s="817"/>
      <c r="AD79" s="817"/>
      <c r="AE79" s="817"/>
      <c r="AF79" s="817">
        <v>19328</v>
      </c>
      <c r="AG79" s="817"/>
      <c r="AH79" s="817"/>
      <c r="AI79" s="817"/>
      <c r="AJ79" s="817"/>
      <c r="AK79" s="817">
        <v>10124</v>
      </c>
      <c r="AL79" s="817"/>
      <c r="AM79" s="817"/>
      <c r="AN79" s="817"/>
      <c r="AO79" s="817"/>
      <c r="AP79" s="817" t="s">
        <v>531</v>
      </c>
      <c r="AQ79" s="817"/>
      <c r="AR79" s="817"/>
      <c r="AS79" s="817"/>
      <c r="AT79" s="817"/>
      <c r="AU79" s="817" t="s">
        <v>531</v>
      </c>
      <c r="AV79" s="817"/>
      <c r="AW79" s="817"/>
      <c r="AX79" s="817"/>
      <c r="AY79" s="817"/>
      <c r="AZ79" s="863" t="s">
        <v>542</v>
      </c>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393</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22549</v>
      </c>
      <c r="AG88" s="828"/>
      <c r="AH88" s="828"/>
      <c r="AI88" s="828"/>
      <c r="AJ88" s="828"/>
      <c r="AK88" s="825"/>
      <c r="AL88" s="825"/>
      <c r="AM88" s="825"/>
      <c r="AN88" s="825"/>
      <c r="AO88" s="825"/>
      <c r="AP88" s="828">
        <v>1752</v>
      </c>
      <c r="AQ88" s="828"/>
      <c r="AR88" s="828"/>
      <c r="AS88" s="828"/>
      <c r="AT88" s="828"/>
      <c r="AU88" s="828">
        <v>1146</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394</v>
      </c>
      <c r="BS102" s="777"/>
      <c r="BT102" s="777"/>
      <c r="BU102" s="777"/>
      <c r="BV102" s="777"/>
      <c r="BW102" s="777"/>
      <c r="BX102" s="777"/>
      <c r="BY102" s="777"/>
      <c r="BZ102" s="777"/>
      <c r="CA102" s="777"/>
      <c r="CB102" s="777"/>
      <c r="CC102" s="777"/>
      <c r="CD102" s="777"/>
      <c r="CE102" s="777"/>
      <c r="CF102" s="777"/>
      <c r="CG102" s="778"/>
      <c r="CH102" s="878"/>
      <c r="CI102" s="879"/>
      <c r="CJ102" s="879"/>
      <c r="CK102" s="879"/>
      <c r="CL102" s="880"/>
      <c r="CM102" s="878"/>
      <c r="CN102" s="879"/>
      <c r="CO102" s="879"/>
      <c r="CP102" s="879"/>
      <c r="CQ102" s="880"/>
      <c r="CR102" s="881">
        <v>949</v>
      </c>
      <c r="CS102" s="836"/>
      <c r="CT102" s="836"/>
      <c r="CU102" s="836"/>
      <c r="CV102" s="882"/>
      <c r="CW102" s="881">
        <v>8</v>
      </c>
      <c r="CX102" s="836"/>
      <c r="CY102" s="836"/>
      <c r="CZ102" s="836"/>
      <c r="DA102" s="882"/>
      <c r="DB102" s="881">
        <v>649</v>
      </c>
      <c r="DC102" s="836"/>
      <c r="DD102" s="836"/>
      <c r="DE102" s="836"/>
      <c r="DF102" s="882"/>
      <c r="DG102" s="881">
        <v>191071</v>
      </c>
      <c r="DH102" s="836"/>
      <c r="DI102" s="836"/>
      <c r="DJ102" s="836"/>
      <c r="DK102" s="882"/>
      <c r="DL102" s="881">
        <v>0</v>
      </c>
      <c r="DM102" s="836"/>
      <c r="DN102" s="836"/>
      <c r="DO102" s="836"/>
      <c r="DP102" s="882"/>
      <c r="DQ102" s="881">
        <v>0</v>
      </c>
      <c r="DR102" s="836"/>
      <c r="DS102" s="836"/>
      <c r="DT102" s="836"/>
      <c r="DU102" s="882"/>
      <c r="DV102" s="907"/>
      <c r="DW102" s="908"/>
      <c r="DX102" s="908"/>
      <c r="DY102" s="908"/>
      <c r="DZ102" s="90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0" t="s">
        <v>395</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1" t="s">
        <v>396</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2" t="s">
        <v>399</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400</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c r="A109" s="905" t="s">
        <v>401</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402</v>
      </c>
      <c r="AB109" s="884"/>
      <c r="AC109" s="884"/>
      <c r="AD109" s="884"/>
      <c r="AE109" s="885"/>
      <c r="AF109" s="883" t="s">
        <v>285</v>
      </c>
      <c r="AG109" s="884"/>
      <c r="AH109" s="884"/>
      <c r="AI109" s="884"/>
      <c r="AJ109" s="885"/>
      <c r="AK109" s="883" t="s">
        <v>284</v>
      </c>
      <c r="AL109" s="884"/>
      <c r="AM109" s="884"/>
      <c r="AN109" s="884"/>
      <c r="AO109" s="885"/>
      <c r="AP109" s="883" t="s">
        <v>403</v>
      </c>
      <c r="AQ109" s="884"/>
      <c r="AR109" s="884"/>
      <c r="AS109" s="884"/>
      <c r="AT109" s="886"/>
      <c r="AU109" s="905" t="s">
        <v>401</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402</v>
      </c>
      <c r="BR109" s="884"/>
      <c r="BS109" s="884"/>
      <c r="BT109" s="884"/>
      <c r="BU109" s="885"/>
      <c r="BV109" s="883" t="s">
        <v>285</v>
      </c>
      <c r="BW109" s="884"/>
      <c r="BX109" s="884"/>
      <c r="BY109" s="884"/>
      <c r="BZ109" s="885"/>
      <c r="CA109" s="883" t="s">
        <v>284</v>
      </c>
      <c r="CB109" s="884"/>
      <c r="CC109" s="884"/>
      <c r="CD109" s="884"/>
      <c r="CE109" s="885"/>
      <c r="CF109" s="906" t="s">
        <v>403</v>
      </c>
      <c r="CG109" s="906"/>
      <c r="CH109" s="906"/>
      <c r="CI109" s="906"/>
      <c r="CJ109" s="906"/>
      <c r="CK109" s="883" t="s">
        <v>404</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402</v>
      </c>
      <c r="DH109" s="884"/>
      <c r="DI109" s="884"/>
      <c r="DJ109" s="884"/>
      <c r="DK109" s="885"/>
      <c r="DL109" s="883" t="s">
        <v>285</v>
      </c>
      <c r="DM109" s="884"/>
      <c r="DN109" s="884"/>
      <c r="DO109" s="884"/>
      <c r="DP109" s="885"/>
      <c r="DQ109" s="883" t="s">
        <v>284</v>
      </c>
      <c r="DR109" s="884"/>
      <c r="DS109" s="884"/>
      <c r="DT109" s="884"/>
      <c r="DU109" s="885"/>
      <c r="DV109" s="883" t="s">
        <v>403</v>
      </c>
      <c r="DW109" s="884"/>
      <c r="DX109" s="884"/>
      <c r="DY109" s="884"/>
      <c r="DZ109" s="886"/>
    </row>
    <row r="110" spans="1:131" s="197" customFormat="1" ht="26.25" customHeight="1">
      <c r="A110" s="887" t="s">
        <v>405</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3796632</v>
      </c>
      <c r="AB110" s="891"/>
      <c r="AC110" s="891"/>
      <c r="AD110" s="891"/>
      <c r="AE110" s="892"/>
      <c r="AF110" s="893">
        <v>3587188</v>
      </c>
      <c r="AG110" s="891"/>
      <c r="AH110" s="891"/>
      <c r="AI110" s="891"/>
      <c r="AJ110" s="892"/>
      <c r="AK110" s="893">
        <v>3821191</v>
      </c>
      <c r="AL110" s="891"/>
      <c r="AM110" s="891"/>
      <c r="AN110" s="891"/>
      <c r="AO110" s="892"/>
      <c r="AP110" s="894">
        <v>19.5</v>
      </c>
      <c r="AQ110" s="895"/>
      <c r="AR110" s="895"/>
      <c r="AS110" s="895"/>
      <c r="AT110" s="896"/>
      <c r="AU110" s="897" t="s">
        <v>61</v>
      </c>
      <c r="AV110" s="898"/>
      <c r="AW110" s="898"/>
      <c r="AX110" s="898"/>
      <c r="AY110" s="899"/>
      <c r="AZ110" s="941" t="s">
        <v>406</v>
      </c>
      <c r="BA110" s="888"/>
      <c r="BB110" s="888"/>
      <c r="BC110" s="888"/>
      <c r="BD110" s="888"/>
      <c r="BE110" s="888"/>
      <c r="BF110" s="888"/>
      <c r="BG110" s="888"/>
      <c r="BH110" s="888"/>
      <c r="BI110" s="888"/>
      <c r="BJ110" s="888"/>
      <c r="BK110" s="888"/>
      <c r="BL110" s="888"/>
      <c r="BM110" s="888"/>
      <c r="BN110" s="888"/>
      <c r="BO110" s="888"/>
      <c r="BP110" s="889"/>
      <c r="BQ110" s="927">
        <v>37921470</v>
      </c>
      <c r="BR110" s="928"/>
      <c r="BS110" s="928"/>
      <c r="BT110" s="928"/>
      <c r="BU110" s="928"/>
      <c r="BV110" s="928">
        <v>42647808</v>
      </c>
      <c r="BW110" s="928"/>
      <c r="BX110" s="928"/>
      <c r="BY110" s="928"/>
      <c r="BZ110" s="928"/>
      <c r="CA110" s="928">
        <v>47385976</v>
      </c>
      <c r="CB110" s="928"/>
      <c r="CC110" s="928"/>
      <c r="CD110" s="928"/>
      <c r="CE110" s="928"/>
      <c r="CF110" s="942">
        <v>242.1</v>
      </c>
      <c r="CG110" s="943"/>
      <c r="CH110" s="943"/>
      <c r="CI110" s="943"/>
      <c r="CJ110" s="943"/>
      <c r="CK110" s="944" t="s">
        <v>407</v>
      </c>
      <c r="CL110" s="945"/>
      <c r="CM110" s="924" t="s">
        <v>408</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111</v>
      </c>
      <c r="DH110" s="928"/>
      <c r="DI110" s="928"/>
      <c r="DJ110" s="928"/>
      <c r="DK110" s="928"/>
      <c r="DL110" s="928" t="s">
        <v>111</v>
      </c>
      <c r="DM110" s="928"/>
      <c r="DN110" s="928"/>
      <c r="DO110" s="928"/>
      <c r="DP110" s="928"/>
      <c r="DQ110" s="928" t="s">
        <v>111</v>
      </c>
      <c r="DR110" s="928"/>
      <c r="DS110" s="928"/>
      <c r="DT110" s="928"/>
      <c r="DU110" s="928"/>
      <c r="DV110" s="929" t="s">
        <v>111</v>
      </c>
      <c r="DW110" s="929"/>
      <c r="DX110" s="929"/>
      <c r="DY110" s="929"/>
      <c r="DZ110" s="930"/>
    </row>
    <row r="111" spans="1:131" s="197" customFormat="1" ht="26.25" customHeight="1">
      <c r="A111" s="931" t="s">
        <v>409</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111</v>
      </c>
      <c r="AB111" s="935"/>
      <c r="AC111" s="935"/>
      <c r="AD111" s="935"/>
      <c r="AE111" s="936"/>
      <c r="AF111" s="937" t="s">
        <v>111</v>
      </c>
      <c r="AG111" s="935"/>
      <c r="AH111" s="935"/>
      <c r="AI111" s="935"/>
      <c r="AJ111" s="936"/>
      <c r="AK111" s="937" t="s">
        <v>111</v>
      </c>
      <c r="AL111" s="935"/>
      <c r="AM111" s="935"/>
      <c r="AN111" s="935"/>
      <c r="AO111" s="936"/>
      <c r="AP111" s="938" t="s">
        <v>111</v>
      </c>
      <c r="AQ111" s="939"/>
      <c r="AR111" s="939"/>
      <c r="AS111" s="939"/>
      <c r="AT111" s="940"/>
      <c r="AU111" s="900"/>
      <c r="AV111" s="901"/>
      <c r="AW111" s="901"/>
      <c r="AX111" s="901"/>
      <c r="AY111" s="902"/>
      <c r="AZ111" s="950" t="s">
        <v>410</v>
      </c>
      <c r="BA111" s="951"/>
      <c r="BB111" s="951"/>
      <c r="BC111" s="951"/>
      <c r="BD111" s="951"/>
      <c r="BE111" s="951"/>
      <c r="BF111" s="951"/>
      <c r="BG111" s="951"/>
      <c r="BH111" s="951"/>
      <c r="BI111" s="951"/>
      <c r="BJ111" s="951"/>
      <c r="BK111" s="951"/>
      <c r="BL111" s="951"/>
      <c r="BM111" s="951"/>
      <c r="BN111" s="951"/>
      <c r="BO111" s="951"/>
      <c r="BP111" s="952"/>
      <c r="BQ111" s="920">
        <v>489647</v>
      </c>
      <c r="BR111" s="921"/>
      <c r="BS111" s="921"/>
      <c r="BT111" s="921"/>
      <c r="BU111" s="921"/>
      <c r="BV111" s="921">
        <v>396652</v>
      </c>
      <c r="BW111" s="921"/>
      <c r="BX111" s="921"/>
      <c r="BY111" s="921"/>
      <c r="BZ111" s="921"/>
      <c r="CA111" s="921">
        <v>387108</v>
      </c>
      <c r="CB111" s="921"/>
      <c r="CC111" s="921"/>
      <c r="CD111" s="921"/>
      <c r="CE111" s="921"/>
      <c r="CF111" s="915">
        <v>2</v>
      </c>
      <c r="CG111" s="916"/>
      <c r="CH111" s="916"/>
      <c r="CI111" s="916"/>
      <c r="CJ111" s="916"/>
      <c r="CK111" s="946"/>
      <c r="CL111" s="947"/>
      <c r="CM111" s="917" t="s">
        <v>411</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111</v>
      </c>
      <c r="DH111" s="921"/>
      <c r="DI111" s="921"/>
      <c r="DJ111" s="921"/>
      <c r="DK111" s="921"/>
      <c r="DL111" s="921" t="s">
        <v>111</v>
      </c>
      <c r="DM111" s="921"/>
      <c r="DN111" s="921"/>
      <c r="DO111" s="921"/>
      <c r="DP111" s="921"/>
      <c r="DQ111" s="921" t="s">
        <v>111</v>
      </c>
      <c r="DR111" s="921"/>
      <c r="DS111" s="921"/>
      <c r="DT111" s="921"/>
      <c r="DU111" s="921"/>
      <c r="DV111" s="922" t="s">
        <v>111</v>
      </c>
      <c r="DW111" s="922"/>
      <c r="DX111" s="922"/>
      <c r="DY111" s="922"/>
      <c r="DZ111" s="923"/>
    </row>
    <row r="112" spans="1:131" s="197" customFormat="1" ht="26.25" customHeight="1">
      <c r="A112" s="953" t="s">
        <v>412</v>
      </c>
      <c r="B112" s="954"/>
      <c r="C112" s="951" t="s">
        <v>413</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t="s">
        <v>111</v>
      </c>
      <c r="AB112" s="960"/>
      <c r="AC112" s="960"/>
      <c r="AD112" s="960"/>
      <c r="AE112" s="961"/>
      <c r="AF112" s="962" t="s">
        <v>111</v>
      </c>
      <c r="AG112" s="960"/>
      <c r="AH112" s="960"/>
      <c r="AI112" s="960"/>
      <c r="AJ112" s="961"/>
      <c r="AK112" s="962" t="s">
        <v>111</v>
      </c>
      <c r="AL112" s="960"/>
      <c r="AM112" s="960"/>
      <c r="AN112" s="960"/>
      <c r="AO112" s="961"/>
      <c r="AP112" s="963" t="s">
        <v>111</v>
      </c>
      <c r="AQ112" s="964"/>
      <c r="AR112" s="964"/>
      <c r="AS112" s="964"/>
      <c r="AT112" s="965"/>
      <c r="AU112" s="900"/>
      <c r="AV112" s="901"/>
      <c r="AW112" s="901"/>
      <c r="AX112" s="901"/>
      <c r="AY112" s="902"/>
      <c r="AZ112" s="950" t="s">
        <v>414</v>
      </c>
      <c r="BA112" s="951"/>
      <c r="BB112" s="951"/>
      <c r="BC112" s="951"/>
      <c r="BD112" s="951"/>
      <c r="BE112" s="951"/>
      <c r="BF112" s="951"/>
      <c r="BG112" s="951"/>
      <c r="BH112" s="951"/>
      <c r="BI112" s="951"/>
      <c r="BJ112" s="951"/>
      <c r="BK112" s="951"/>
      <c r="BL112" s="951"/>
      <c r="BM112" s="951"/>
      <c r="BN112" s="951"/>
      <c r="BO112" s="951"/>
      <c r="BP112" s="952"/>
      <c r="BQ112" s="920">
        <v>10433387</v>
      </c>
      <c r="BR112" s="921"/>
      <c r="BS112" s="921"/>
      <c r="BT112" s="921"/>
      <c r="BU112" s="921"/>
      <c r="BV112" s="921">
        <v>10157928</v>
      </c>
      <c r="BW112" s="921"/>
      <c r="BX112" s="921"/>
      <c r="BY112" s="921"/>
      <c r="BZ112" s="921"/>
      <c r="CA112" s="921">
        <v>9780878</v>
      </c>
      <c r="CB112" s="921"/>
      <c r="CC112" s="921"/>
      <c r="CD112" s="921"/>
      <c r="CE112" s="921"/>
      <c r="CF112" s="915">
        <v>50</v>
      </c>
      <c r="CG112" s="916"/>
      <c r="CH112" s="916"/>
      <c r="CI112" s="916"/>
      <c r="CJ112" s="916"/>
      <c r="CK112" s="946"/>
      <c r="CL112" s="947"/>
      <c r="CM112" s="917" t="s">
        <v>415</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t="s">
        <v>111</v>
      </c>
      <c r="DH112" s="921"/>
      <c r="DI112" s="921"/>
      <c r="DJ112" s="921"/>
      <c r="DK112" s="921"/>
      <c r="DL112" s="921" t="s">
        <v>111</v>
      </c>
      <c r="DM112" s="921"/>
      <c r="DN112" s="921"/>
      <c r="DO112" s="921"/>
      <c r="DP112" s="921"/>
      <c r="DQ112" s="921" t="s">
        <v>111</v>
      </c>
      <c r="DR112" s="921"/>
      <c r="DS112" s="921"/>
      <c r="DT112" s="921"/>
      <c r="DU112" s="921"/>
      <c r="DV112" s="922" t="s">
        <v>111</v>
      </c>
      <c r="DW112" s="922"/>
      <c r="DX112" s="922"/>
      <c r="DY112" s="922"/>
      <c r="DZ112" s="923"/>
    </row>
    <row r="113" spans="1:130" s="197" customFormat="1" ht="26.25" customHeight="1">
      <c r="A113" s="955"/>
      <c r="B113" s="956"/>
      <c r="C113" s="951" t="s">
        <v>416</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939588</v>
      </c>
      <c r="AB113" s="935"/>
      <c r="AC113" s="935"/>
      <c r="AD113" s="935"/>
      <c r="AE113" s="936"/>
      <c r="AF113" s="937">
        <v>918081</v>
      </c>
      <c r="AG113" s="935"/>
      <c r="AH113" s="935"/>
      <c r="AI113" s="935"/>
      <c r="AJ113" s="936"/>
      <c r="AK113" s="937">
        <v>907269</v>
      </c>
      <c r="AL113" s="935"/>
      <c r="AM113" s="935"/>
      <c r="AN113" s="935"/>
      <c r="AO113" s="936"/>
      <c r="AP113" s="938">
        <v>4.5999999999999996</v>
      </c>
      <c r="AQ113" s="939"/>
      <c r="AR113" s="939"/>
      <c r="AS113" s="939"/>
      <c r="AT113" s="940"/>
      <c r="AU113" s="900"/>
      <c r="AV113" s="901"/>
      <c r="AW113" s="901"/>
      <c r="AX113" s="901"/>
      <c r="AY113" s="902"/>
      <c r="AZ113" s="950" t="s">
        <v>417</v>
      </c>
      <c r="BA113" s="951"/>
      <c r="BB113" s="951"/>
      <c r="BC113" s="951"/>
      <c r="BD113" s="951"/>
      <c r="BE113" s="951"/>
      <c r="BF113" s="951"/>
      <c r="BG113" s="951"/>
      <c r="BH113" s="951"/>
      <c r="BI113" s="951"/>
      <c r="BJ113" s="951"/>
      <c r="BK113" s="951"/>
      <c r="BL113" s="951"/>
      <c r="BM113" s="951"/>
      <c r="BN113" s="951"/>
      <c r="BO113" s="951"/>
      <c r="BP113" s="952"/>
      <c r="BQ113" s="920">
        <v>966912</v>
      </c>
      <c r="BR113" s="921"/>
      <c r="BS113" s="921"/>
      <c r="BT113" s="921"/>
      <c r="BU113" s="921"/>
      <c r="BV113" s="921">
        <v>756205</v>
      </c>
      <c r="BW113" s="921"/>
      <c r="BX113" s="921"/>
      <c r="BY113" s="921"/>
      <c r="BZ113" s="921"/>
      <c r="CA113" s="921">
        <v>1146139</v>
      </c>
      <c r="CB113" s="921"/>
      <c r="CC113" s="921"/>
      <c r="CD113" s="921"/>
      <c r="CE113" s="921"/>
      <c r="CF113" s="915">
        <v>5.9</v>
      </c>
      <c r="CG113" s="916"/>
      <c r="CH113" s="916"/>
      <c r="CI113" s="916"/>
      <c r="CJ113" s="916"/>
      <c r="CK113" s="946"/>
      <c r="CL113" s="947"/>
      <c r="CM113" s="917" t="s">
        <v>418</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t="s">
        <v>111</v>
      </c>
      <c r="DH113" s="960"/>
      <c r="DI113" s="960"/>
      <c r="DJ113" s="960"/>
      <c r="DK113" s="961"/>
      <c r="DL113" s="962" t="s">
        <v>111</v>
      </c>
      <c r="DM113" s="960"/>
      <c r="DN113" s="960"/>
      <c r="DO113" s="960"/>
      <c r="DP113" s="961"/>
      <c r="DQ113" s="962" t="s">
        <v>111</v>
      </c>
      <c r="DR113" s="960"/>
      <c r="DS113" s="960"/>
      <c r="DT113" s="960"/>
      <c r="DU113" s="961"/>
      <c r="DV113" s="963" t="s">
        <v>111</v>
      </c>
      <c r="DW113" s="964"/>
      <c r="DX113" s="964"/>
      <c r="DY113" s="964"/>
      <c r="DZ113" s="965"/>
    </row>
    <row r="114" spans="1:130" s="197" customFormat="1" ht="26.25" customHeight="1">
      <c r="A114" s="955"/>
      <c r="B114" s="956"/>
      <c r="C114" s="951" t="s">
        <v>419</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v>192692</v>
      </c>
      <c r="AB114" s="960"/>
      <c r="AC114" s="960"/>
      <c r="AD114" s="960"/>
      <c r="AE114" s="961"/>
      <c r="AF114" s="962">
        <v>189567</v>
      </c>
      <c r="AG114" s="960"/>
      <c r="AH114" s="960"/>
      <c r="AI114" s="960"/>
      <c r="AJ114" s="961"/>
      <c r="AK114" s="962">
        <v>105868</v>
      </c>
      <c r="AL114" s="960"/>
      <c r="AM114" s="960"/>
      <c r="AN114" s="960"/>
      <c r="AO114" s="961"/>
      <c r="AP114" s="963">
        <v>0.5</v>
      </c>
      <c r="AQ114" s="964"/>
      <c r="AR114" s="964"/>
      <c r="AS114" s="964"/>
      <c r="AT114" s="965"/>
      <c r="AU114" s="900"/>
      <c r="AV114" s="901"/>
      <c r="AW114" s="901"/>
      <c r="AX114" s="901"/>
      <c r="AY114" s="902"/>
      <c r="AZ114" s="950" t="s">
        <v>420</v>
      </c>
      <c r="BA114" s="951"/>
      <c r="BB114" s="951"/>
      <c r="BC114" s="951"/>
      <c r="BD114" s="951"/>
      <c r="BE114" s="951"/>
      <c r="BF114" s="951"/>
      <c r="BG114" s="951"/>
      <c r="BH114" s="951"/>
      <c r="BI114" s="951"/>
      <c r="BJ114" s="951"/>
      <c r="BK114" s="951"/>
      <c r="BL114" s="951"/>
      <c r="BM114" s="951"/>
      <c r="BN114" s="951"/>
      <c r="BO114" s="951"/>
      <c r="BP114" s="952"/>
      <c r="BQ114" s="920">
        <v>7218936</v>
      </c>
      <c r="BR114" s="921"/>
      <c r="BS114" s="921"/>
      <c r="BT114" s="921"/>
      <c r="BU114" s="921"/>
      <c r="BV114" s="921">
        <v>7339696</v>
      </c>
      <c r="BW114" s="921"/>
      <c r="BX114" s="921"/>
      <c r="BY114" s="921"/>
      <c r="BZ114" s="921"/>
      <c r="CA114" s="921">
        <v>7118870</v>
      </c>
      <c r="CB114" s="921"/>
      <c r="CC114" s="921"/>
      <c r="CD114" s="921"/>
      <c r="CE114" s="921"/>
      <c r="CF114" s="915">
        <v>36.4</v>
      </c>
      <c r="CG114" s="916"/>
      <c r="CH114" s="916"/>
      <c r="CI114" s="916"/>
      <c r="CJ114" s="916"/>
      <c r="CK114" s="946"/>
      <c r="CL114" s="947"/>
      <c r="CM114" s="917" t="s">
        <v>421</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111</v>
      </c>
      <c r="DH114" s="960"/>
      <c r="DI114" s="960"/>
      <c r="DJ114" s="960"/>
      <c r="DK114" s="961"/>
      <c r="DL114" s="962" t="s">
        <v>111</v>
      </c>
      <c r="DM114" s="960"/>
      <c r="DN114" s="960"/>
      <c r="DO114" s="960"/>
      <c r="DP114" s="961"/>
      <c r="DQ114" s="962" t="s">
        <v>111</v>
      </c>
      <c r="DR114" s="960"/>
      <c r="DS114" s="960"/>
      <c r="DT114" s="960"/>
      <c r="DU114" s="961"/>
      <c r="DV114" s="963" t="s">
        <v>111</v>
      </c>
      <c r="DW114" s="964"/>
      <c r="DX114" s="964"/>
      <c r="DY114" s="964"/>
      <c r="DZ114" s="965"/>
    </row>
    <row r="115" spans="1:130" s="197" customFormat="1" ht="26.25" customHeight="1">
      <c r="A115" s="955"/>
      <c r="B115" s="956"/>
      <c r="C115" s="951" t="s">
        <v>422</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v>24168</v>
      </c>
      <c r="AB115" s="935"/>
      <c r="AC115" s="935"/>
      <c r="AD115" s="935"/>
      <c r="AE115" s="936"/>
      <c r="AF115" s="937">
        <v>17866</v>
      </c>
      <c r="AG115" s="935"/>
      <c r="AH115" s="935"/>
      <c r="AI115" s="935"/>
      <c r="AJ115" s="936"/>
      <c r="AK115" s="937">
        <v>11952</v>
      </c>
      <c r="AL115" s="935"/>
      <c r="AM115" s="935"/>
      <c r="AN115" s="935"/>
      <c r="AO115" s="936"/>
      <c r="AP115" s="938">
        <v>0.1</v>
      </c>
      <c r="AQ115" s="939"/>
      <c r="AR115" s="939"/>
      <c r="AS115" s="939"/>
      <c r="AT115" s="940"/>
      <c r="AU115" s="900"/>
      <c r="AV115" s="901"/>
      <c r="AW115" s="901"/>
      <c r="AX115" s="901"/>
      <c r="AY115" s="902"/>
      <c r="AZ115" s="950" t="s">
        <v>423</v>
      </c>
      <c r="BA115" s="951"/>
      <c r="BB115" s="951"/>
      <c r="BC115" s="951"/>
      <c r="BD115" s="951"/>
      <c r="BE115" s="951"/>
      <c r="BF115" s="951"/>
      <c r="BG115" s="951"/>
      <c r="BH115" s="951"/>
      <c r="BI115" s="951"/>
      <c r="BJ115" s="951"/>
      <c r="BK115" s="951"/>
      <c r="BL115" s="951"/>
      <c r="BM115" s="951"/>
      <c r="BN115" s="951"/>
      <c r="BO115" s="951"/>
      <c r="BP115" s="952"/>
      <c r="BQ115" s="920">
        <v>167685</v>
      </c>
      <c r="BR115" s="921"/>
      <c r="BS115" s="921"/>
      <c r="BT115" s="921"/>
      <c r="BU115" s="921"/>
      <c r="BV115" s="921" t="s">
        <v>111</v>
      </c>
      <c r="BW115" s="921"/>
      <c r="BX115" s="921"/>
      <c r="BY115" s="921"/>
      <c r="BZ115" s="921"/>
      <c r="CA115" s="921" t="s">
        <v>111</v>
      </c>
      <c r="CB115" s="921"/>
      <c r="CC115" s="921"/>
      <c r="CD115" s="921"/>
      <c r="CE115" s="921"/>
      <c r="CF115" s="915" t="s">
        <v>111</v>
      </c>
      <c r="CG115" s="916"/>
      <c r="CH115" s="916"/>
      <c r="CI115" s="916"/>
      <c r="CJ115" s="916"/>
      <c r="CK115" s="946"/>
      <c r="CL115" s="947"/>
      <c r="CM115" s="950" t="s">
        <v>424</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v>452176</v>
      </c>
      <c r="DH115" s="960"/>
      <c r="DI115" s="960"/>
      <c r="DJ115" s="960"/>
      <c r="DK115" s="961"/>
      <c r="DL115" s="962">
        <v>372742</v>
      </c>
      <c r="DM115" s="960"/>
      <c r="DN115" s="960"/>
      <c r="DO115" s="960"/>
      <c r="DP115" s="961"/>
      <c r="DQ115" s="962">
        <v>374758</v>
      </c>
      <c r="DR115" s="960"/>
      <c r="DS115" s="960"/>
      <c r="DT115" s="960"/>
      <c r="DU115" s="961"/>
      <c r="DV115" s="963">
        <v>1.9</v>
      </c>
      <c r="DW115" s="964"/>
      <c r="DX115" s="964"/>
      <c r="DY115" s="964"/>
      <c r="DZ115" s="965"/>
    </row>
    <row r="116" spans="1:130" s="197" customFormat="1" ht="26.25" customHeight="1">
      <c r="A116" s="957"/>
      <c r="B116" s="958"/>
      <c r="C116" s="972" t="s">
        <v>425</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t="s">
        <v>111</v>
      </c>
      <c r="AB116" s="960"/>
      <c r="AC116" s="960"/>
      <c r="AD116" s="960"/>
      <c r="AE116" s="961"/>
      <c r="AF116" s="962" t="s">
        <v>111</v>
      </c>
      <c r="AG116" s="960"/>
      <c r="AH116" s="960"/>
      <c r="AI116" s="960"/>
      <c r="AJ116" s="961"/>
      <c r="AK116" s="962">
        <v>44</v>
      </c>
      <c r="AL116" s="960"/>
      <c r="AM116" s="960"/>
      <c r="AN116" s="960"/>
      <c r="AO116" s="961"/>
      <c r="AP116" s="963">
        <v>0</v>
      </c>
      <c r="AQ116" s="964"/>
      <c r="AR116" s="964"/>
      <c r="AS116" s="964"/>
      <c r="AT116" s="965"/>
      <c r="AU116" s="900"/>
      <c r="AV116" s="901"/>
      <c r="AW116" s="901"/>
      <c r="AX116" s="901"/>
      <c r="AY116" s="902"/>
      <c r="AZ116" s="950" t="s">
        <v>426</v>
      </c>
      <c r="BA116" s="951"/>
      <c r="BB116" s="951"/>
      <c r="BC116" s="951"/>
      <c r="BD116" s="951"/>
      <c r="BE116" s="951"/>
      <c r="BF116" s="951"/>
      <c r="BG116" s="951"/>
      <c r="BH116" s="951"/>
      <c r="BI116" s="951"/>
      <c r="BJ116" s="951"/>
      <c r="BK116" s="951"/>
      <c r="BL116" s="951"/>
      <c r="BM116" s="951"/>
      <c r="BN116" s="951"/>
      <c r="BO116" s="951"/>
      <c r="BP116" s="952"/>
      <c r="BQ116" s="920" t="s">
        <v>111</v>
      </c>
      <c r="BR116" s="921"/>
      <c r="BS116" s="921"/>
      <c r="BT116" s="921"/>
      <c r="BU116" s="921"/>
      <c r="BV116" s="921" t="s">
        <v>111</v>
      </c>
      <c r="BW116" s="921"/>
      <c r="BX116" s="921"/>
      <c r="BY116" s="921"/>
      <c r="BZ116" s="921"/>
      <c r="CA116" s="921" t="s">
        <v>111</v>
      </c>
      <c r="CB116" s="921"/>
      <c r="CC116" s="921"/>
      <c r="CD116" s="921"/>
      <c r="CE116" s="921"/>
      <c r="CF116" s="915" t="s">
        <v>111</v>
      </c>
      <c r="CG116" s="916"/>
      <c r="CH116" s="916"/>
      <c r="CI116" s="916"/>
      <c r="CJ116" s="916"/>
      <c r="CK116" s="946"/>
      <c r="CL116" s="947"/>
      <c r="CM116" s="917" t="s">
        <v>427</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t="s">
        <v>111</v>
      </c>
      <c r="DH116" s="960"/>
      <c r="DI116" s="960"/>
      <c r="DJ116" s="960"/>
      <c r="DK116" s="961"/>
      <c r="DL116" s="962" t="s">
        <v>111</v>
      </c>
      <c r="DM116" s="960"/>
      <c r="DN116" s="960"/>
      <c r="DO116" s="960"/>
      <c r="DP116" s="961"/>
      <c r="DQ116" s="962" t="s">
        <v>111</v>
      </c>
      <c r="DR116" s="960"/>
      <c r="DS116" s="960"/>
      <c r="DT116" s="960"/>
      <c r="DU116" s="961"/>
      <c r="DV116" s="963" t="s">
        <v>111</v>
      </c>
      <c r="DW116" s="964"/>
      <c r="DX116" s="964"/>
      <c r="DY116" s="964"/>
      <c r="DZ116" s="965"/>
    </row>
    <row r="117" spans="1:130" s="197" customFormat="1" ht="26.25" customHeight="1">
      <c r="A117" s="905" t="s">
        <v>169</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428</v>
      </c>
      <c r="Z117" s="885"/>
      <c r="AA117" s="997">
        <v>4953080</v>
      </c>
      <c r="AB117" s="967"/>
      <c r="AC117" s="967"/>
      <c r="AD117" s="967"/>
      <c r="AE117" s="968"/>
      <c r="AF117" s="966">
        <v>4712702</v>
      </c>
      <c r="AG117" s="967"/>
      <c r="AH117" s="967"/>
      <c r="AI117" s="967"/>
      <c r="AJ117" s="968"/>
      <c r="AK117" s="966">
        <v>4846324</v>
      </c>
      <c r="AL117" s="967"/>
      <c r="AM117" s="967"/>
      <c r="AN117" s="967"/>
      <c r="AO117" s="968"/>
      <c r="AP117" s="969"/>
      <c r="AQ117" s="970"/>
      <c r="AR117" s="970"/>
      <c r="AS117" s="970"/>
      <c r="AT117" s="971"/>
      <c r="AU117" s="900"/>
      <c r="AV117" s="901"/>
      <c r="AW117" s="901"/>
      <c r="AX117" s="901"/>
      <c r="AY117" s="902"/>
      <c r="AZ117" s="996" t="s">
        <v>429</v>
      </c>
      <c r="BA117" s="972"/>
      <c r="BB117" s="972"/>
      <c r="BC117" s="972"/>
      <c r="BD117" s="972"/>
      <c r="BE117" s="972"/>
      <c r="BF117" s="972"/>
      <c r="BG117" s="972"/>
      <c r="BH117" s="972"/>
      <c r="BI117" s="972"/>
      <c r="BJ117" s="972"/>
      <c r="BK117" s="972"/>
      <c r="BL117" s="972"/>
      <c r="BM117" s="972"/>
      <c r="BN117" s="972"/>
      <c r="BO117" s="972"/>
      <c r="BP117" s="973"/>
      <c r="BQ117" s="986" t="s">
        <v>111</v>
      </c>
      <c r="BR117" s="987"/>
      <c r="BS117" s="987"/>
      <c r="BT117" s="987"/>
      <c r="BU117" s="987"/>
      <c r="BV117" s="987" t="s">
        <v>111</v>
      </c>
      <c r="BW117" s="987"/>
      <c r="BX117" s="987"/>
      <c r="BY117" s="987"/>
      <c r="BZ117" s="987"/>
      <c r="CA117" s="987" t="s">
        <v>111</v>
      </c>
      <c r="CB117" s="987"/>
      <c r="CC117" s="987"/>
      <c r="CD117" s="987"/>
      <c r="CE117" s="987"/>
      <c r="CF117" s="915" t="s">
        <v>111</v>
      </c>
      <c r="CG117" s="916"/>
      <c r="CH117" s="916"/>
      <c r="CI117" s="916"/>
      <c r="CJ117" s="916"/>
      <c r="CK117" s="946"/>
      <c r="CL117" s="947"/>
      <c r="CM117" s="917" t="s">
        <v>430</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111</v>
      </c>
      <c r="DH117" s="960"/>
      <c r="DI117" s="960"/>
      <c r="DJ117" s="960"/>
      <c r="DK117" s="961"/>
      <c r="DL117" s="962" t="s">
        <v>111</v>
      </c>
      <c r="DM117" s="960"/>
      <c r="DN117" s="960"/>
      <c r="DO117" s="960"/>
      <c r="DP117" s="961"/>
      <c r="DQ117" s="962" t="s">
        <v>111</v>
      </c>
      <c r="DR117" s="960"/>
      <c r="DS117" s="960"/>
      <c r="DT117" s="960"/>
      <c r="DU117" s="961"/>
      <c r="DV117" s="963" t="s">
        <v>111</v>
      </c>
      <c r="DW117" s="964"/>
      <c r="DX117" s="964"/>
      <c r="DY117" s="964"/>
      <c r="DZ117" s="965"/>
    </row>
    <row r="118" spans="1:130" s="197" customFormat="1" ht="26.25" customHeight="1">
      <c r="A118" s="905" t="s">
        <v>404</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402</v>
      </c>
      <c r="AB118" s="884"/>
      <c r="AC118" s="884"/>
      <c r="AD118" s="884"/>
      <c r="AE118" s="885"/>
      <c r="AF118" s="883" t="s">
        <v>285</v>
      </c>
      <c r="AG118" s="884"/>
      <c r="AH118" s="884"/>
      <c r="AI118" s="884"/>
      <c r="AJ118" s="885"/>
      <c r="AK118" s="883" t="s">
        <v>284</v>
      </c>
      <c r="AL118" s="884"/>
      <c r="AM118" s="884"/>
      <c r="AN118" s="884"/>
      <c r="AO118" s="885"/>
      <c r="AP118" s="991" t="s">
        <v>403</v>
      </c>
      <c r="AQ118" s="992"/>
      <c r="AR118" s="992"/>
      <c r="AS118" s="992"/>
      <c r="AT118" s="993"/>
      <c r="AU118" s="903"/>
      <c r="AV118" s="904"/>
      <c r="AW118" s="904"/>
      <c r="AX118" s="904"/>
      <c r="AY118" s="904"/>
      <c r="AZ118" s="228" t="s">
        <v>169</v>
      </c>
      <c r="BA118" s="228"/>
      <c r="BB118" s="228"/>
      <c r="BC118" s="228"/>
      <c r="BD118" s="228"/>
      <c r="BE118" s="228"/>
      <c r="BF118" s="228"/>
      <c r="BG118" s="228"/>
      <c r="BH118" s="228"/>
      <c r="BI118" s="228"/>
      <c r="BJ118" s="228"/>
      <c r="BK118" s="228"/>
      <c r="BL118" s="228"/>
      <c r="BM118" s="228"/>
      <c r="BN118" s="228"/>
      <c r="BO118" s="994" t="s">
        <v>431</v>
      </c>
      <c r="BP118" s="995"/>
      <c r="BQ118" s="986">
        <v>57198037</v>
      </c>
      <c r="BR118" s="987"/>
      <c r="BS118" s="987"/>
      <c r="BT118" s="987"/>
      <c r="BU118" s="987"/>
      <c r="BV118" s="987">
        <v>61298289</v>
      </c>
      <c r="BW118" s="987"/>
      <c r="BX118" s="987"/>
      <c r="BY118" s="987"/>
      <c r="BZ118" s="987"/>
      <c r="CA118" s="987">
        <v>65818971</v>
      </c>
      <c r="CB118" s="987"/>
      <c r="CC118" s="987"/>
      <c r="CD118" s="987"/>
      <c r="CE118" s="987"/>
      <c r="CF118" s="988"/>
      <c r="CG118" s="989"/>
      <c r="CH118" s="989"/>
      <c r="CI118" s="989"/>
      <c r="CJ118" s="990"/>
      <c r="CK118" s="946"/>
      <c r="CL118" s="947"/>
      <c r="CM118" s="917" t="s">
        <v>432</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111</v>
      </c>
      <c r="DH118" s="960"/>
      <c r="DI118" s="960"/>
      <c r="DJ118" s="960"/>
      <c r="DK118" s="961"/>
      <c r="DL118" s="962" t="s">
        <v>111</v>
      </c>
      <c r="DM118" s="960"/>
      <c r="DN118" s="960"/>
      <c r="DO118" s="960"/>
      <c r="DP118" s="961"/>
      <c r="DQ118" s="962" t="s">
        <v>111</v>
      </c>
      <c r="DR118" s="960"/>
      <c r="DS118" s="960"/>
      <c r="DT118" s="960"/>
      <c r="DU118" s="961"/>
      <c r="DV118" s="963" t="s">
        <v>111</v>
      </c>
      <c r="DW118" s="964"/>
      <c r="DX118" s="964"/>
      <c r="DY118" s="964"/>
      <c r="DZ118" s="965"/>
    </row>
    <row r="119" spans="1:130" s="197" customFormat="1" ht="26.25" customHeight="1">
      <c r="A119" s="975" t="s">
        <v>407</v>
      </c>
      <c r="B119" s="945"/>
      <c r="C119" s="924" t="s">
        <v>408</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t="s">
        <v>111</v>
      </c>
      <c r="AB119" s="891"/>
      <c r="AC119" s="891"/>
      <c r="AD119" s="891"/>
      <c r="AE119" s="892"/>
      <c r="AF119" s="893" t="s">
        <v>111</v>
      </c>
      <c r="AG119" s="891"/>
      <c r="AH119" s="891"/>
      <c r="AI119" s="891"/>
      <c r="AJ119" s="892"/>
      <c r="AK119" s="893" t="s">
        <v>111</v>
      </c>
      <c r="AL119" s="891"/>
      <c r="AM119" s="891"/>
      <c r="AN119" s="891"/>
      <c r="AO119" s="892"/>
      <c r="AP119" s="894" t="s">
        <v>111</v>
      </c>
      <c r="AQ119" s="895"/>
      <c r="AR119" s="895"/>
      <c r="AS119" s="895"/>
      <c r="AT119" s="896"/>
      <c r="AU119" s="978" t="s">
        <v>433</v>
      </c>
      <c r="AV119" s="979"/>
      <c r="AW119" s="979"/>
      <c r="AX119" s="979"/>
      <c r="AY119" s="980"/>
      <c r="AZ119" s="941" t="s">
        <v>434</v>
      </c>
      <c r="BA119" s="888"/>
      <c r="BB119" s="888"/>
      <c r="BC119" s="888"/>
      <c r="BD119" s="888"/>
      <c r="BE119" s="888"/>
      <c r="BF119" s="888"/>
      <c r="BG119" s="888"/>
      <c r="BH119" s="888"/>
      <c r="BI119" s="888"/>
      <c r="BJ119" s="888"/>
      <c r="BK119" s="888"/>
      <c r="BL119" s="888"/>
      <c r="BM119" s="888"/>
      <c r="BN119" s="888"/>
      <c r="BO119" s="888"/>
      <c r="BP119" s="889"/>
      <c r="BQ119" s="927">
        <v>5101017</v>
      </c>
      <c r="BR119" s="928"/>
      <c r="BS119" s="928"/>
      <c r="BT119" s="928"/>
      <c r="BU119" s="928"/>
      <c r="BV119" s="928">
        <v>5590969</v>
      </c>
      <c r="BW119" s="928"/>
      <c r="BX119" s="928"/>
      <c r="BY119" s="928"/>
      <c r="BZ119" s="928"/>
      <c r="CA119" s="928">
        <v>6253804</v>
      </c>
      <c r="CB119" s="928"/>
      <c r="CC119" s="928"/>
      <c r="CD119" s="928"/>
      <c r="CE119" s="928"/>
      <c r="CF119" s="942">
        <v>32</v>
      </c>
      <c r="CG119" s="943"/>
      <c r="CH119" s="943"/>
      <c r="CI119" s="943"/>
      <c r="CJ119" s="943"/>
      <c r="CK119" s="948"/>
      <c r="CL119" s="949"/>
      <c r="CM119" s="1005" t="s">
        <v>435</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v>37471</v>
      </c>
      <c r="DH119" s="999"/>
      <c r="DI119" s="999"/>
      <c r="DJ119" s="999"/>
      <c r="DK119" s="1000"/>
      <c r="DL119" s="1001">
        <v>23910</v>
      </c>
      <c r="DM119" s="999"/>
      <c r="DN119" s="999"/>
      <c r="DO119" s="999"/>
      <c r="DP119" s="1000"/>
      <c r="DQ119" s="1001">
        <v>12350</v>
      </c>
      <c r="DR119" s="999"/>
      <c r="DS119" s="999"/>
      <c r="DT119" s="999"/>
      <c r="DU119" s="1000"/>
      <c r="DV119" s="1002">
        <v>0.1</v>
      </c>
      <c r="DW119" s="1003"/>
      <c r="DX119" s="1003"/>
      <c r="DY119" s="1003"/>
      <c r="DZ119" s="1004"/>
    </row>
    <row r="120" spans="1:130" s="197" customFormat="1" ht="26.25" customHeight="1">
      <c r="A120" s="976"/>
      <c r="B120" s="947"/>
      <c r="C120" s="917" t="s">
        <v>411</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111</v>
      </c>
      <c r="AB120" s="960"/>
      <c r="AC120" s="960"/>
      <c r="AD120" s="960"/>
      <c r="AE120" s="961"/>
      <c r="AF120" s="962" t="s">
        <v>111</v>
      </c>
      <c r="AG120" s="960"/>
      <c r="AH120" s="960"/>
      <c r="AI120" s="960"/>
      <c r="AJ120" s="961"/>
      <c r="AK120" s="962" t="s">
        <v>111</v>
      </c>
      <c r="AL120" s="960"/>
      <c r="AM120" s="960"/>
      <c r="AN120" s="960"/>
      <c r="AO120" s="961"/>
      <c r="AP120" s="963" t="s">
        <v>111</v>
      </c>
      <c r="AQ120" s="964"/>
      <c r="AR120" s="964"/>
      <c r="AS120" s="964"/>
      <c r="AT120" s="965"/>
      <c r="AU120" s="981"/>
      <c r="AV120" s="982"/>
      <c r="AW120" s="982"/>
      <c r="AX120" s="982"/>
      <c r="AY120" s="983"/>
      <c r="AZ120" s="950" t="s">
        <v>436</v>
      </c>
      <c r="BA120" s="951"/>
      <c r="BB120" s="951"/>
      <c r="BC120" s="951"/>
      <c r="BD120" s="951"/>
      <c r="BE120" s="951"/>
      <c r="BF120" s="951"/>
      <c r="BG120" s="951"/>
      <c r="BH120" s="951"/>
      <c r="BI120" s="951"/>
      <c r="BJ120" s="951"/>
      <c r="BK120" s="951"/>
      <c r="BL120" s="951"/>
      <c r="BM120" s="951"/>
      <c r="BN120" s="951"/>
      <c r="BO120" s="951"/>
      <c r="BP120" s="952"/>
      <c r="BQ120" s="920">
        <v>10053741</v>
      </c>
      <c r="BR120" s="921"/>
      <c r="BS120" s="921"/>
      <c r="BT120" s="921"/>
      <c r="BU120" s="921"/>
      <c r="BV120" s="921">
        <v>9259930</v>
      </c>
      <c r="BW120" s="921"/>
      <c r="BX120" s="921"/>
      <c r="BY120" s="921"/>
      <c r="BZ120" s="921"/>
      <c r="CA120" s="921">
        <v>8344071</v>
      </c>
      <c r="CB120" s="921"/>
      <c r="CC120" s="921"/>
      <c r="CD120" s="921"/>
      <c r="CE120" s="921"/>
      <c r="CF120" s="915">
        <v>42.6</v>
      </c>
      <c r="CG120" s="916"/>
      <c r="CH120" s="916"/>
      <c r="CI120" s="916"/>
      <c r="CJ120" s="916"/>
      <c r="CK120" s="1014" t="s">
        <v>437</v>
      </c>
      <c r="CL120" s="1015"/>
      <c r="CM120" s="1015"/>
      <c r="CN120" s="1015"/>
      <c r="CO120" s="1016"/>
      <c r="CP120" s="1022" t="s">
        <v>385</v>
      </c>
      <c r="CQ120" s="1023"/>
      <c r="CR120" s="1023"/>
      <c r="CS120" s="1023"/>
      <c r="CT120" s="1023"/>
      <c r="CU120" s="1023"/>
      <c r="CV120" s="1023"/>
      <c r="CW120" s="1023"/>
      <c r="CX120" s="1023"/>
      <c r="CY120" s="1023"/>
      <c r="CZ120" s="1023"/>
      <c r="DA120" s="1023"/>
      <c r="DB120" s="1023"/>
      <c r="DC120" s="1023"/>
      <c r="DD120" s="1023"/>
      <c r="DE120" s="1023"/>
      <c r="DF120" s="1024"/>
      <c r="DG120" s="927">
        <v>9814394</v>
      </c>
      <c r="DH120" s="928"/>
      <c r="DI120" s="928"/>
      <c r="DJ120" s="928"/>
      <c r="DK120" s="928"/>
      <c r="DL120" s="928">
        <v>9522835</v>
      </c>
      <c r="DM120" s="928"/>
      <c r="DN120" s="928"/>
      <c r="DO120" s="928"/>
      <c r="DP120" s="928"/>
      <c r="DQ120" s="928">
        <v>9167740</v>
      </c>
      <c r="DR120" s="928"/>
      <c r="DS120" s="928"/>
      <c r="DT120" s="928"/>
      <c r="DU120" s="928"/>
      <c r="DV120" s="929">
        <v>46.8</v>
      </c>
      <c r="DW120" s="929"/>
      <c r="DX120" s="929"/>
      <c r="DY120" s="929"/>
      <c r="DZ120" s="930"/>
    </row>
    <row r="121" spans="1:130" s="197" customFormat="1" ht="26.25" customHeight="1">
      <c r="A121" s="976"/>
      <c r="B121" s="947"/>
      <c r="C121" s="1011" t="s">
        <v>438</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t="s">
        <v>111</v>
      </c>
      <c r="AB121" s="960"/>
      <c r="AC121" s="960"/>
      <c r="AD121" s="960"/>
      <c r="AE121" s="961"/>
      <c r="AF121" s="962" t="s">
        <v>111</v>
      </c>
      <c r="AG121" s="960"/>
      <c r="AH121" s="960"/>
      <c r="AI121" s="960"/>
      <c r="AJ121" s="961"/>
      <c r="AK121" s="962" t="s">
        <v>111</v>
      </c>
      <c r="AL121" s="960"/>
      <c r="AM121" s="960"/>
      <c r="AN121" s="960"/>
      <c r="AO121" s="961"/>
      <c r="AP121" s="963" t="s">
        <v>111</v>
      </c>
      <c r="AQ121" s="964"/>
      <c r="AR121" s="964"/>
      <c r="AS121" s="964"/>
      <c r="AT121" s="965"/>
      <c r="AU121" s="981"/>
      <c r="AV121" s="982"/>
      <c r="AW121" s="982"/>
      <c r="AX121" s="982"/>
      <c r="AY121" s="983"/>
      <c r="AZ121" s="996" t="s">
        <v>439</v>
      </c>
      <c r="BA121" s="972"/>
      <c r="BB121" s="972"/>
      <c r="BC121" s="972"/>
      <c r="BD121" s="972"/>
      <c r="BE121" s="972"/>
      <c r="BF121" s="972"/>
      <c r="BG121" s="972"/>
      <c r="BH121" s="972"/>
      <c r="BI121" s="972"/>
      <c r="BJ121" s="972"/>
      <c r="BK121" s="972"/>
      <c r="BL121" s="972"/>
      <c r="BM121" s="972"/>
      <c r="BN121" s="972"/>
      <c r="BO121" s="972"/>
      <c r="BP121" s="973"/>
      <c r="BQ121" s="986">
        <v>38835579</v>
      </c>
      <c r="BR121" s="987"/>
      <c r="BS121" s="987"/>
      <c r="BT121" s="987"/>
      <c r="BU121" s="987"/>
      <c r="BV121" s="987">
        <v>42778119</v>
      </c>
      <c r="BW121" s="987"/>
      <c r="BX121" s="987"/>
      <c r="BY121" s="987"/>
      <c r="BZ121" s="987"/>
      <c r="CA121" s="987">
        <v>46220918</v>
      </c>
      <c r="CB121" s="987"/>
      <c r="CC121" s="987"/>
      <c r="CD121" s="987"/>
      <c r="CE121" s="987"/>
      <c r="CF121" s="1025">
        <v>236.2</v>
      </c>
      <c r="CG121" s="1026"/>
      <c r="CH121" s="1026"/>
      <c r="CI121" s="1026"/>
      <c r="CJ121" s="1026"/>
      <c r="CK121" s="1017"/>
      <c r="CL121" s="1018"/>
      <c r="CM121" s="1018"/>
      <c r="CN121" s="1018"/>
      <c r="CO121" s="1019"/>
      <c r="CP121" s="1008" t="s">
        <v>386</v>
      </c>
      <c r="CQ121" s="1009"/>
      <c r="CR121" s="1009"/>
      <c r="CS121" s="1009"/>
      <c r="CT121" s="1009"/>
      <c r="CU121" s="1009"/>
      <c r="CV121" s="1009"/>
      <c r="CW121" s="1009"/>
      <c r="CX121" s="1009"/>
      <c r="CY121" s="1009"/>
      <c r="CZ121" s="1009"/>
      <c r="DA121" s="1009"/>
      <c r="DB121" s="1009"/>
      <c r="DC121" s="1009"/>
      <c r="DD121" s="1009"/>
      <c r="DE121" s="1009"/>
      <c r="DF121" s="1010"/>
      <c r="DG121" s="920">
        <v>618993</v>
      </c>
      <c r="DH121" s="921"/>
      <c r="DI121" s="921"/>
      <c r="DJ121" s="921"/>
      <c r="DK121" s="921"/>
      <c r="DL121" s="921">
        <v>635093</v>
      </c>
      <c r="DM121" s="921"/>
      <c r="DN121" s="921"/>
      <c r="DO121" s="921"/>
      <c r="DP121" s="921"/>
      <c r="DQ121" s="921">
        <v>613138</v>
      </c>
      <c r="DR121" s="921"/>
      <c r="DS121" s="921"/>
      <c r="DT121" s="921"/>
      <c r="DU121" s="921"/>
      <c r="DV121" s="922">
        <v>3.1</v>
      </c>
      <c r="DW121" s="922"/>
      <c r="DX121" s="922"/>
      <c r="DY121" s="922"/>
      <c r="DZ121" s="923"/>
    </row>
    <row r="122" spans="1:130" s="197" customFormat="1" ht="26.25" customHeight="1">
      <c r="A122" s="976"/>
      <c r="B122" s="947"/>
      <c r="C122" s="917" t="s">
        <v>421</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111</v>
      </c>
      <c r="AB122" s="960"/>
      <c r="AC122" s="960"/>
      <c r="AD122" s="960"/>
      <c r="AE122" s="961"/>
      <c r="AF122" s="962" t="s">
        <v>111</v>
      </c>
      <c r="AG122" s="960"/>
      <c r="AH122" s="960"/>
      <c r="AI122" s="960"/>
      <c r="AJ122" s="961"/>
      <c r="AK122" s="962" t="s">
        <v>111</v>
      </c>
      <c r="AL122" s="960"/>
      <c r="AM122" s="960"/>
      <c r="AN122" s="960"/>
      <c r="AO122" s="961"/>
      <c r="AP122" s="963" t="s">
        <v>111</v>
      </c>
      <c r="AQ122" s="964"/>
      <c r="AR122" s="964"/>
      <c r="AS122" s="964"/>
      <c r="AT122" s="965"/>
      <c r="AU122" s="984"/>
      <c r="AV122" s="985"/>
      <c r="AW122" s="985"/>
      <c r="AX122" s="985"/>
      <c r="AY122" s="985"/>
      <c r="AZ122" s="228" t="s">
        <v>169</v>
      </c>
      <c r="BA122" s="228"/>
      <c r="BB122" s="228"/>
      <c r="BC122" s="228"/>
      <c r="BD122" s="228"/>
      <c r="BE122" s="228"/>
      <c r="BF122" s="228"/>
      <c r="BG122" s="228"/>
      <c r="BH122" s="228"/>
      <c r="BI122" s="228"/>
      <c r="BJ122" s="228"/>
      <c r="BK122" s="228"/>
      <c r="BL122" s="228"/>
      <c r="BM122" s="228"/>
      <c r="BN122" s="228"/>
      <c r="BO122" s="994" t="s">
        <v>440</v>
      </c>
      <c r="BP122" s="995"/>
      <c r="BQ122" s="1035">
        <v>53990337</v>
      </c>
      <c r="BR122" s="1036"/>
      <c r="BS122" s="1036"/>
      <c r="BT122" s="1036"/>
      <c r="BU122" s="1036"/>
      <c r="BV122" s="1036">
        <v>57629018</v>
      </c>
      <c r="BW122" s="1036"/>
      <c r="BX122" s="1036"/>
      <c r="BY122" s="1036"/>
      <c r="BZ122" s="1036"/>
      <c r="CA122" s="1036">
        <v>60818793</v>
      </c>
      <c r="CB122" s="1036"/>
      <c r="CC122" s="1036"/>
      <c r="CD122" s="1036"/>
      <c r="CE122" s="1036"/>
      <c r="CF122" s="988"/>
      <c r="CG122" s="989"/>
      <c r="CH122" s="989"/>
      <c r="CI122" s="989"/>
      <c r="CJ122" s="990"/>
      <c r="CK122" s="1017"/>
      <c r="CL122" s="1018"/>
      <c r="CM122" s="1018"/>
      <c r="CN122" s="1018"/>
      <c r="CO122" s="1019"/>
      <c r="CP122" s="1008" t="s">
        <v>383</v>
      </c>
      <c r="CQ122" s="1009"/>
      <c r="CR122" s="1009"/>
      <c r="CS122" s="1009"/>
      <c r="CT122" s="1009"/>
      <c r="CU122" s="1009"/>
      <c r="CV122" s="1009"/>
      <c r="CW122" s="1009"/>
      <c r="CX122" s="1009"/>
      <c r="CY122" s="1009"/>
      <c r="CZ122" s="1009"/>
      <c r="DA122" s="1009"/>
      <c r="DB122" s="1009"/>
      <c r="DC122" s="1009"/>
      <c r="DD122" s="1009"/>
      <c r="DE122" s="1009"/>
      <c r="DF122" s="1010"/>
      <c r="DG122" s="920" t="s">
        <v>111</v>
      </c>
      <c r="DH122" s="921"/>
      <c r="DI122" s="921"/>
      <c r="DJ122" s="921"/>
      <c r="DK122" s="921"/>
      <c r="DL122" s="921" t="s">
        <v>111</v>
      </c>
      <c r="DM122" s="921"/>
      <c r="DN122" s="921"/>
      <c r="DO122" s="921"/>
      <c r="DP122" s="921"/>
      <c r="DQ122" s="921" t="s">
        <v>111</v>
      </c>
      <c r="DR122" s="921"/>
      <c r="DS122" s="921"/>
      <c r="DT122" s="921"/>
      <c r="DU122" s="921"/>
      <c r="DV122" s="922" t="s">
        <v>111</v>
      </c>
      <c r="DW122" s="922"/>
      <c r="DX122" s="922"/>
      <c r="DY122" s="922"/>
      <c r="DZ122" s="923"/>
    </row>
    <row r="123" spans="1:130" s="197" customFormat="1" ht="26.25" customHeight="1" thickBot="1">
      <c r="A123" s="976"/>
      <c r="B123" s="947"/>
      <c r="C123" s="917" t="s">
        <v>427</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t="s">
        <v>111</v>
      </c>
      <c r="AB123" s="960"/>
      <c r="AC123" s="960"/>
      <c r="AD123" s="960"/>
      <c r="AE123" s="961"/>
      <c r="AF123" s="962" t="s">
        <v>111</v>
      </c>
      <c r="AG123" s="960"/>
      <c r="AH123" s="960"/>
      <c r="AI123" s="960"/>
      <c r="AJ123" s="961"/>
      <c r="AK123" s="962" t="s">
        <v>111</v>
      </c>
      <c r="AL123" s="960"/>
      <c r="AM123" s="960"/>
      <c r="AN123" s="960"/>
      <c r="AO123" s="961"/>
      <c r="AP123" s="963" t="s">
        <v>111</v>
      </c>
      <c r="AQ123" s="964"/>
      <c r="AR123" s="964"/>
      <c r="AS123" s="964"/>
      <c r="AT123" s="965"/>
      <c r="AU123" s="1032" t="s">
        <v>441</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v>16.3</v>
      </c>
      <c r="BR123" s="1028"/>
      <c r="BS123" s="1028"/>
      <c r="BT123" s="1028"/>
      <c r="BU123" s="1028"/>
      <c r="BV123" s="1028">
        <v>18.8</v>
      </c>
      <c r="BW123" s="1028"/>
      <c r="BX123" s="1028"/>
      <c r="BY123" s="1028"/>
      <c r="BZ123" s="1028"/>
      <c r="CA123" s="1028">
        <v>25.5</v>
      </c>
      <c r="CB123" s="1028"/>
      <c r="CC123" s="1028"/>
      <c r="CD123" s="1028"/>
      <c r="CE123" s="1028"/>
      <c r="CF123" s="1029"/>
      <c r="CG123" s="1030"/>
      <c r="CH123" s="1030"/>
      <c r="CI123" s="1030"/>
      <c r="CJ123" s="1031"/>
      <c r="CK123" s="1017"/>
      <c r="CL123" s="1018"/>
      <c r="CM123" s="1018"/>
      <c r="CN123" s="1018"/>
      <c r="CO123" s="1019"/>
      <c r="CP123" s="1008"/>
      <c r="CQ123" s="1009"/>
      <c r="CR123" s="1009"/>
      <c r="CS123" s="1009"/>
      <c r="CT123" s="1009"/>
      <c r="CU123" s="1009"/>
      <c r="CV123" s="1009"/>
      <c r="CW123" s="1009"/>
      <c r="CX123" s="1009"/>
      <c r="CY123" s="1009"/>
      <c r="CZ123" s="1009"/>
      <c r="DA123" s="1009"/>
      <c r="DB123" s="1009"/>
      <c r="DC123" s="1009"/>
      <c r="DD123" s="1009"/>
      <c r="DE123" s="1009"/>
      <c r="DF123" s="1010"/>
      <c r="DG123" s="959"/>
      <c r="DH123" s="960"/>
      <c r="DI123" s="960"/>
      <c r="DJ123" s="960"/>
      <c r="DK123" s="961"/>
      <c r="DL123" s="962"/>
      <c r="DM123" s="960"/>
      <c r="DN123" s="960"/>
      <c r="DO123" s="960"/>
      <c r="DP123" s="961"/>
      <c r="DQ123" s="962"/>
      <c r="DR123" s="960"/>
      <c r="DS123" s="960"/>
      <c r="DT123" s="960"/>
      <c r="DU123" s="961"/>
      <c r="DV123" s="963"/>
      <c r="DW123" s="964"/>
      <c r="DX123" s="964"/>
      <c r="DY123" s="964"/>
      <c r="DZ123" s="965"/>
    </row>
    <row r="124" spans="1:130" s="197" customFormat="1" ht="26.25" customHeight="1">
      <c r="A124" s="976"/>
      <c r="B124" s="947"/>
      <c r="C124" s="917" t="s">
        <v>430</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111</v>
      </c>
      <c r="AB124" s="960"/>
      <c r="AC124" s="960"/>
      <c r="AD124" s="960"/>
      <c r="AE124" s="961"/>
      <c r="AF124" s="962" t="s">
        <v>111</v>
      </c>
      <c r="AG124" s="960"/>
      <c r="AH124" s="960"/>
      <c r="AI124" s="960"/>
      <c r="AJ124" s="961"/>
      <c r="AK124" s="962" t="s">
        <v>111</v>
      </c>
      <c r="AL124" s="960"/>
      <c r="AM124" s="960"/>
      <c r="AN124" s="960"/>
      <c r="AO124" s="961"/>
      <c r="AP124" s="963" t="s">
        <v>111</v>
      </c>
      <c r="AQ124" s="964"/>
      <c r="AR124" s="964"/>
      <c r="AS124" s="964"/>
      <c r="AT124" s="96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8" t="s">
        <v>442</v>
      </c>
      <c r="CQ124" s="1009"/>
      <c r="CR124" s="1009"/>
      <c r="CS124" s="1009"/>
      <c r="CT124" s="1009"/>
      <c r="CU124" s="1009"/>
      <c r="CV124" s="1009"/>
      <c r="CW124" s="1009"/>
      <c r="CX124" s="1009"/>
      <c r="CY124" s="1009"/>
      <c r="CZ124" s="1009"/>
      <c r="DA124" s="1009"/>
      <c r="DB124" s="1009"/>
      <c r="DC124" s="1009"/>
      <c r="DD124" s="1009"/>
      <c r="DE124" s="1009"/>
      <c r="DF124" s="1010"/>
      <c r="DG124" s="998" t="s">
        <v>111</v>
      </c>
      <c r="DH124" s="999"/>
      <c r="DI124" s="999"/>
      <c r="DJ124" s="999"/>
      <c r="DK124" s="1000"/>
      <c r="DL124" s="1001" t="s">
        <v>111</v>
      </c>
      <c r="DM124" s="999"/>
      <c r="DN124" s="999"/>
      <c r="DO124" s="999"/>
      <c r="DP124" s="1000"/>
      <c r="DQ124" s="1001" t="s">
        <v>111</v>
      </c>
      <c r="DR124" s="999"/>
      <c r="DS124" s="999"/>
      <c r="DT124" s="999"/>
      <c r="DU124" s="1000"/>
      <c r="DV124" s="1002" t="s">
        <v>111</v>
      </c>
      <c r="DW124" s="1003"/>
      <c r="DX124" s="1003"/>
      <c r="DY124" s="1003"/>
      <c r="DZ124" s="1004"/>
    </row>
    <row r="125" spans="1:130" s="197" customFormat="1" ht="26.25" customHeight="1" thickBot="1">
      <c r="A125" s="976"/>
      <c r="B125" s="947"/>
      <c r="C125" s="917" t="s">
        <v>432</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111</v>
      </c>
      <c r="AB125" s="960"/>
      <c r="AC125" s="960"/>
      <c r="AD125" s="960"/>
      <c r="AE125" s="961"/>
      <c r="AF125" s="962" t="s">
        <v>111</v>
      </c>
      <c r="AG125" s="960"/>
      <c r="AH125" s="960"/>
      <c r="AI125" s="960"/>
      <c r="AJ125" s="961"/>
      <c r="AK125" s="962" t="s">
        <v>111</v>
      </c>
      <c r="AL125" s="960"/>
      <c r="AM125" s="960"/>
      <c r="AN125" s="960"/>
      <c r="AO125" s="961"/>
      <c r="AP125" s="963" t="s">
        <v>111</v>
      </c>
      <c r="AQ125" s="964"/>
      <c r="AR125" s="964"/>
      <c r="AS125" s="964"/>
      <c r="AT125" s="96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443</v>
      </c>
      <c r="CL125" s="1015"/>
      <c r="CM125" s="1015"/>
      <c r="CN125" s="1015"/>
      <c r="CO125" s="1016"/>
      <c r="CP125" s="941" t="s">
        <v>444</v>
      </c>
      <c r="CQ125" s="888"/>
      <c r="CR125" s="888"/>
      <c r="CS125" s="888"/>
      <c r="CT125" s="888"/>
      <c r="CU125" s="888"/>
      <c r="CV125" s="888"/>
      <c r="CW125" s="888"/>
      <c r="CX125" s="888"/>
      <c r="CY125" s="888"/>
      <c r="CZ125" s="888"/>
      <c r="DA125" s="888"/>
      <c r="DB125" s="888"/>
      <c r="DC125" s="888"/>
      <c r="DD125" s="888"/>
      <c r="DE125" s="888"/>
      <c r="DF125" s="889"/>
      <c r="DG125" s="927" t="s">
        <v>111</v>
      </c>
      <c r="DH125" s="928"/>
      <c r="DI125" s="928"/>
      <c r="DJ125" s="928"/>
      <c r="DK125" s="928"/>
      <c r="DL125" s="928" t="s">
        <v>111</v>
      </c>
      <c r="DM125" s="928"/>
      <c r="DN125" s="928"/>
      <c r="DO125" s="928"/>
      <c r="DP125" s="928"/>
      <c r="DQ125" s="928" t="s">
        <v>111</v>
      </c>
      <c r="DR125" s="928"/>
      <c r="DS125" s="928"/>
      <c r="DT125" s="928"/>
      <c r="DU125" s="928"/>
      <c r="DV125" s="929" t="s">
        <v>111</v>
      </c>
      <c r="DW125" s="929"/>
      <c r="DX125" s="929"/>
      <c r="DY125" s="929"/>
      <c r="DZ125" s="930"/>
    </row>
    <row r="126" spans="1:130" s="197" customFormat="1" ht="26.25" customHeight="1">
      <c r="A126" s="976"/>
      <c r="B126" s="947"/>
      <c r="C126" s="917" t="s">
        <v>435</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v>7202</v>
      </c>
      <c r="AB126" s="960"/>
      <c r="AC126" s="960"/>
      <c r="AD126" s="960"/>
      <c r="AE126" s="961"/>
      <c r="AF126" s="962">
        <v>3687</v>
      </c>
      <c r="AG126" s="960"/>
      <c r="AH126" s="960"/>
      <c r="AI126" s="960"/>
      <c r="AJ126" s="961"/>
      <c r="AK126" s="962" t="s">
        <v>111</v>
      </c>
      <c r="AL126" s="960"/>
      <c r="AM126" s="960"/>
      <c r="AN126" s="960"/>
      <c r="AO126" s="961"/>
      <c r="AP126" s="963" t="s">
        <v>111</v>
      </c>
      <c r="AQ126" s="964"/>
      <c r="AR126" s="964"/>
      <c r="AS126" s="964"/>
      <c r="AT126" s="965"/>
      <c r="AU126" s="233"/>
      <c r="AV126" s="233"/>
      <c r="AW126" s="233"/>
      <c r="AX126" s="1037" t="s">
        <v>445</v>
      </c>
      <c r="AY126" s="1038"/>
      <c r="AZ126" s="1038"/>
      <c r="BA126" s="1038"/>
      <c r="BB126" s="1038"/>
      <c r="BC126" s="1038"/>
      <c r="BD126" s="1038"/>
      <c r="BE126" s="1039"/>
      <c r="BF126" s="1053" t="s">
        <v>446</v>
      </c>
      <c r="BG126" s="1038"/>
      <c r="BH126" s="1038"/>
      <c r="BI126" s="1038"/>
      <c r="BJ126" s="1038"/>
      <c r="BK126" s="1038"/>
      <c r="BL126" s="1039"/>
      <c r="BM126" s="1053" t="s">
        <v>447</v>
      </c>
      <c r="BN126" s="1038"/>
      <c r="BO126" s="1038"/>
      <c r="BP126" s="1038"/>
      <c r="BQ126" s="1038"/>
      <c r="BR126" s="1038"/>
      <c r="BS126" s="1039"/>
      <c r="BT126" s="1053" t="s">
        <v>448</v>
      </c>
      <c r="BU126" s="1038"/>
      <c r="BV126" s="1038"/>
      <c r="BW126" s="1038"/>
      <c r="BX126" s="1038"/>
      <c r="BY126" s="1038"/>
      <c r="BZ126" s="1054"/>
      <c r="CA126" s="233"/>
      <c r="CB126" s="233"/>
      <c r="CC126" s="233"/>
      <c r="CD126" s="234"/>
      <c r="CE126" s="234"/>
      <c r="CF126" s="234"/>
      <c r="CG126" s="231"/>
      <c r="CH126" s="231"/>
      <c r="CI126" s="231"/>
      <c r="CJ126" s="232"/>
      <c r="CK126" s="1018"/>
      <c r="CL126" s="1018"/>
      <c r="CM126" s="1018"/>
      <c r="CN126" s="1018"/>
      <c r="CO126" s="1019"/>
      <c r="CP126" s="950" t="s">
        <v>449</v>
      </c>
      <c r="CQ126" s="951"/>
      <c r="CR126" s="951"/>
      <c r="CS126" s="951"/>
      <c r="CT126" s="951"/>
      <c r="CU126" s="951"/>
      <c r="CV126" s="951"/>
      <c r="CW126" s="951"/>
      <c r="CX126" s="951"/>
      <c r="CY126" s="951"/>
      <c r="CZ126" s="951"/>
      <c r="DA126" s="951"/>
      <c r="DB126" s="951"/>
      <c r="DC126" s="951"/>
      <c r="DD126" s="951"/>
      <c r="DE126" s="951"/>
      <c r="DF126" s="952"/>
      <c r="DG126" s="920" t="s">
        <v>111</v>
      </c>
      <c r="DH126" s="921"/>
      <c r="DI126" s="921"/>
      <c r="DJ126" s="921"/>
      <c r="DK126" s="921"/>
      <c r="DL126" s="921" t="s">
        <v>111</v>
      </c>
      <c r="DM126" s="921"/>
      <c r="DN126" s="921"/>
      <c r="DO126" s="921"/>
      <c r="DP126" s="921"/>
      <c r="DQ126" s="921" t="s">
        <v>111</v>
      </c>
      <c r="DR126" s="921"/>
      <c r="DS126" s="921"/>
      <c r="DT126" s="921"/>
      <c r="DU126" s="921"/>
      <c r="DV126" s="922" t="s">
        <v>111</v>
      </c>
      <c r="DW126" s="922"/>
      <c r="DX126" s="922"/>
      <c r="DY126" s="922"/>
      <c r="DZ126" s="923"/>
    </row>
    <row r="127" spans="1:130" s="197" customFormat="1" ht="26.25" customHeight="1" thickBot="1">
      <c r="A127" s="977"/>
      <c r="B127" s="949"/>
      <c r="C127" s="1005" t="s">
        <v>450</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v>16966</v>
      </c>
      <c r="AB127" s="960"/>
      <c r="AC127" s="960"/>
      <c r="AD127" s="960"/>
      <c r="AE127" s="961"/>
      <c r="AF127" s="962">
        <v>14179</v>
      </c>
      <c r="AG127" s="960"/>
      <c r="AH127" s="960"/>
      <c r="AI127" s="960"/>
      <c r="AJ127" s="961"/>
      <c r="AK127" s="962">
        <v>11952</v>
      </c>
      <c r="AL127" s="960"/>
      <c r="AM127" s="960"/>
      <c r="AN127" s="960"/>
      <c r="AO127" s="961"/>
      <c r="AP127" s="963">
        <v>0.1</v>
      </c>
      <c r="AQ127" s="964"/>
      <c r="AR127" s="964"/>
      <c r="AS127" s="964"/>
      <c r="AT127" s="965"/>
      <c r="AU127" s="233"/>
      <c r="AV127" s="233"/>
      <c r="AW127" s="233"/>
      <c r="AX127" s="887" t="s">
        <v>451</v>
      </c>
      <c r="AY127" s="888"/>
      <c r="AZ127" s="888"/>
      <c r="BA127" s="888"/>
      <c r="BB127" s="888"/>
      <c r="BC127" s="888"/>
      <c r="BD127" s="888"/>
      <c r="BE127" s="889"/>
      <c r="BF127" s="1042" t="s">
        <v>111</v>
      </c>
      <c r="BG127" s="1043"/>
      <c r="BH127" s="1043"/>
      <c r="BI127" s="1043"/>
      <c r="BJ127" s="1043"/>
      <c r="BK127" s="1043"/>
      <c r="BL127" s="1052"/>
      <c r="BM127" s="1042">
        <v>12.22</v>
      </c>
      <c r="BN127" s="1043"/>
      <c r="BO127" s="1043"/>
      <c r="BP127" s="1043"/>
      <c r="BQ127" s="1043"/>
      <c r="BR127" s="1043"/>
      <c r="BS127" s="1052"/>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45" t="s">
        <v>452</v>
      </c>
      <c r="CQ127" s="1046"/>
      <c r="CR127" s="1046"/>
      <c r="CS127" s="1046"/>
      <c r="CT127" s="1046"/>
      <c r="CU127" s="1046"/>
      <c r="CV127" s="1046"/>
      <c r="CW127" s="1046"/>
      <c r="CX127" s="1046"/>
      <c r="CY127" s="1046"/>
      <c r="CZ127" s="1046"/>
      <c r="DA127" s="1046"/>
      <c r="DB127" s="1046"/>
      <c r="DC127" s="1046"/>
      <c r="DD127" s="1046"/>
      <c r="DE127" s="1046"/>
      <c r="DF127" s="1047"/>
      <c r="DG127" s="1048">
        <v>167685</v>
      </c>
      <c r="DH127" s="1049"/>
      <c r="DI127" s="1049"/>
      <c r="DJ127" s="1049"/>
      <c r="DK127" s="1049"/>
      <c r="DL127" s="1049" t="s">
        <v>111</v>
      </c>
      <c r="DM127" s="1049"/>
      <c r="DN127" s="1049"/>
      <c r="DO127" s="1049"/>
      <c r="DP127" s="1049"/>
      <c r="DQ127" s="1049" t="s">
        <v>111</v>
      </c>
      <c r="DR127" s="1049"/>
      <c r="DS127" s="1049"/>
      <c r="DT127" s="1049"/>
      <c r="DU127" s="1049"/>
      <c r="DV127" s="1050" t="s">
        <v>111</v>
      </c>
      <c r="DW127" s="1050"/>
      <c r="DX127" s="1050"/>
      <c r="DY127" s="1050"/>
      <c r="DZ127" s="1051"/>
    </row>
    <row r="128" spans="1:130" s="197" customFormat="1" ht="26.25" customHeight="1">
      <c r="A128" s="1072" t="s">
        <v>453</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454</v>
      </c>
      <c r="X128" s="1074"/>
      <c r="Y128" s="1074"/>
      <c r="Z128" s="1075"/>
      <c r="AA128" s="1090">
        <v>874890</v>
      </c>
      <c r="AB128" s="1091"/>
      <c r="AC128" s="1091"/>
      <c r="AD128" s="1091"/>
      <c r="AE128" s="1092"/>
      <c r="AF128" s="1093">
        <v>621415</v>
      </c>
      <c r="AG128" s="1091"/>
      <c r="AH128" s="1091"/>
      <c r="AI128" s="1091"/>
      <c r="AJ128" s="1092"/>
      <c r="AK128" s="1093">
        <v>581028</v>
      </c>
      <c r="AL128" s="1091"/>
      <c r="AM128" s="1091"/>
      <c r="AN128" s="1091"/>
      <c r="AO128" s="1092"/>
      <c r="AP128" s="1094"/>
      <c r="AQ128" s="1095"/>
      <c r="AR128" s="1095"/>
      <c r="AS128" s="1095"/>
      <c r="AT128" s="1096"/>
      <c r="AU128" s="235"/>
      <c r="AV128" s="235"/>
      <c r="AW128" s="235"/>
      <c r="AX128" s="1055" t="s">
        <v>455</v>
      </c>
      <c r="AY128" s="951"/>
      <c r="AZ128" s="951"/>
      <c r="BA128" s="951"/>
      <c r="BB128" s="951"/>
      <c r="BC128" s="951"/>
      <c r="BD128" s="951"/>
      <c r="BE128" s="952"/>
      <c r="BF128" s="1067" t="s">
        <v>111</v>
      </c>
      <c r="BG128" s="1068"/>
      <c r="BH128" s="1068"/>
      <c r="BI128" s="1068"/>
      <c r="BJ128" s="1068"/>
      <c r="BK128" s="1068"/>
      <c r="BL128" s="1069"/>
      <c r="BM128" s="1067">
        <v>17.22</v>
      </c>
      <c r="BN128" s="1068"/>
      <c r="BO128" s="1068"/>
      <c r="BP128" s="1068"/>
      <c r="BQ128" s="1068"/>
      <c r="BR128" s="1068"/>
      <c r="BS128" s="1069"/>
      <c r="BT128" s="1067">
        <v>30</v>
      </c>
      <c r="BU128" s="1070"/>
      <c r="BV128" s="1070"/>
      <c r="BW128" s="1070"/>
      <c r="BX128" s="1070"/>
      <c r="BY128" s="1070"/>
      <c r="BZ128" s="10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1" t="s">
        <v>91</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456</v>
      </c>
      <c r="X129" s="1062"/>
      <c r="Y129" s="1062"/>
      <c r="Z129" s="1063"/>
      <c r="AA129" s="959">
        <v>22761966</v>
      </c>
      <c r="AB129" s="960"/>
      <c r="AC129" s="960"/>
      <c r="AD129" s="960"/>
      <c r="AE129" s="961"/>
      <c r="AF129" s="962">
        <v>22763632</v>
      </c>
      <c r="AG129" s="960"/>
      <c r="AH129" s="960"/>
      <c r="AI129" s="960"/>
      <c r="AJ129" s="961"/>
      <c r="AK129" s="962">
        <v>23091073</v>
      </c>
      <c r="AL129" s="960"/>
      <c r="AM129" s="960"/>
      <c r="AN129" s="960"/>
      <c r="AO129" s="961"/>
      <c r="AP129" s="1064"/>
      <c r="AQ129" s="1065"/>
      <c r="AR129" s="1065"/>
      <c r="AS129" s="1065"/>
      <c r="AT129" s="1066"/>
      <c r="AU129" s="235"/>
      <c r="AV129" s="235"/>
      <c r="AW129" s="235"/>
      <c r="AX129" s="1055" t="s">
        <v>457</v>
      </c>
      <c r="AY129" s="951"/>
      <c r="AZ129" s="951"/>
      <c r="BA129" s="951"/>
      <c r="BB129" s="951"/>
      <c r="BC129" s="951"/>
      <c r="BD129" s="951"/>
      <c r="BE129" s="952"/>
      <c r="BF129" s="1056">
        <v>4.2</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1" t="s">
        <v>458</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459</v>
      </c>
      <c r="X130" s="1062"/>
      <c r="Y130" s="1062"/>
      <c r="Z130" s="1063"/>
      <c r="AA130" s="959">
        <v>3106116</v>
      </c>
      <c r="AB130" s="960"/>
      <c r="AC130" s="960"/>
      <c r="AD130" s="960"/>
      <c r="AE130" s="961"/>
      <c r="AF130" s="962">
        <v>3300311</v>
      </c>
      <c r="AG130" s="960"/>
      <c r="AH130" s="960"/>
      <c r="AI130" s="960"/>
      <c r="AJ130" s="961"/>
      <c r="AK130" s="962">
        <v>3519560</v>
      </c>
      <c r="AL130" s="960"/>
      <c r="AM130" s="960"/>
      <c r="AN130" s="960"/>
      <c r="AO130" s="961"/>
      <c r="AP130" s="1064"/>
      <c r="AQ130" s="1065"/>
      <c r="AR130" s="1065"/>
      <c r="AS130" s="1065"/>
      <c r="AT130" s="1066"/>
      <c r="AU130" s="235"/>
      <c r="AV130" s="235"/>
      <c r="AW130" s="235"/>
      <c r="AX130" s="1114" t="s">
        <v>460</v>
      </c>
      <c r="AY130" s="1046"/>
      <c r="AZ130" s="1046"/>
      <c r="BA130" s="1046"/>
      <c r="BB130" s="1046"/>
      <c r="BC130" s="1046"/>
      <c r="BD130" s="1046"/>
      <c r="BE130" s="1047"/>
      <c r="BF130" s="1076">
        <v>25.5</v>
      </c>
      <c r="BG130" s="1077"/>
      <c r="BH130" s="1077"/>
      <c r="BI130" s="1077"/>
      <c r="BJ130" s="1077"/>
      <c r="BK130" s="1077"/>
      <c r="BL130" s="1078"/>
      <c r="BM130" s="1076">
        <v>350</v>
      </c>
      <c r="BN130" s="1077"/>
      <c r="BO130" s="1077"/>
      <c r="BP130" s="1077"/>
      <c r="BQ130" s="1077"/>
      <c r="BR130" s="1077"/>
      <c r="BS130" s="1078"/>
      <c r="BT130" s="1079"/>
      <c r="BU130" s="1080"/>
      <c r="BV130" s="1080"/>
      <c r="BW130" s="1080"/>
      <c r="BX130" s="1080"/>
      <c r="BY130" s="1080"/>
      <c r="BZ130" s="108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461</v>
      </c>
      <c r="X131" s="1085"/>
      <c r="Y131" s="1085"/>
      <c r="Z131" s="1086"/>
      <c r="AA131" s="998">
        <v>19655850</v>
      </c>
      <c r="AB131" s="999"/>
      <c r="AC131" s="999"/>
      <c r="AD131" s="999"/>
      <c r="AE131" s="1000"/>
      <c r="AF131" s="1001">
        <v>19463321</v>
      </c>
      <c r="AG131" s="999"/>
      <c r="AH131" s="999"/>
      <c r="AI131" s="999"/>
      <c r="AJ131" s="1000"/>
      <c r="AK131" s="1001">
        <v>19571513</v>
      </c>
      <c r="AL131" s="999"/>
      <c r="AM131" s="999"/>
      <c r="AN131" s="999"/>
      <c r="AO131" s="1000"/>
      <c r="AP131" s="1087"/>
      <c r="AQ131" s="1088"/>
      <c r="AR131" s="1088"/>
      <c r="AS131" s="1088"/>
      <c r="AT131" s="108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8" t="s">
        <v>462</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463</v>
      </c>
      <c r="W132" s="1102"/>
      <c r="X132" s="1102"/>
      <c r="Y132" s="1102"/>
      <c r="Z132" s="1103"/>
      <c r="AA132" s="1104">
        <v>4.9454691610000001</v>
      </c>
      <c r="AB132" s="1105"/>
      <c r="AC132" s="1105"/>
      <c r="AD132" s="1105"/>
      <c r="AE132" s="1106"/>
      <c r="AF132" s="1107">
        <v>4.06393133</v>
      </c>
      <c r="AG132" s="1105"/>
      <c r="AH132" s="1105"/>
      <c r="AI132" s="1105"/>
      <c r="AJ132" s="1106"/>
      <c r="AK132" s="1107">
        <v>3.81031349</v>
      </c>
      <c r="AL132" s="1105"/>
      <c r="AM132" s="1105"/>
      <c r="AN132" s="1105"/>
      <c r="AO132" s="1106"/>
      <c r="AP132" s="988"/>
      <c r="AQ132" s="989"/>
      <c r="AR132" s="989"/>
      <c r="AS132" s="989"/>
      <c r="AT132" s="110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9" t="s">
        <v>464</v>
      </c>
      <c r="W133" s="1109"/>
      <c r="X133" s="1109"/>
      <c r="Y133" s="1109"/>
      <c r="Z133" s="1110"/>
      <c r="AA133" s="1111">
        <v>5.7</v>
      </c>
      <c r="AB133" s="1112"/>
      <c r="AC133" s="1112"/>
      <c r="AD133" s="1112"/>
      <c r="AE133" s="1113"/>
      <c r="AF133" s="1111">
        <v>4.7</v>
      </c>
      <c r="AG133" s="1112"/>
      <c r="AH133" s="1112"/>
      <c r="AI133" s="1112"/>
      <c r="AJ133" s="1113"/>
      <c r="AK133" s="1111">
        <v>4.2</v>
      </c>
      <c r="AL133" s="1112"/>
      <c r="AM133" s="1112"/>
      <c r="AN133" s="1112"/>
      <c r="AO133" s="1113"/>
      <c r="AP133" s="1029"/>
      <c r="AQ133" s="1030"/>
      <c r="AR133" s="1030"/>
      <c r="AS133" s="1030"/>
      <c r="AT133" s="109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8" t="s">
        <v>467</v>
      </c>
      <c r="L7" s="254"/>
      <c r="M7" s="255" t="s">
        <v>468</v>
      </c>
      <c r="N7" s="256"/>
    </row>
    <row r="8" spans="1:16">
      <c r="A8" s="248"/>
      <c r="B8" s="244"/>
      <c r="C8" s="244"/>
      <c r="D8" s="244"/>
      <c r="E8" s="244"/>
      <c r="F8" s="244"/>
      <c r="G8" s="257"/>
      <c r="H8" s="258"/>
      <c r="I8" s="258"/>
      <c r="J8" s="259"/>
      <c r="K8" s="1119"/>
      <c r="L8" s="260" t="s">
        <v>469</v>
      </c>
      <c r="M8" s="261" t="s">
        <v>470</v>
      </c>
      <c r="N8" s="262" t="s">
        <v>471</v>
      </c>
    </row>
    <row r="9" spans="1:16">
      <c r="A9" s="248"/>
      <c r="B9" s="244"/>
      <c r="C9" s="244"/>
      <c r="D9" s="244"/>
      <c r="E9" s="244"/>
      <c r="F9" s="244"/>
      <c r="G9" s="1120" t="s">
        <v>472</v>
      </c>
      <c r="H9" s="1121"/>
      <c r="I9" s="1121"/>
      <c r="J9" s="1122"/>
      <c r="K9" s="263">
        <v>5861793</v>
      </c>
      <c r="L9" s="264">
        <v>48952</v>
      </c>
      <c r="M9" s="265">
        <v>58402</v>
      </c>
      <c r="N9" s="266">
        <v>-16.2</v>
      </c>
    </row>
    <row r="10" spans="1:16">
      <c r="A10" s="248"/>
      <c r="B10" s="244"/>
      <c r="C10" s="244"/>
      <c r="D10" s="244"/>
      <c r="E10" s="244"/>
      <c r="F10" s="244"/>
      <c r="G10" s="1120" t="s">
        <v>473</v>
      </c>
      <c r="H10" s="1121"/>
      <c r="I10" s="1121"/>
      <c r="J10" s="1122"/>
      <c r="K10" s="267">
        <v>326570</v>
      </c>
      <c r="L10" s="268">
        <v>2727</v>
      </c>
      <c r="M10" s="269">
        <v>4003</v>
      </c>
      <c r="N10" s="270">
        <v>-31.9</v>
      </c>
    </row>
    <row r="11" spans="1:16" ht="13.5" customHeight="1">
      <c r="A11" s="248"/>
      <c r="B11" s="244"/>
      <c r="C11" s="244"/>
      <c r="D11" s="244"/>
      <c r="E11" s="244"/>
      <c r="F11" s="244"/>
      <c r="G11" s="1120" t="s">
        <v>474</v>
      </c>
      <c r="H11" s="1121"/>
      <c r="I11" s="1121"/>
      <c r="J11" s="1122"/>
      <c r="K11" s="267">
        <v>1109986</v>
      </c>
      <c r="L11" s="268">
        <v>9270</v>
      </c>
      <c r="M11" s="269">
        <v>3781</v>
      </c>
      <c r="N11" s="270">
        <v>145.19999999999999</v>
      </c>
    </row>
    <row r="12" spans="1:16" ht="13.5" customHeight="1">
      <c r="A12" s="248"/>
      <c r="B12" s="244"/>
      <c r="C12" s="244"/>
      <c r="D12" s="244"/>
      <c r="E12" s="244"/>
      <c r="F12" s="244"/>
      <c r="G12" s="1120" t="s">
        <v>475</v>
      </c>
      <c r="H12" s="1121"/>
      <c r="I12" s="1121"/>
      <c r="J12" s="1122"/>
      <c r="K12" s="267" t="s">
        <v>476</v>
      </c>
      <c r="L12" s="268" t="s">
        <v>476</v>
      </c>
      <c r="M12" s="269">
        <v>598</v>
      </c>
      <c r="N12" s="270" t="s">
        <v>476</v>
      </c>
    </row>
    <row r="13" spans="1:16" ht="13.5" customHeight="1">
      <c r="A13" s="248"/>
      <c r="B13" s="244"/>
      <c r="C13" s="244"/>
      <c r="D13" s="244"/>
      <c r="E13" s="244"/>
      <c r="F13" s="244"/>
      <c r="G13" s="1120" t="s">
        <v>477</v>
      </c>
      <c r="H13" s="1121"/>
      <c r="I13" s="1121"/>
      <c r="J13" s="1122"/>
      <c r="K13" s="267" t="s">
        <v>476</v>
      </c>
      <c r="L13" s="268" t="s">
        <v>476</v>
      </c>
      <c r="M13" s="269">
        <v>1</v>
      </c>
      <c r="N13" s="270" t="s">
        <v>476</v>
      </c>
    </row>
    <row r="14" spans="1:16" ht="13.5" customHeight="1">
      <c r="A14" s="248"/>
      <c r="B14" s="244"/>
      <c r="C14" s="244"/>
      <c r="D14" s="244"/>
      <c r="E14" s="244"/>
      <c r="F14" s="244"/>
      <c r="G14" s="1120" t="s">
        <v>478</v>
      </c>
      <c r="H14" s="1121"/>
      <c r="I14" s="1121"/>
      <c r="J14" s="1122"/>
      <c r="K14" s="267">
        <v>340455</v>
      </c>
      <c r="L14" s="268">
        <v>2843</v>
      </c>
      <c r="M14" s="269">
        <v>2386</v>
      </c>
      <c r="N14" s="270">
        <v>19.2</v>
      </c>
    </row>
    <row r="15" spans="1:16" ht="13.5" customHeight="1">
      <c r="A15" s="248"/>
      <c r="B15" s="244"/>
      <c r="C15" s="244"/>
      <c r="D15" s="244"/>
      <c r="E15" s="244"/>
      <c r="F15" s="244"/>
      <c r="G15" s="1120" t="s">
        <v>479</v>
      </c>
      <c r="H15" s="1121"/>
      <c r="I15" s="1121"/>
      <c r="J15" s="1122"/>
      <c r="K15" s="267">
        <v>158313</v>
      </c>
      <c r="L15" s="268">
        <v>1322</v>
      </c>
      <c r="M15" s="269">
        <v>1344</v>
      </c>
      <c r="N15" s="270">
        <v>-1.6</v>
      </c>
    </row>
    <row r="16" spans="1:16">
      <c r="A16" s="248"/>
      <c r="B16" s="244"/>
      <c r="C16" s="244"/>
      <c r="D16" s="244"/>
      <c r="E16" s="244"/>
      <c r="F16" s="244"/>
      <c r="G16" s="1123" t="s">
        <v>480</v>
      </c>
      <c r="H16" s="1124"/>
      <c r="I16" s="1124"/>
      <c r="J16" s="1125"/>
      <c r="K16" s="268">
        <v>-747718</v>
      </c>
      <c r="L16" s="268">
        <v>-6244</v>
      </c>
      <c r="M16" s="269">
        <v>-6701</v>
      </c>
      <c r="N16" s="270">
        <v>-6.8</v>
      </c>
    </row>
    <row r="17" spans="1:16">
      <c r="A17" s="248"/>
      <c r="B17" s="244"/>
      <c r="C17" s="244"/>
      <c r="D17" s="244"/>
      <c r="E17" s="244"/>
      <c r="F17" s="244"/>
      <c r="G17" s="1123" t="s">
        <v>169</v>
      </c>
      <c r="H17" s="1124"/>
      <c r="I17" s="1124"/>
      <c r="J17" s="1125"/>
      <c r="K17" s="268">
        <v>7049399</v>
      </c>
      <c r="L17" s="268">
        <v>58870</v>
      </c>
      <c r="M17" s="269">
        <v>63814</v>
      </c>
      <c r="N17" s="270">
        <v>-7.7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5" t="s">
        <v>485</v>
      </c>
      <c r="H21" s="1116"/>
      <c r="I21" s="1116"/>
      <c r="J21" s="1117"/>
      <c r="K21" s="280">
        <v>5.33</v>
      </c>
      <c r="L21" s="281">
        <v>6.4</v>
      </c>
      <c r="M21" s="282">
        <v>-1.07</v>
      </c>
      <c r="N21" s="249"/>
      <c r="O21" s="283"/>
      <c r="P21" s="279"/>
    </row>
    <row r="22" spans="1:16" s="284" customFormat="1">
      <c r="A22" s="279"/>
      <c r="B22" s="249"/>
      <c r="C22" s="249"/>
      <c r="D22" s="249"/>
      <c r="E22" s="249"/>
      <c r="F22" s="249"/>
      <c r="G22" s="1115" t="s">
        <v>486</v>
      </c>
      <c r="H22" s="1116"/>
      <c r="I22" s="1116"/>
      <c r="J22" s="1117"/>
      <c r="K22" s="285">
        <v>100.5</v>
      </c>
      <c r="L22" s="286">
        <v>98.9</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8" t="s">
        <v>467</v>
      </c>
      <c r="L30" s="254"/>
      <c r="M30" s="255" t="s">
        <v>468</v>
      </c>
      <c r="N30" s="256"/>
    </row>
    <row r="31" spans="1:16">
      <c r="A31" s="248"/>
      <c r="B31" s="244"/>
      <c r="C31" s="244"/>
      <c r="D31" s="244"/>
      <c r="E31" s="244"/>
      <c r="F31" s="244"/>
      <c r="G31" s="257"/>
      <c r="H31" s="258"/>
      <c r="I31" s="258"/>
      <c r="J31" s="259"/>
      <c r="K31" s="1119"/>
      <c r="L31" s="260" t="s">
        <v>469</v>
      </c>
      <c r="M31" s="261" t="s">
        <v>470</v>
      </c>
      <c r="N31" s="262" t="s">
        <v>471</v>
      </c>
    </row>
    <row r="32" spans="1:16" ht="27" customHeight="1">
      <c r="A32" s="248"/>
      <c r="B32" s="244"/>
      <c r="C32" s="244"/>
      <c r="D32" s="244"/>
      <c r="E32" s="244"/>
      <c r="F32" s="244"/>
      <c r="G32" s="1131" t="s">
        <v>490</v>
      </c>
      <c r="H32" s="1132"/>
      <c r="I32" s="1132"/>
      <c r="J32" s="1133"/>
      <c r="K32" s="294">
        <v>3821191</v>
      </c>
      <c r="L32" s="294">
        <v>31911</v>
      </c>
      <c r="M32" s="295">
        <v>38473</v>
      </c>
      <c r="N32" s="296">
        <v>-17.100000000000001</v>
      </c>
    </row>
    <row r="33" spans="1:16" ht="13.5" customHeight="1">
      <c r="A33" s="248"/>
      <c r="B33" s="244"/>
      <c r="C33" s="244"/>
      <c r="D33" s="244"/>
      <c r="E33" s="244"/>
      <c r="F33" s="244"/>
      <c r="G33" s="1131" t="s">
        <v>491</v>
      </c>
      <c r="H33" s="1132"/>
      <c r="I33" s="1132"/>
      <c r="J33" s="1133"/>
      <c r="K33" s="294" t="s">
        <v>476</v>
      </c>
      <c r="L33" s="294" t="s">
        <v>476</v>
      </c>
      <c r="M33" s="295" t="s">
        <v>476</v>
      </c>
      <c r="N33" s="296" t="s">
        <v>476</v>
      </c>
    </row>
    <row r="34" spans="1:16" ht="27" customHeight="1">
      <c r="A34" s="248"/>
      <c r="B34" s="244"/>
      <c r="C34" s="244"/>
      <c r="D34" s="244"/>
      <c r="E34" s="244"/>
      <c r="F34" s="244"/>
      <c r="G34" s="1131" t="s">
        <v>492</v>
      </c>
      <c r="H34" s="1132"/>
      <c r="I34" s="1132"/>
      <c r="J34" s="1133"/>
      <c r="K34" s="294" t="s">
        <v>476</v>
      </c>
      <c r="L34" s="294" t="s">
        <v>476</v>
      </c>
      <c r="M34" s="295">
        <v>31</v>
      </c>
      <c r="N34" s="296" t="s">
        <v>476</v>
      </c>
    </row>
    <row r="35" spans="1:16" ht="27" customHeight="1">
      <c r="A35" s="248"/>
      <c r="B35" s="244"/>
      <c r="C35" s="244"/>
      <c r="D35" s="244"/>
      <c r="E35" s="244"/>
      <c r="F35" s="244"/>
      <c r="G35" s="1131" t="s">
        <v>493</v>
      </c>
      <c r="H35" s="1132"/>
      <c r="I35" s="1132"/>
      <c r="J35" s="1133"/>
      <c r="K35" s="294">
        <v>907269</v>
      </c>
      <c r="L35" s="294">
        <v>7577</v>
      </c>
      <c r="M35" s="295">
        <v>10015</v>
      </c>
      <c r="N35" s="296">
        <v>-24.3</v>
      </c>
    </row>
    <row r="36" spans="1:16" ht="27" customHeight="1">
      <c r="A36" s="248"/>
      <c r="B36" s="244"/>
      <c r="C36" s="244"/>
      <c r="D36" s="244"/>
      <c r="E36" s="244"/>
      <c r="F36" s="244"/>
      <c r="G36" s="1131" t="s">
        <v>494</v>
      </c>
      <c r="H36" s="1132"/>
      <c r="I36" s="1132"/>
      <c r="J36" s="1133"/>
      <c r="K36" s="294">
        <v>105868</v>
      </c>
      <c r="L36" s="294">
        <v>884</v>
      </c>
      <c r="M36" s="295">
        <v>1507</v>
      </c>
      <c r="N36" s="296">
        <v>-41.3</v>
      </c>
    </row>
    <row r="37" spans="1:16" ht="13.5" customHeight="1">
      <c r="A37" s="248"/>
      <c r="B37" s="244"/>
      <c r="C37" s="244"/>
      <c r="D37" s="244"/>
      <c r="E37" s="244"/>
      <c r="F37" s="244"/>
      <c r="G37" s="1131" t="s">
        <v>495</v>
      </c>
      <c r="H37" s="1132"/>
      <c r="I37" s="1132"/>
      <c r="J37" s="1133"/>
      <c r="K37" s="294">
        <v>11952</v>
      </c>
      <c r="L37" s="294">
        <v>100</v>
      </c>
      <c r="M37" s="295">
        <v>1079</v>
      </c>
      <c r="N37" s="296">
        <v>-90.7</v>
      </c>
    </row>
    <row r="38" spans="1:16" ht="27" customHeight="1">
      <c r="A38" s="248"/>
      <c r="B38" s="244"/>
      <c r="C38" s="244"/>
      <c r="D38" s="244"/>
      <c r="E38" s="244"/>
      <c r="F38" s="244"/>
      <c r="G38" s="1134" t="s">
        <v>496</v>
      </c>
      <c r="H38" s="1135"/>
      <c r="I38" s="1135"/>
      <c r="J38" s="1136"/>
      <c r="K38" s="297">
        <v>44</v>
      </c>
      <c r="L38" s="297">
        <v>0</v>
      </c>
      <c r="M38" s="298">
        <v>5</v>
      </c>
      <c r="N38" s="299">
        <v>-100</v>
      </c>
      <c r="O38" s="293"/>
    </row>
    <row r="39" spans="1:16">
      <c r="A39" s="248"/>
      <c r="B39" s="244"/>
      <c r="C39" s="244"/>
      <c r="D39" s="244"/>
      <c r="E39" s="244"/>
      <c r="F39" s="244"/>
      <c r="G39" s="1134" t="s">
        <v>497</v>
      </c>
      <c r="H39" s="1135"/>
      <c r="I39" s="1135"/>
      <c r="J39" s="1136"/>
      <c r="K39" s="300">
        <v>-581028</v>
      </c>
      <c r="L39" s="300">
        <v>-4852</v>
      </c>
      <c r="M39" s="301">
        <v>-7129</v>
      </c>
      <c r="N39" s="302">
        <v>-31.9</v>
      </c>
      <c r="O39" s="293"/>
    </row>
    <row r="40" spans="1:16" ht="27" customHeight="1">
      <c r="A40" s="248"/>
      <c r="B40" s="244"/>
      <c r="C40" s="244"/>
      <c r="D40" s="244"/>
      <c r="E40" s="244"/>
      <c r="F40" s="244"/>
      <c r="G40" s="1131" t="s">
        <v>498</v>
      </c>
      <c r="H40" s="1132"/>
      <c r="I40" s="1132"/>
      <c r="J40" s="1133"/>
      <c r="K40" s="300">
        <v>-3519560</v>
      </c>
      <c r="L40" s="300">
        <v>-29392</v>
      </c>
      <c r="M40" s="301">
        <v>-30363</v>
      </c>
      <c r="N40" s="302">
        <v>-3.2</v>
      </c>
      <c r="O40" s="293"/>
    </row>
    <row r="41" spans="1:16">
      <c r="A41" s="248"/>
      <c r="B41" s="244"/>
      <c r="C41" s="244"/>
      <c r="D41" s="244"/>
      <c r="E41" s="244"/>
      <c r="F41" s="244"/>
      <c r="G41" s="1137" t="s">
        <v>279</v>
      </c>
      <c r="H41" s="1138"/>
      <c r="I41" s="1138"/>
      <c r="J41" s="1139"/>
      <c r="K41" s="294">
        <v>745736</v>
      </c>
      <c r="L41" s="300">
        <v>6228</v>
      </c>
      <c r="M41" s="301">
        <v>13618</v>
      </c>
      <c r="N41" s="302">
        <v>-54.3</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6" t="s">
        <v>467</v>
      </c>
      <c r="J49" s="1128" t="s">
        <v>502</v>
      </c>
      <c r="K49" s="1129"/>
      <c r="L49" s="1129"/>
      <c r="M49" s="1129"/>
      <c r="N49" s="1130"/>
    </row>
    <row r="50" spans="1:14">
      <c r="A50" s="248"/>
      <c r="B50" s="244"/>
      <c r="C50" s="244"/>
      <c r="D50" s="244"/>
      <c r="E50" s="244"/>
      <c r="F50" s="244"/>
      <c r="G50" s="312"/>
      <c r="H50" s="313"/>
      <c r="I50" s="1127"/>
      <c r="J50" s="314" t="s">
        <v>503</v>
      </c>
      <c r="K50" s="315" t="s">
        <v>504</v>
      </c>
      <c r="L50" s="316" t="s">
        <v>505</v>
      </c>
      <c r="M50" s="317" t="s">
        <v>506</v>
      </c>
      <c r="N50" s="318" t="s">
        <v>507</v>
      </c>
    </row>
    <row r="51" spans="1:14">
      <c r="A51" s="248"/>
      <c r="B51" s="244"/>
      <c r="C51" s="244"/>
      <c r="D51" s="244"/>
      <c r="E51" s="244"/>
      <c r="F51" s="244"/>
      <c r="G51" s="310" t="s">
        <v>508</v>
      </c>
      <c r="H51" s="311"/>
      <c r="I51" s="319">
        <v>3950243</v>
      </c>
      <c r="J51" s="320">
        <v>33152</v>
      </c>
      <c r="K51" s="321">
        <v>-22.3</v>
      </c>
      <c r="L51" s="322">
        <v>53925</v>
      </c>
      <c r="M51" s="323">
        <v>7.7</v>
      </c>
      <c r="N51" s="324">
        <v>-30</v>
      </c>
    </row>
    <row r="52" spans="1:14">
      <c r="A52" s="248"/>
      <c r="B52" s="244"/>
      <c r="C52" s="244"/>
      <c r="D52" s="244"/>
      <c r="E52" s="244"/>
      <c r="F52" s="244"/>
      <c r="G52" s="325"/>
      <c r="H52" s="326" t="s">
        <v>509</v>
      </c>
      <c r="I52" s="327">
        <v>2345416</v>
      </c>
      <c r="J52" s="328">
        <v>19683</v>
      </c>
      <c r="K52" s="329">
        <v>-3.4</v>
      </c>
      <c r="L52" s="330">
        <v>34260</v>
      </c>
      <c r="M52" s="331">
        <v>13.9</v>
      </c>
      <c r="N52" s="332">
        <v>-17.3</v>
      </c>
    </row>
    <row r="53" spans="1:14">
      <c r="A53" s="248"/>
      <c r="B53" s="244"/>
      <c r="C53" s="244"/>
      <c r="D53" s="244"/>
      <c r="E53" s="244"/>
      <c r="F53" s="244"/>
      <c r="G53" s="310" t="s">
        <v>510</v>
      </c>
      <c r="H53" s="311"/>
      <c r="I53" s="319">
        <v>4557343</v>
      </c>
      <c r="J53" s="320">
        <v>38245</v>
      </c>
      <c r="K53" s="321">
        <v>15.4</v>
      </c>
      <c r="L53" s="322">
        <v>51263</v>
      </c>
      <c r="M53" s="323">
        <v>-4.9000000000000004</v>
      </c>
      <c r="N53" s="324">
        <v>20.3</v>
      </c>
    </row>
    <row r="54" spans="1:14">
      <c r="A54" s="248"/>
      <c r="B54" s="244"/>
      <c r="C54" s="244"/>
      <c r="D54" s="244"/>
      <c r="E54" s="244"/>
      <c r="F54" s="244"/>
      <c r="G54" s="325"/>
      <c r="H54" s="326" t="s">
        <v>509</v>
      </c>
      <c r="I54" s="327">
        <v>2726366</v>
      </c>
      <c r="J54" s="328">
        <v>22879</v>
      </c>
      <c r="K54" s="329">
        <v>16.2</v>
      </c>
      <c r="L54" s="330">
        <v>29061</v>
      </c>
      <c r="M54" s="331">
        <v>-15.2</v>
      </c>
      <c r="N54" s="332">
        <v>31.4</v>
      </c>
    </row>
    <row r="55" spans="1:14">
      <c r="A55" s="248"/>
      <c r="B55" s="244"/>
      <c r="C55" s="244"/>
      <c r="D55" s="244"/>
      <c r="E55" s="244"/>
      <c r="F55" s="244"/>
      <c r="G55" s="310" t="s">
        <v>511</v>
      </c>
      <c r="H55" s="311"/>
      <c r="I55" s="319">
        <v>3868651</v>
      </c>
      <c r="J55" s="320">
        <v>32519</v>
      </c>
      <c r="K55" s="321">
        <v>-15</v>
      </c>
      <c r="L55" s="322">
        <v>41433</v>
      </c>
      <c r="M55" s="323">
        <v>-19.2</v>
      </c>
      <c r="N55" s="324">
        <v>4.2</v>
      </c>
    </row>
    <row r="56" spans="1:14">
      <c r="A56" s="248"/>
      <c r="B56" s="244"/>
      <c r="C56" s="244"/>
      <c r="D56" s="244"/>
      <c r="E56" s="244"/>
      <c r="F56" s="244"/>
      <c r="G56" s="325"/>
      <c r="H56" s="326" t="s">
        <v>509</v>
      </c>
      <c r="I56" s="327">
        <v>3117077</v>
      </c>
      <c r="J56" s="328">
        <v>26202</v>
      </c>
      <c r="K56" s="329">
        <v>14.5</v>
      </c>
      <c r="L56" s="330">
        <v>22351</v>
      </c>
      <c r="M56" s="331">
        <v>-23.1</v>
      </c>
      <c r="N56" s="332">
        <v>37.6</v>
      </c>
    </row>
    <row r="57" spans="1:14">
      <c r="A57" s="248"/>
      <c r="B57" s="244"/>
      <c r="C57" s="244"/>
      <c r="D57" s="244"/>
      <c r="E57" s="244"/>
      <c r="F57" s="244"/>
      <c r="G57" s="310" t="s">
        <v>512</v>
      </c>
      <c r="H57" s="311"/>
      <c r="I57" s="319">
        <v>7921345</v>
      </c>
      <c r="J57" s="320">
        <v>65991</v>
      </c>
      <c r="K57" s="321">
        <v>102.9</v>
      </c>
      <c r="L57" s="322">
        <v>43493</v>
      </c>
      <c r="M57" s="323">
        <v>5</v>
      </c>
      <c r="N57" s="324">
        <v>97.9</v>
      </c>
    </row>
    <row r="58" spans="1:14">
      <c r="A58" s="248"/>
      <c r="B58" s="244"/>
      <c r="C58" s="244"/>
      <c r="D58" s="244"/>
      <c r="E58" s="244"/>
      <c r="F58" s="244"/>
      <c r="G58" s="325"/>
      <c r="H58" s="326" t="s">
        <v>509</v>
      </c>
      <c r="I58" s="327">
        <v>4298912</v>
      </c>
      <c r="J58" s="328">
        <v>35814</v>
      </c>
      <c r="K58" s="329">
        <v>36.700000000000003</v>
      </c>
      <c r="L58" s="330">
        <v>23254</v>
      </c>
      <c r="M58" s="331">
        <v>4</v>
      </c>
      <c r="N58" s="332">
        <v>32.700000000000003</v>
      </c>
    </row>
    <row r="59" spans="1:14">
      <c r="A59" s="248"/>
      <c r="B59" s="244"/>
      <c r="C59" s="244"/>
      <c r="D59" s="244"/>
      <c r="E59" s="244"/>
      <c r="F59" s="244"/>
      <c r="G59" s="310" t="s">
        <v>513</v>
      </c>
      <c r="H59" s="311"/>
      <c r="I59" s="319">
        <v>6972204</v>
      </c>
      <c r="J59" s="320">
        <v>58225</v>
      </c>
      <c r="K59" s="321">
        <v>-11.8</v>
      </c>
      <c r="L59" s="322">
        <v>50840</v>
      </c>
      <c r="M59" s="323">
        <v>16.899999999999999</v>
      </c>
      <c r="N59" s="324">
        <v>-28.7</v>
      </c>
    </row>
    <row r="60" spans="1:14">
      <c r="A60" s="248"/>
      <c r="B60" s="244"/>
      <c r="C60" s="244"/>
      <c r="D60" s="244"/>
      <c r="E60" s="244"/>
      <c r="F60" s="244"/>
      <c r="G60" s="325"/>
      <c r="H60" s="326" t="s">
        <v>509</v>
      </c>
      <c r="I60" s="333">
        <v>5683238</v>
      </c>
      <c r="J60" s="328">
        <v>47461</v>
      </c>
      <c r="K60" s="329">
        <v>32.5</v>
      </c>
      <c r="L60" s="330">
        <v>25367</v>
      </c>
      <c r="M60" s="331">
        <v>9.1</v>
      </c>
      <c r="N60" s="332">
        <v>23.4</v>
      </c>
    </row>
    <row r="61" spans="1:14">
      <c r="A61" s="248"/>
      <c r="B61" s="244"/>
      <c r="C61" s="244"/>
      <c r="D61" s="244"/>
      <c r="E61" s="244"/>
      <c r="F61" s="244"/>
      <c r="G61" s="310" t="s">
        <v>514</v>
      </c>
      <c r="H61" s="334"/>
      <c r="I61" s="335">
        <v>5453957</v>
      </c>
      <c r="J61" s="336">
        <v>45626</v>
      </c>
      <c r="K61" s="337">
        <v>13.8</v>
      </c>
      <c r="L61" s="338">
        <v>48191</v>
      </c>
      <c r="M61" s="339">
        <v>1.1000000000000001</v>
      </c>
      <c r="N61" s="324">
        <v>12.7</v>
      </c>
    </row>
    <row r="62" spans="1:14">
      <c r="A62" s="248"/>
      <c r="B62" s="244"/>
      <c r="C62" s="244"/>
      <c r="D62" s="244"/>
      <c r="E62" s="244"/>
      <c r="F62" s="244"/>
      <c r="G62" s="325"/>
      <c r="H62" s="326" t="s">
        <v>509</v>
      </c>
      <c r="I62" s="327">
        <v>3634202</v>
      </c>
      <c r="J62" s="328">
        <v>30408</v>
      </c>
      <c r="K62" s="329">
        <v>19.3</v>
      </c>
      <c r="L62" s="330">
        <v>26859</v>
      </c>
      <c r="M62" s="331">
        <v>-2.2999999999999998</v>
      </c>
      <c r="N62" s="332">
        <v>21.6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40" t="s">
        <v>3</v>
      </c>
      <c r="D47" s="1140"/>
      <c r="E47" s="1141"/>
      <c r="F47" s="11">
        <v>5.15</v>
      </c>
      <c r="G47" s="12">
        <v>12.3</v>
      </c>
      <c r="H47" s="12">
        <v>14.74</v>
      </c>
      <c r="I47" s="12">
        <v>14.85</v>
      </c>
      <c r="J47" s="13">
        <v>15.08</v>
      </c>
    </row>
    <row r="48" spans="2:10" ht="57.75" customHeight="1">
      <c r="B48" s="14"/>
      <c r="C48" s="1142" t="s">
        <v>4</v>
      </c>
      <c r="D48" s="1142"/>
      <c r="E48" s="1143"/>
      <c r="F48" s="15">
        <v>6.82</v>
      </c>
      <c r="G48" s="16">
        <v>8.2100000000000009</v>
      </c>
      <c r="H48" s="16">
        <v>5.82</v>
      </c>
      <c r="I48" s="16">
        <v>6.15</v>
      </c>
      <c r="J48" s="17">
        <v>8.5</v>
      </c>
    </row>
    <row r="49" spans="2:10" ht="57.75" customHeight="1" thickBot="1">
      <c r="B49" s="18"/>
      <c r="C49" s="1144" t="s">
        <v>5</v>
      </c>
      <c r="D49" s="1144"/>
      <c r="E49" s="1145"/>
      <c r="F49" s="19">
        <v>3.72</v>
      </c>
      <c r="G49" s="20">
        <v>8.85</v>
      </c>
      <c r="H49" s="20">
        <v>1.84</v>
      </c>
      <c r="I49" s="20">
        <v>0.43</v>
      </c>
      <c r="J49" s="21">
        <v>2.88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2" t="s">
        <v>521</v>
      </c>
      <c r="D34" s="1152"/>
      <c r="E34" s="1153"/>
      <c r="F34" s="32">
        <v>6.31</v>
      </c>
      <c r="G34" s="33">
        <v>7.39</v>
      </c>
      <c r="H34" s="33">
        <v>4.8499999999999996</v>
      </c>
      <c r="I34" s="33">
        <v>5.09</v>
      </c>
      <c r="J34" s="34">
        <v>7.51</v>
      </c>
      <c r="K34" s="22"/>
      <c r="L34" s="22"/>
      <c r="M34" s="22"/>
      <c r="N34" s="22"/>
      <c r="O34" s="22"/>
      <c r="P34" s="22"/>
    </row>
    <row r="35" spans="1:16" ht="39" customHeight="1">
      <c r="A35" s="22"/>
      <c r="B35" s="35"/>
      <c r="C35" s="1146" t="s">
        <v>522</v>
      </c>
      <c r="D35" s="1147"/>
      <c r="E35" s="1148"/>
      <c r="F35" s="36">
        <v>4.84</v>
      </c>
      <c r="G35" s="37">
        <v>5.3</v>
      </c>
      <c r="H35" s="37">
        <v>5.59</v>
      </c>
      <c r="I35" s="37">
        <v>4.68</v>
      </c>
      <c r="J35" s="38">
        <v>4.7</v>
      </c>
      <c r="K35" s="22"/>
      <c r="L35" s="22"/>
      <c r="M35" s="22"/>
      <c r="N35" s="22"/>
      <c r="O35" s="22"/>
      <c r="P35" s="22"/>
    </row>
    <row r="36" spans="1:16" ht="39" customHeight="1">
      <c r="A36" s="22"/>
      <c r="B36" s="35"/>
      <c r="C36" s="1146" t="s">
        <v>523</v>
      </c>
      <c r="D36" s="1147"/>
      <c r="E36" s="1148"/>
      <c r="F36" s="36">
        <v>1.45</v>
      </c>
      <c r="G36" s="37">
        <v>1.56</v>
      </c>
      <c r="H36" s="37">
        <v>1.96</v>
      </c>
      <c r="I36" s="37">
        <v>1.98</v>
      </c>
      <c r="J36" s="38">
        <v>2.4700000000000002</v>
      </c>
      <c r="K36" s="22"/>
      <c r="L36" s="22"/>
      <c r="M36" s="22"/>
      <c r="N36" s="22"/>
      <c r="O36" s="22"/>
      <c r="P36" s="22"/>
    </row>
    <row r="37" spans="1:16" ht="39" customHeight="1">
      <c r="A37" s="22"/>
      <c r="B37" s="35"/>
      <c r="C37" s="1146" t="s">
        <v>524</v>
      </c>
      <c r="D37" s="1147"/>
      <c r="E37" s="1148"/>
      <c r="F37" s="36">
        <v>2.57</v>
      </c>
      <c r="G37" s="37">
        <v>1.96</v>
      </c>
      <c r="H37" s="37">
        <v>2.5099999999999998</v>
      </c>
      <c r="I37" s="37">
        <v>2.75</v>
      </c>
      <c r="J37" s="38">
        <v>1.69</v>
      </c>
      <c r="K37" s="22"/>
      <c r="L37" s="22"/>
      <c r="M37" s="22"/>
      <c r="N37" s="22"/>
      <c r="O37" s="22"/>
      <c r="P37" s="22"/>
    </row>
    <row r="38" spans="1:16" ht="39" customHeight="1">
      <c r="A38" s="22"/>
      <c r="B38" s="35"/>
      <c r="C38" s="1146" t="s">
        <v>525</v>
      </c>
      <c r="D38" s="1147"/>
      <c r="E38" s="1148"/>
      <c r="F38" s="36">
        <v>0.82</v>
      </c>
      <c r="G38" s="37">
        <v>0.62</v>
      </c>
      <c r="H38" s="37">
        <v>0.55000000000000004</v>
      </c>
      <c r="I38" s="37">
        <v>0.59</v>
      </c>
      <c r="J38" s="38">
        <v>0.85</v>
      </c>
      <c r="K38" s="22"/>
      <c r="L38" s="22"/>
      <c r="M38" s="22"/>
      <c r="N38" s="22"/>
      <c r="O38" s="22"/>
      <c r="P38" s="22"/>
    </row>
    <row r="39" spans="1:16" ht="39" customHeight="1">
      <c r="A39" s="22"/>
      <c r="B39" s="35"/>
      <c r="C39" s="1146" t="s">
        <v>526</v>
      </c>
      <c r="D39" s="1147"/>
      <c r="E39" s="1148"/>
      <c r="F39" s="36">
        <v>0.15</v>
      </c>
      <c r="G39" s="37">
        <v>0.22</v>
      </c>
      <c r="H39" s="37">
        <v>0.43</v>
      </c>
      <c r="I39" s="37">
        <v>0.54</v>
      </c>
      <c r="J39" s="38">
        <v>0.55000000000000004</v>
      </c>
      <c r="K39" s="22"/>
      <c r="L39" s="22"/>
      <c r="M39" s="22"/>
      <c r="N39" s="22"/>
      <c r="O39" s="22"/>
      <c r="P39" s="22"/>
    </row>
    <row r="40" spans="1:16" ht="39" customHeight="1">
      <c r="A40" s="22"/>
      <c r="B40" s="35"/>
      <c r="C40" s="1146" t="s">
        <v>527</v>
      </c>
      <c r="D40" s="1147"/>
      <c r="E40" s="1148"/>
      <c r="F40" s="36">
        <v>0.36</v>
      </c>
      <c r="G40" s="37">
        <v>0.6</v>
      </c>
      <c r="H40" s="37">
        <v>0.54</v>
      </c>
      <c r="I40" s="37">
        <v>0.52</v>
      </c>
      <c r="J40" s="38">
        <v>0.43</v>
      </c>
      <c r="K40" s="22"/>
      <c r="L40" s="22"/>
      <c r="M40" s="22"/>
      <c r="N40" s="22"/>
      <c r="O40" s="22"/>
      <c r="P40" s="22"/>
    </row>
    <row r="41" spans="1:16" ht="39" customHeight="1">
      <c r="A41" s="22"/>
      <c r="B41" s="35"/>
      <c r="C41" s="1146" t="s">
        <v>528</v>
      </c>
      <c r="D41" s="1147"/>
      <c r="E41" s="1148"/>
      <c r="F41" s="36">
        <v>0.06</v>
      </c>
      <c r="G41" s="37">
        <v>0.06</v>
      </c>
      <c r="H41" s="37">
        <v>7.0000000000000007E-2</v>
      </c>
      <c r="I41" s="37">
        <v>0.08</v>
      </c>
      <c r="J41" s="38">
        <v>0.09</v>
      </c>
      <c r="K41" s="22"/>
      <c r="L41" s="22"/>
      <c r="M41" s="22"/>
      <c r="N41" s="22"/>
      <c r="O41" s="22"/>
      <c r="P41" s="22"/>
    </row>
    <row r="42" spans="1:16" ht="39" customHeight="1">
      <c r="A42" s="22"/>
      <c r="B42" s="39"/>
      <c r="C42" s="1146" t="s">
        <v>529</v>
      </c>
      <c r="D42" s="1147"/>
      <c r="E42" s="1148"/>
      <c r="F42" s="36" t="s">
        <v>476</v>
      </c>
      <c r="G42" s="37" t="s">
        <v>476</v>
      </c>
      <c r="H42" s="37" t="s">
        <v>476</v>
      </c>
      <c r="I42" s="37" t="s">
        <v>476</v>
      </c>
      <c r="J42" s="38" t="s">
        <v>476</v>
      </c>
      <c r="K42" s="22"/>
      <c r="L42" s="22"/>
      <c r="M42" s="22"/>
      <c r="N42" s="22"/>
      <c r="O42" s="22"/>
      <c r="P42" s="22"/>
    </row>
    <row r="43" spans="1:16" ht="39" customHeight="1" thickBot="1">
      <c r="A43" s="22"/>
      <c r="B43" s="40"/>
      <c r="C43" s="1149" t="s">
        <v>530</v>
      </c>
      <c r="D43" s="1150"/>
      <c r="E43" s="1151"/>
      <c r="F43" s="41">
        <v>0.3</v>
      </c>
      <c r="G43" s="42">
        <v>0.03</v>
      </c>
      <c r="H43" s="42">
        <v>0.03</v>
      </c>
      <c r="I43" s="42">
        <v>7.0000000000000007E-2</v>
      </c>
      <c r="J43" s="43">
        <v>0.09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2" t="s">
        <v>11</v>
      </c>
      <c r="C45" s="1163"/>
      <c r="D45" s="58"/>
      <c r="E45" s="1168" t="s">
        <v>12</v>
      </c>
      <c r="F45" s="1168"/>
      <c r="G45" s="1168"/>
      <c r="H45" s="1168"/>
      <c r="I45" s="1168"/>
      <c r="J45" s="1169"/>
      <c r="K45" s="59">
        <v>3557</v>
      </c>
      <c r="L45" s="60">
        <v>3399</v>
      </c>
      <c r="M45" s="60">
        <v>3797</v>
      </c>
      <c r="N45" s="60">
        <v>3587</v>
      </c>
      <c r="O45" s="61">
        <v>3821</v>
      </c>
      <c r="P45" s="48"/>
      <c r="Q45" s="48"/>
      <c r="R45" s="48"/>
      <c r="S45" s="48"/>
      <c r="T45" s="48"/>
      <c r="U45" s="48"/>
    </row>
    <row r="46" spans="1:21" ht="30.75" customHeight="1">
      <c r="A46" s="48"/>
      <c r="B46" s="1164"/>
      <c r="C46" s="1165"/>
      <c r="D46" s="62"/>
      <c r="E46" s="1156" t="s">
        <v>13</v>
      </c>
      <c r="F46" s="1156"/>
      <c r="G46" s="1156"/>
      <c r="H46" s="1156"/>
      <c r="I46" s="1156"/>
      <c r="J46" s="1157"/>
      <c r="K46" s="63" t="s">
        <v>476</v>
      </c>
      <c r="L46" s="64" t="s">
        <v>476</v>
      </c>
      <c r="M46" s="64" t="s">
        <v>476</v>
      </c>
      <c r="N46" s="64" t="s">
        <v>476</v>
      </c>
      <c r="O46" s="65" t="s">
        <v>476</v>
      </c>
      <c r="P46" s="48"/>
      <c r="Q46" s="48"/>
      <c r="R46" s="48"/>
      <c r="S46" s="48"/>
      <c r="T46" s="48"/>
      <c r="U46" s="48"/>
    </row>
    <row r="47" spans="1:21" ht="30.75" customHeight="1">
      <c r="A47" s="48"/>
      <c r="B47" s="1164"/>
      <c r="C47" s="1165"/>
      <c r="D47" s="62"/>
      <c r="E47" s="1156" t="s">
        <v>14</v>
      </c>
      <c r="F47" s="1156"/>
      <c r="G47" s="1156"/>
      <c r="H47" s="1156"/>
      <c r="I47" s="1156"/>
      <c r="J47" s="1157"/>
      <c r="K47" s="63" t="s">
        <v>476</v>
      </c>
      <c r="L47" s="64" t="s">
        <v>476</v>
      </c>
      <c r="M47" s="64" t="s">
        <v>476</v>
      </c>
      <c r="N47" s="64" t="s">
        <v>476</v>
      </c>
      <c r="O47" s="65" t="s">
        <v>476</v>
      </c>
      <c r="P47" s="48"/>
      <c r="Q47" s="48"/>
      <c r="R47" s="48"/>
      <c r="S47" s="48"/>
      <c r="T47" s="48"/>
      <c r="U47" s="48"/>
    </row>
    <row r="48" spans="1:21" ht="30.75" customHeight="1">
      <c r="A48" s="48"/>
      <c r="B48" s="1164"/>
      <c r="C48" s="1165"/>
      <c r="D48" s="62"/>
      <c r="E48" s="1156" t="s">
        <v>15</v>
      </c>
      <c r="F48" s="1156"/>
      <c r="G48" s="1156"/>
      <c r="H48" s="1156"/>
      <c r="I48" s="1156"/>
      <c r="J48" s="1157"/>
      <c r="K48" s="63">
        <v>980</v>
      </c>
      <c r="L48" s="64">
        <v>968</v>
      </c>
      <c r="M48" s="64">
        <v>940</v>
      </c>
      <c r="N48" s="64">
        <v>918</v>
      </c>
      <c r="O48" s="65">
        <v>907</v>
      </c>
      <c r="P48" s="48"/>
      <c r="Q48" s="48"/>
      <c r="R48" s="48"/>
      <c r="S48" s="48"/>
      <c r="T48" s="48"/>
      <c r="U48" s="48"/>
    </row>
    <row r="49" spans="1:21" ht="30.75" customHeight="1">
      <c r="A49" s="48"/>
      <c r="B49" s="1164"/>
      <c r="C49" s="1165"/>
      <c r="D49" s="62"/>
      <c r="E49" s="1156" t="s">
        <v>16</v>
      </c>
      <c r="F49" s="1156"/>
      <c r="G49" s="1156"/>
      <c r="H49" s="1156"/>
      <c r="I49" s="1156"/>
      <c r="J49" s="1157"/>
      <c r="K49" s="63">
        <v>336</v>
      </c>
      <c r="L49" s="64">
        <v>214</v>
      </c>
      <c r="M49" s="64">
        <v>193</v>
      </c>
      <c r="N49" s="64">
        <v>190</v>
      </c>
      <c r="O49" s="65">
        <v>106</v>
      </c>
      <c r="P49" s="48"/>
      <c r="Q49" s="48"/>
      <c r="R49" s="48"/>
      <c r="S49" s="48"/>
      <c r="T49" s="48"/>
      <c r="U49" s="48"/>
    </row>
    <row r="50" spans="1:21" ht="30.75" customHeight="1">
      <c r="A50" s="48"/>
      <c r="B50" s="1164"/>
      <c r="C50" s="1165"/>
      <c r="D50" s="62"/>
      <c r="E50" s="1156" t="s">
        <v>17</v>
      </c>
      <c r="F50" s="1156"/>
      <c r="G50" s="1156"/>
      <c r="H50" s="1156"/>
      <c r="I50" s="1156"/>
      <c r="J50" s="1157"/>
      <c r="K50" s="63">
        <v>114</v>
      </c>
      <c r="L50" s="64">
        <v>19</v>
      </c>
      <c r="M50" s="64">
        <v>24</v>
      </c>
      <c r="N50" s="64">
        <v>18</v>
      </c>
      <c r="O50" s="65">
        <v>12</v>
      </c>
      <c r="P50" s="48"/>
      <c r="Q50" s="48"/>
      <c r="R50" s="48"/>
      <c r="S50" s="48"/>
      <c r="T50" s="48"/>
      <c r="U50" s="48"/>
    </row>
    <row r="51" spans="1:21" ht="30.75" customHeight="1">
      <c r="A51" s="48"/>
      <c r="B51" s="1166"/>
      <c r="C51" s="1167"/>
      <c r="D51" s="66"/>
      <c r="E51" s="1156" t="s">
        <v>18</v>
      </c>
      <c r="F51" s="1156"/>
      <c r="G51" s="1156"/>
      <c r="H51" s="1156"/>
      <c r="I51" s="1156"/>
      <c r="J51" s="1157"/>
      <c r="K51" s="63" t="s">
        <v>476</v>
      </c>
      <c r="L51" s="64" t="s">
        <v>476</v>
      </c>
      <c r="M51" s="64" t="s">
        <v>476</v>
      </c>
      <c r="N51" s="64" t="s">
        <v>476</v>
      </c>
      <c r="O51" s="65">
        <v>0</v>
      </c>
      <c r="P51" s="48"/>
      <c r="Q51" s="48"/>
      <c r="R51" s="48"/>
      <c r="S51" s="48"/>
      <c r="T51" s="48"/>
      <c r="U51" s="48"/>
    </row>
    <row r="52" spans="1:21" ht="30.75" customHeight="1">
      <c r="A52" s="48"/>
      <c r="B52" s="1154" t="s">
        <v>19</v>
      </c>
      <c r="C52" s="1155"/>
      <c r="D52" s="66"/>
      <c r="E52" s="1156" t="s">
        <v>20</v>
      </c>
      <c r="F52" s="1156"/>
      <c r="G52" s="1156"/>
      <c r="H52" s="1156"/>
      <c r="I52" s="1156"/>
      <c r="J52" s="1157"/>
      <c r="K52" s="63">
        <v>3582</v>
      </c>
      <c r="L52" s="64">
        <v>3575</v>
      </c>
      <c r="M52" s="64">
        <v>3980</v>
      </c>
      <c r="N52" s="64">
        <v>3922</v>
      </c>
      <c r="O52" s="65">
        <v>4100</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1405</v>
      </c>
      <c r="L53" s="69">
        <v>1025</v>
      </c>
      <c r="M53" s="69">
        <v>974</v>
      </c>
      <c r="N53" s="69">
        <v>791</v>
      </c>
      <c r="O53" s="70">
        <v>746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2016-04-15T06:44:12Z</cp:lastPrinted>
  <dcterms:created xsi:type="dcterms:W3CDTF">2015-02-17T06:23:13Z</dcterms:created>
  <dcterms:modified xsi:type="dcterms:W3CDTF">2017-04-03T00:58:28Z</dcterms:modified>
  <cp:category/>
</cp:coreProperties>
</file>