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部\財政課\02財政担当\03決算\24財政状況資料集[20、21、22をH22年度分より集約]\HP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BW35" i="9"/>
  <c r="BW36" i="9" s="1"/>
  <c r="BW37" i="9" s="1"/>
  <c r="BW38" i="9" s="1"/>
  <c r="BW39" i="9" s="1"/>
  <c r="BW40" i="9" s="1"/>
  <c r="BW41" i="9" s="1"/>
  <c r="BW42" i="9" s="1"/>
  <c r="BW43" i="9" s="1"/>
  <c r="BE35" i="9"/>
  <c r="BW34" i="9"/>
  <c r="C34" i="9"/>
  <c r="CO34" i="9" l="1"/>
  <c r="CO35" i="9" s="1"/>
  <c r="CO36" i="9" s="1"/>
  <c r="CO37" i="9" s="1"/>
  <c r="CO38" i="9" s="1"/>
  <c r="CO39"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 r="AM35"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<sst xmlns="http://schemas.openxmlformats.org/spreadsheetml/2006/main" count="990" uniqueCount="555">
  <si>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</si>
  <si>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</si>
  <si>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</si>
  <si>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</si>
  <si>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</si>
  <si>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</si>
  <si>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</si>
  <si>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</si>
  <si>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</si>
  <si>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</si>
  <si>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</si>
  <si>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</si>
  <si>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</si>
  <si>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</si>
  <si>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</si>
  <si>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</si>
  <si>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</si>
  <si>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</si>
  <si>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</si>
  <si>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</si>
  <si>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</si>
  <si>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</si>
  <si>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</si>
  <si>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</si>
  <si>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</si>
  <si>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</si>
  <si>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</si>
  <si>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</si>
  <si>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</si>
  <si>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</si>
  <si>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</si>
  <si>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</si>
  <si>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</si>
  <si>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</si>
  <si>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</si>
  <si>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</si>
  <si>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</si>
  <si>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</si>
  <si>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</si>
  <si>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</si>
  <si>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</si>
  <si>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</si>
  <si>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</si>
  <si>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</si>
  <si>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</si>
  <si>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</si>
  <si>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</si>
  <si>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</si>
  <si>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</si>
  <si>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</si>
  <si>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</si>
  <si>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</si>
  <si>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</si>
  <si>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</si>
  <si>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</si>
  <si>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</si>
  <si>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</si>
  <si>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</si>
  <si>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</si>
  <si>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</si>
  <si>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</si>
  <si>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</si>
  <si>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</si>
  <si>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</si>
  <si>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</si>
  <si>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</si>
  <si>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</si>
  <si>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</si>
  <si>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</si>
  <si>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</si>
  <si>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</si>
  <si>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</si>
  <si>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</si>
  <si>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</si>
  <si>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</si>
  <si>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</si>
  <si>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</si>
  <si>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</si>
  <si>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</si>
  <si>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</si>
  <si>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</si>
  <si>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</si>
  <si>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</si>
  <si>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</si>
  <si>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</si>
  <si>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</si>
  <si>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</si>
  <si>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</si>
  <si>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</si>
  <si>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</si>
  <si>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</si>
  <si>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</si>
  <si>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</si>
  <si>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</si>
  <si>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</si>
  <si>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</si>
  <si>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</si>
  <si>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</si>
  <si>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</si>
  <si>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</si>
  <si>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</si>
  <si>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</si>
  <si>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</si>
  <si>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</si>
  <si>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</si>
  <si>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</si>
  <si>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</si>
  <si>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</si>
  <si>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</si>
  <si>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</si>
  <si>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</si>
  <si>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</si>
  <si>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</si>
  <si>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</si>
  <si>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</si>
  <si>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</si>
  <si>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</si>
  <si>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</si>
  <si>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</si>
  <si>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</si>
  <si>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</si>
  <si>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</si>
  <si>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</si>
  <si>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</si>
  <si>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</si>
  <si>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</si>
  <si>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</si>
  <si>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</si>
  <si>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</si>
  <si>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</si>
  <si>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</si>
  <si>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</si>
  <si>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</si>
  <si>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</si>
  <si>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</si>
  <si>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</si>
  <si>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</si>
  <si>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</si>
  <si>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</si>
  <si>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</si>
  <si>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</si>
  <si>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</si>
  <si>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</si>
  <si>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</si>
  <si>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</si>
  <si>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</si>
  <si>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</si>
  <si>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</si>
  <si>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</si>
  <si>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</si>
  <si>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</si>
  <si>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</si>
  <si>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</si>
  <si>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</si>
  <si>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</si>
  <si>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</si>
  <si>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</si>
  <si>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</si>
  <si>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</si>
  <si>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</si>
  <si>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</si>
  <si>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</si>
  <si>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</si>
  <si>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</si>
  <si>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</si>
  <si>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</si>
  <si>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</si>
  <si>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</si>
  <si>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</si>
  <si>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</si>
  <si>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</si>
  <si>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</si>
  <si>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</si>
  <si>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</si>
  <si>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</si>
  <si>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</si>
  <si>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</si>
  <si>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</si>
  <si>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</si>
  <si>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</si>
  <si>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</si>
  <si>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</si>
  <si>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</si>
  <si>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</si>
  <si>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</si>
  <si>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</si>
  <si>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</si>
  <si>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</si>
  <si>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</si>
  <si>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</si>
  <si>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</si>
  <si>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</si>
  <si>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</si>
  <si>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</si>
  <si>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</si>
  <si>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</si>
  <si>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</si>
  <si>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</si>
  <si>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</si>
  <si>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</si>
  <si>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</si>
  <si>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</si>
  <si>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</si>
  <si>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</si>
  <si>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</si>
  <si>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</si>
  <si>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</si>
  <si>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</si>
  <si>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</si>
  <si>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</si>
  <si>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</si>
  <si>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</si>
  <si>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</si>
  <si>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</si>
  <si>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</si>
  <si>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</si>
  <si>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</si>
  <si>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</si>
  <si>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</si>
  <si>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</si>
  <si>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</si>
  <si>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</si>
  <si>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</si>
  <si>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</si>
  <si>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</si>
  <si>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</si>
  <si>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</si>
  <si>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</si>
  <si>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</si>
  <si>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</si>
  <si>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</si>
  <si>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</si>
  <si>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</si>
  <si>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</si>
  <si>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</si>
  <si>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</si>
  <si>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</si>
  <si>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</si>
  <si>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</si>
  <si>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</si>
  <si>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</si>
  <si>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</si>
  <si>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</si>
  <si>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</si>
  <si>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</si>
  <si>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</si>
  <si>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</si>
  <si>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</si>
  <si>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</si>
  <si>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</si>
  <si>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</si>
  <si>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</si>
  <si>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</si>
  <si>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</si>
  <si>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</si>
  <si>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</si>
  <si>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</si>
  <si>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</si>
  <si>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</si>
  <si>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</si>
  <si>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</si>
  <si>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</si>
  <si>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</si>
  <si>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</si>
  <si>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</si>
  <si>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</si>
  <si>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</si>
  <si>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</si>
  <si>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</si>
  <si>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</si>
  <si>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</si>
  <si>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</si>
  <si>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</si>
  <si>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</si>
  <si>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</si>
  <si>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</si>
  <si>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</si>
  <si>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</si>
  <si>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</si>
  <si>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</si>
  <si>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</si>
  <si>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</si>
  <si>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</si>
  <si>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</si>
  <si>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</si>
  <si>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</si>
  <si>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</si>
  <si>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</si>
  <si>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</si>
  <si>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</si>
  <si>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</si>
  <si>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</si>
  <si>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</si>
  <si>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</si>
  <si>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</si>
  <si>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</si>
  <si>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</si>
  <si>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</si>
  <si>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</si>
  <si>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</si>
  <si>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</si>
  <si>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</si>
  <si>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</si>
  <si>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</si>
  <si>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</si>
  <si>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</si>
  <si>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</si>
  <si>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</si>
  <si>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</si>
  <si>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</si>
  <si>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</si>
  <si>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</si>
  <si>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</si>
  <si>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</si>
  <si>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</si>
  <si>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</si>
  <si>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</si>
  <si>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</si>
  <si>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</si>
  <si>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</si>
  <si>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</si>
  <si>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</si>
  <si>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</si>
  <si>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</si>
  <si>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</si>
  <si>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</si>
  <si>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</si>
  <si>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</si>
  <si>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</si>
  <si>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</si>
  <si>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</si>
  <si>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</si>
  <si>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</si>
  <si>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</si>
  <si>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</si>
  <si>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</si>
  <si>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</si>
  <si>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</si>
  <si>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</si>
  <si>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</si>
  <si>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</si>
  <si>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</si>
  <si>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</si>
  <si>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</si>
  <si>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</si>
  <si>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</si>
  <si>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</si>
  <si>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</si>
  <si>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</si>
  <si>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</si>
  <si>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</si>
  <si>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</si>
  <si>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</si>
  <si>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</si>
  <si>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</si>
  <si>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</si>
  <si>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</si>
  <si>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</si>
  <si>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</si>
  <si>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</si>
  <si>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</si>
  <si>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</si>
  <si>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</si>
  <si>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</si>
  <si>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</si>
  <si>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</si>
  <si>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</si>
  <si>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</si>
  <si>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</si>
  <si>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</si>
  <si>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</si>
  <si>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</si>
  <si>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</si>
  <si>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</si>
  <si>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</si>
  <si>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</si>
  <si>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</si>
  <si>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</si>
  <si>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</si>
  <si>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</si>
  <si>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</si>
  <si>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</si>
  <si>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</si>
  <si>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</si>
  <si>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</si>
  <si>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</si>
  <si>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</si>
  <si>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</si>
  <si>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</si>
  <si>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</si>
  <si>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</si>
  <si>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</si>
  <si>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</si>
  <si>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</si>
  <si>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</si>
  <si>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</si>
  <si>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</si>
  <si>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</si>
  <si>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</si>
  <si>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</si>
  <si>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</si>
  <si>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</si>
  <si>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</si>
  <si>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</si>
  <si>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</si>
  <si>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</si>
  <si>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</si>
  <si>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</si>
  <si>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</si>
  <si>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</si>
  <si>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</si>
  <si>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</si>
  <si>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</si>
  <si>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</si>
  <si>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</si>
  <si>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</si>
  <si>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</si>
  <si>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</si>
  <si>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</si>
  <si>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</si>
  <si>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</si>
  <si>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</si>
  <si>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</si>
  <si>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</si>
  <si>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</si>
  <si>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</si>
  <si>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</si>
  <si>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</si>
  <si>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</si>
  <si>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</si>
  <si>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</si>
  <si>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</si>
  <si>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</si>
  <si>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</si>
  <si>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</si>
  <si>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</si>
  <si>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</si>
  <si>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</si>
  <si>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</si>
  <si>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</si>
  <si>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</si>
  <si>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</si>
  <si>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</si>
  <si>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</si>
  <si>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</si>
  <si>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</si>
  <si>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</si>
  <si>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</si>
  <si>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</si>
  <si>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</si>
  <si>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</si>
  <si>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</si>
  <si>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</si>
  <si>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</si>
  <si>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</si>
  <si>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</si>
  <si>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</si>
  <si>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</si>
  <si>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</si>
  <si>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</si>
  <si>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</si>
  <si>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</si>
  <si>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</si>
  <si>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</si>
  <si>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</si>
  <si>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</si>
  <si>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</si>
  <si>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</si>
  <si>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</si>
  <si>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</si>
  <si>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</si>
  <si>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</si>
  <si>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</si>
  <si>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</si>
  <si>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</si>
  <si>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</si>
  <si>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</si>
  <si>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</si>
  <si>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</si>
  <si>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</si>
  <si>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</si>
  <si>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</si>
  <si>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</si>
  <si>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</si>
  <si>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</si>
  <si>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</si>
  <si>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</si>
  <si>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</si>
  <si>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</si>
  <si>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</si>
  <si>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</si>
  <si>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</si>
  <si>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</si>
  <si>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</si>
  <si>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</si>
  <si>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</si>
  <si>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</si>
  <si>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</si>
  <si>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</si>
  <si>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</si>
  <si>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</si>
  <si>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</si>
  <si>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</si>
  <si>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</si>
  <si>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</si>
  <si>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</si>
  <si>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</si>
  <si>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</si>
  <si>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</si>
  <si>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</si>
  <si>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</si>
  <si>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</si>
  <si>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</si>
  <si>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</si>
  <si>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</si>
  <si>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</si>
  <si>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</si>
  <si>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</si>
  <si>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</si>
  <si>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</si>
  <si>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</si>
  <si>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1.88</t>
  </si>
  <si>
    <t>一般会計</t>
  </si>
  <si>
    <t>下水道事業会計</t>
  </si>
  <si>
    <t>水道事業会計</t>
  </si>
  <si>
    <t>国民健康保険事業特別会計</t>
  </si>
  <si>
    <t>介護保険特別会計</t>
  </si>
  <si>
    <t>広田中央特定土地区画整理事業特別会計</t>
  </si>
  <si>
    <t>北新宿第二土地区画整理事業特別会計</t>
  </si>
  <si>
    <t>後期高齢者医療特別会計</t>
  </si>
  <si>
    <t>その他会計（赤字）</t>
  </si>
  <si>
    <t>その他会計（黒字）</t>
  </si>
  <si>
    <t>-</t>
    <phoneticPr fontId="2"/>
  </si>
  <si>
    <t>-</t>
    <phoneticPr fontId="2"/>
  </si>
  <si>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</si>
  <si>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</si>
  <si>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</si>
  <si>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</si>
  <si>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</si>
  <si>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埼玉県央広域事務組合</t>
    <rPh sb="0" eb="2">
      <t>サイタマ</t>
    </rPh>
    <rPh sb="2" eb="4">
      <t>ケンオウ</t>
    </rPh>
    <rPh sb="4" eb="6">
      <t>コウイキ</t>
    </rPh>
    <rPh sb="6" eb="8">
      <t>ジム</t>
    </rPh>
    <rPh sb="8" eb="10">
      <t>クミアイ</t>
    </rPh>
    <phoneticPr fontId="5"/>
  </si>
  <si>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</si>
  <si>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</si>
  <si>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</si>
  <si>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</si>
  <si>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</si>
  <si>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埼玉県後期高齢者医療広域連合</t>
  </si>
  <si>
    <t>埼玉県央広域事務組合</t>
  </si>
  <si>
    <t>彩の国さいたま人づくり広域連合</t>
  </si>
  <si>
    <t>鴻巣市観光協会</t>
    <rPh sb="0" eb="3">
      <t>コウノスシ</t>
    </rPh>
    <rPh sb="3" eb="5">
      <t>カンコウ</t>
    </rPh>
    <rPh sb="5" eb="7">
      <t>キョウカイ</t>
    </rPh>
    <phoneticPr fontId="2"/>
  </si>
  <si>
    <t>一般会計</t>
    <rPh sb="0" eb="2">
      <t>イッパン</t>
    </rPh>
    <rPh sb="2" eb="4">
      <t>カイケイ</t>
    </rPh>
    <phoneticPr fontId="2"/>
  </si>
  <si>
    <t>斎場特別会計</t>
    <rPh sb="0" eb="2">
      <t>サイジョウ</t>
    </rPh>
    <rPh sb="2" eb="4">
      <t>トクベツ</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</si>
  <si>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</si>
  <si>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</si>
  <si>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</si>
  <si>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鴻巣行田北本環境資源組合</t>
    <rPh sb="0" eb="2">
      <t>コウノス</t>
    </rPh>
    <rPh sb="2" eb="4">
      <t>ギョウダ</t>
    </rPh>
    <rPh sb="4" eb="6">
      <t>キタモト</t>
    </rPh>
    <rPh sb="6" eb="8">
      <t>カンキョウ</t>
    </rPh>
    <rPh sb="8" eb="10">
      <t>シゲン</t>
    </rPh>
    <rPh sb="10" eb="12">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</si>
</sst>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38245</c:v>
                </c:pt>
                <c:pt idx="1">
                  <c:v>32519</c:v>
                </c:pt>
                <c:pt idx="2">
                  <c:v>65991</c:v>
                </c:pt>
                <c:pt idx="3">
                  <c:v>58225</c:v>
                </c:pt>
                <c:pt idx="4">
                  <c:v>66014</c:v>
                </c:pt>
              </c:numCache>
            </c:numRef>
          </c:val>
          <c:smooth val="0"/>
        </c:ser>
        <c:dLbls>
          <c:showLegendKey val="0"/>
          <c:showVal val="0"/>
          <c:showCatName val="0"/>
          <c:showSerName val="0"/>
          <c:showPercent val="0"/>
          <c:showBubbleSize val="0"/>
        </c:dLbls>
        <c:marker val="1"/>
        <c:smooth val="0"/>
        <c:axId val="190846176"/>
        <c:axId val="190846568"/>
      </c:lineChart>
      <c:catAx>
        <c:axId val="19084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6568"/>
        <c:crosses val="autoZero"/>
        <c:auto val="1"/>
        <c:lblAlgn val="ctr"/>
        <c:lblOffset val="100"/>
        <c:tickLblSkip val="1"/>
        <c:tickMarkSkip val="1"/>
        <c:noMultiLvlLbl val="0"/>
      </c:catAx>
      <c:valAx>
        <c:axId val="1908465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8.2100000000000009</c:v>
                </c:pt>
                <c:pt idx="1">
                  <c:v>5.82</c:v>
                </c:pt>
                <c:pt idx="2">
                  <c:v>6.15</c:v>
                </c:pt>
                <c:pt idx="3">
                  <c:v>8.5</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c:v>
                </c:pt>
                <c:pt idx="1">
                  <c:v>14.74</c:v>
                </c:pt>
                <c:pt idx="2">
                  <c:v>14.85</c:v>
                </c:pt>
                <c:pt idx="3">
                  <c:v>15.08</c:v>
                </c:pt>
                <c:pt idx="4">
                  <c:v>13.22</c:v>
                </c:pt>
              </c:numCache>
            </c:numRef>
          </c:val>
        </c:ser>
        <c:dLbls>
          <c:showLegendKey val="0"/>
          <c:showVal val="0"/>
          <c:showCatName val="0"/>
          <c:showSerName val="0"/>
          <c:showPercent val="0"/>
          <c:showBubbleSize val="0"/>
        </c:dLbls>
        <c:gapWidth val="250"/>
        <c:overlap val="100"/>
        <c:axId val="190847352"/>
        <c:axId val="19084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8.85</c:v>
                </c:pt>
                <c:pt idx="1">
                  <c:v>1.84</c:v>
                </c:pt>
                <c:pt idx="2">
                  <c:v>0.43</c:v>
                </c:pt>
                <c:pt idx="3">
                  <c:v>2.88</c:v>
                </c:pt>
                <c:pt idx="4">
                  <c:v>-1.88</c:v>
                </c:pt>
              </c:numCache>
            </c:numRef>
          </c:val>
          <c:smooth val="0"/>
        </c:ser>
        <c:dLbls>
          <c:showLegendKey val="0"/>
          <c:showVal val="0"/>
          <c:showCatName val="0"/>
          <c:showSerName val="0"/>
          <c:showPercent val="0"/>
          <c:showBubbleSize val="0"/>
        </c:dLbls>
        <c:marker val="1"/>
        <c:smooth val="0"/>
        <c:axId val="190847352"/>
        <c:axId val="190847744"/>
      </c:lineChart>
      <c:catAx>
        <c:axId val="19084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47744"/>
        <c:crosses val="autoZero"/>
        <c:auto val="1"/>
        <c:lblAlgn val="ctr"/>
        <c:lblOffset val="100"/>
        <c:tickLblSkip val="1"/>
        <c:tickMarkSkip val="1"/>
        <c:noMultiLvlLbl val="0"/>
      </c:catAx>
      <c:valAx>
        <c:axId val="19084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7.0000000000000007E-2</c:v>
                </c:pt>
                <c:pt idx="6">
                  <c:v>#N/A</c:v>
                </c:pt>
                <c:pt idx="7">
                  <c:v>0.08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0.09</c:v>
                </c:pt>
                <c:pt idx="8">
                  <c:v>#N/A</c:v>
                </c:pt>
                <c:pt idx="9">
                  <c:v>0.11</c:v>
                </c:pt>
              </c:numCache>
            </c:numRef>
          </c:val>
        </c:ser>
        <c:ser>
          <c:idx val="3"/>
          <c:order val="3"/>
          <c:tx>
            <c:strRef>
              <c:f>データシート!$A$30</c:f>
              <c:strCache>
                <c:ptCount val="1"/>
                <c:pt idx="0">
                  <c:v>北新宿第二土地区画整理事業特別会計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c:v>
                </c:pt>
                <c:pt idx="2">
                  <c:v>#N/A</c:v>
                </c:pt>
                <c:pt idx="3">
                  <c:v>0.54</c:v>
                </c:pt>
                <c:pt idx="4">
                  <c:v>#N/A</c:v>
                </c:pt>
                <c:pt idx="5">
                  <c:v>0.52</c:v>
                </c:pt>
                <c:pt idx="6">
                  <c:v>#N/A</c:v>
                </c:pt>
                <c:pt idx="7">
                  <c:v>0.42</c:v>
                </c:pt>
                <c:pt idx="8">
                  <c:v>#N/A</c:v>
                </c:pt>
                <c:pt idx="9">
                  <c:v>0.19</c:v>
                </c:pt>
              </c:numCache>
            </c:numRef>
          </c:val>
        </c:ser>
        <c:ser>
          <c:idx val="4"/>
          <c:order val="4"/>
          <c:tx>
            <c:strRef>
              <c:f>データシート!$A$31</c:f>
              <c:strCache>
                <c:ptCount val="1"/>
                <c:pt idx="0">
                  <c:v>広田中央特定土地区画整理事業特別会計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0.43</c:v>
                </c:pt>
                <c:pt idx="4">
                  <c:v>#N/A</c:v>
                </c:pt>
                <c:pt idx="5">
                  <c:v>0.53</c:v>
                </c:pt>
                <c:pt idx="6">
                  <c:v>#N/A</c:v>
                </c:pt>
                <c:pt idx="7">
                  <c:v>0.55000000000000004</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0.55000000000000004</c:v>
                </c:pt>
                <c:pt idx="4">
                  <c:v>#N/A</c:v>
                </c:pt>
                <c:pt idx="5">
                  <c:v>0.59</c:v>
                </c:pt>
                <c:pt idx="6">
                  <c:v>#N/A</c:v>
                </c:pt>
                <c:pt idx="7">
                  <c:v>0.84</c:v>
                </c:pt>
                <c:pt idx="8">
                  <c:v>#N/A</c:v>
                </c:pt>
                <c:pt idx="9">
                  <c:v>0.84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1.96</c:v>
                </c:pt>
                <c:pt idx="2">
                  <c:v>#N/A</c:v>
                </c:pt>
                <c:pt idx="3">
                  <c:v>2.5</c:v>
                </c:pt>
                <c:pt idx="4">
                  <c:v>#N/A</c:v>
                </c:pt>
                <c:pt idx="5">
                  <c:v>2.74</c:v>
                </c:pt>
                <c:pt idx="6">
                  <c:v>#N/A</c:v>
                </c:pt>
                <c:pt idx="7">
                  <c:v>1.68</c:v>
                </c:pt>
                <c:pt idx="8">
                  <c:v>#N/A</c:v>
                </c:pt>
                <c:pt idx="9">
                  <c:v>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5.29</c:v>
                </c:pt>
                <c:pt idx="2">
                  <c:v>#N/A</c:v>
                </c:pt>
                <c:pt idx="3">
                  <c:v>5.58</c:v>
                </c:pt>
                <c:pt idx="4">
                  <c:v>#N/A</c:v>
                </c:pt>
                <c:pt idx="5">
                  <c:v>4.68</c:v>
                </c:pt>
                <c:pt idx="6">
                  <c:v>#N/A</c:v>
                </c:pt>
                <c:pt idx="7">
                  <c:v>4.6900000000000004</c:v>
                </c:pt>
                <c:pt idx="8">
                  <c:v>#N/A</c:v>
                </c:pt>
                <c:pt idx="9">
                  <c:v>2.7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1.55</c:v>
                </c:pt>
                <c:pt idx="2">
                  <c:v>#N/A</c:v>
                </c:pt>
                <c:pt idx="3">
                  <c:v>1.95</c:v>
                </c:pt>
                <c:pt idx="4">
                  <c:v>#N/A</c:v>
                </c:pt>
                <c:pt idx="5">
                  <c:v>1.97</c:v>
                </c:pt>
                <c:pt idx="6">
                  <c:v>#N/A</c:v>
                </c:pt>
                <c:pt idx="7">
                  <c:v>2.4700000000000002</c:v>
                </c:pt>
                <c:pt idx="8">
                  <c:v>#N/A</c:v>
                </c:pt>
                <c:pt idx="9">
                  <c:v>3.03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7.39</c:v>
                </c:pt>
                <c:pt idx="2">
                  <c:v>#N/A</c:v>
                </c:pt>
                <c:pt idx="3">
                  <c:v>4.84</c:v>
                </c:pt>
                <c:pt idx="4">
                  <c:v>#N/A</c:v>
                </c:pt>
                <c:pt idx="5">
                  <c:v>5.08</c:v>
                </c:pt>
                <c:pt idx="6">
                  <c:v>#N/A</c:v>
                </c:pt>
                <c:pt idx="7">
                  <c:v>7.51</c:v>
                </c:pt>
                <c:pt idx="8">
                  <c:v>#N/A</c:v>
                </c:pt>
                <c:pt idx="9">
                  <c:v>6.85</c:v>
                </c:pt>
              </c:numCache>
            </c:numRef>
          </c:val>
        </c:ser>
        <c:dLbls>
          <c:showLegendKey val="0"/>
          <c:showVal val="0"/>
          <c:showCatName val="0"/>
          <c:showSerName val="0"/>
          <c:showPercent val="0"/>
          <c:showBubbleSize val="0"/>
        </c:dLbls>
        <c:gapWidth val="150"/>
        <c:overlap val="100"/>
        <c:axId val="190848920"/>
        <c:axId val="190849312"/>
      </c:barChart>
      <c:catAx>
        <c:axId val="19084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49312"/>
        <c:crosses val="autoZero"/>
        <c:auto val="1"/>
        <c:lblAlgn val="ctr"/>
        <c:lblOffset val="100"/>
        <c:tickLblSkip val="1"/>
        <c:tickMarkSkip val="1"/>
        <c:noMultiLvlLbl val="0"/>
      </c:catAx>
      <c:valAx>
        <c:axId val="1908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8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3575</c:v>
                </c:pt>
                <c:pt idx="5">
                  <c:v>3980</c:v>
                </c:pt>
                <c:pt idx="8">
                  <c:v>3922</c:v>
                </c:pt>
                <c:pt idx="11">
                  <c:v>4100</c:v>
                </c:pt>
                <c:pt idx="14">
                  <c:v>4544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24</c:v>
                </c:pt>
                <c:pt idx="6">
                  <c:v>18</c:v>
                </c:pt>
                <c:pt idx="9">
                  <c:v>12</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214</c:v>
                </c:pt>
                <c:pt idx="3">
                  <c:v>193</c:v>
                </c:pt>
                <c:pt idx="6">
                  <c:v>190</c:v>
                </c:pt>
                <c:pt idx="9">
                  <c:v>106</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968</c:v>
                </c:pt>
                <c:pt idx="3">
                  <c:v>940</c:v>
                </c:pt>
                <c:pt idx="6">
                  <c:v>918</c:v>
                </c:pt>
                <c:pt idx="9">
                  <c:v>907</c:v>
                </c:pt>
                <c:pt idx="12">
                  <c:v>861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3399</c:v>
                </c:pt>
                <c:pt idx="3">
                  <c:v>3797</c:v>
                </c:pt>
                <c:pt idx="6">
                  <c:v>3587</c:v>
                </c:pt>
                <c:pt idx="9">
                  <c:v>3821</c:v>
                </c:pt>
                <c:pt idx="12">
                  <c:v>4134</c:v>
                </c:pt>
              </c:numCache>
            </c:numRef>
          </c:val>
        </c:ser>
        <c:dLbls>
          <c:showLegendKey val="0"/>
          <c:showVal val="0"/>
          <c:showCatName val="0"/>
          <c:showSerName val="0"/>
          <c:showPercent val="0"/>
          <c:showBubbleSize val="0"/>
        </c:dLbls>
        <c:gapWidth val="100"/>
        <c:overlap val="100"/>
        <c:axId val="190850096"/>
        <c:axId val="19085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1025</c:v>
                </c:pt>
                <c:pt idx="2">
                  <c:v>#N/A</c:v>
                </c:pt>
                <c:pt idx="3">
                  <c:v>#N/A</c:v>
                </c:pt>
                <c:pt idx="4">
                  <c:v>974</c:v>
                </c:pt>
                <c:pt idx="5">
                  <c:v>#N/A</c:v>
                </c:pt>
                <c:pt idx="6">
                  <c:v>#N/A</c:v>
                </c:pt>
                <c:pt idx="7">
                  <c:v>791</c:v>
                </c:pt>
                <c:pt idx="8">
                  <c:v>#N/A</c:v>
                </c:pt>
                <c:pt idx="9">
                  <c:v>#N/A</c:v>
                </c:pt>
                <c:pt idx="10">
                  <c:v>746</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190850096"/>
        <c:axId val="190850488"/>
      </c:lineChart>
      <c:catAx>
        <c:axId val="19085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50488"/>
        <c:crosses val="autoZero"/>
        <c:auto val="1"/>
        <c:lblAlgn val="ctr"/>
        <c:lblOffset val="100"/>
        <c:tickLblSkip val="1"/>
        <c:tickMarkSkip val="1"/>
        <c:noMultiLvlLbl val="0"/>
      </c:catAx>
      <c:valAx>
        <c:axId val="19085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5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36733</c:v>
                </c:pt>
                <c:pt idx="5">
                  <c:v>38836</c:v>
                </c:pt>
                <c:pt idx="8">
                  <c:v>42778</c:v>
                </c:pt>
                <c:pt idx="11">
                  <c:v>46221</c:v>
                </c:pt>
                <c:pt idx="14">
                  <c:v>49457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10359</c:v>
                </c:pt>
                <c:pt idx="5">
                  <c:v>10054</c:v>
                </c:pt>
                <c:pt idx="8">
                  <c:v>9260</c:v>
                </c:pt>
                <c:pt idx="11">
                  <c:v>8344</c:v>
                </c:pt>
                <c:pt idx="14">
                  <c:v>7325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3672</c:v>
                </c:pt>
                <c:pt idx="5">
                  <c:v>5101</c:v>
                </c:pt>
                <c:pt idx="8">
                  <c:v>5591</c:v>
                </c:pt>
                <c:pt idx="11">
                  <c:v>6254</c:v>
                </c:pt>
                <c:pt idx="14">
                  <c:v>6138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175</c:v>
                </c:pt>
                <c:pt idx="3">
                  <c:v>168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7936</c:v>
                </c:pt>
                <c:pt idx="3">
                  <c:v>7219</c:v>
                </c:pt>
                <c:pt idx="6">
                  <c:v>7340</c:v>
                </c:pt>
                <c:pt idx="9">
                  <c:v>7119</c:v>
                </c:pt>
                <c:pt idx="12">
                  <c:v>6547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1130</c:v>
                </c:pt>
                <c:pt idx="3">
                  <c:v>967</c:v>
                </c:pt>
                <c:pt idx="6">
                  <c:v>756</c:v>
                </c:pt>
                <c:pt idx="9">
                  <c:v>1146</c:v>
                </c:pt>
                <c:pt idx="12">
                  <c:v>1233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11040</c:v>
                </c:pt>
                <c:pt idx="3">
                  <c:v>10433</c:v>
                </c:pt>
                <c:pt idx="6">
                  <c:v>10158</c:v>
                </c:pt>
                <c:pt idx="9">
                  <c:v>9781</c:v>
                </c:pt>
                <c:pt idx="12">
                  <c:v>9416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586</c:v>
                </c:pt>
                <c:pt idx="3">
                  <c:v>490</c:v>
                </c:pt>
                <c:pt idx="6">
                  <c:v>397</c:v>
                </c:pt>
                <c:pt idx="9">
                  <c:v>387</c:v>
                </c:pt>
                <c:pt idx="12">
                  <c:v>382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36417</c:v>
                </c:pt>
                <c:pt idx="3">
                  <c:v>37921</c:v>
                </c:pt>
                <c:pt idx="6">
                  <c:v>42648</c:v>
                </c:pt>
                <c:pt idx="9">
                  <c:v>47386</c:v>
                </c:pt>
                <c:pt idx="12">
                  <c:v>51525</c:v>
                </c:pt>
              </c:numCache>
            </c:numRef>
          </c:val>
        </c:ser>
        <c:dLbls>
          <c:showLegendKey val="0"/>
          <c:showVal val="0"/>
          <c:showCatName val="0"/>
          <c:showSerName val="0"/>
          <c:showPercent val="0"/>
          <c:showBubbleSize val="0"/>
        </c:dLbls>
        <c:gapWidth val="100"/>
        <c:overlap val="100"/>
        <c:axId val="255472632"/>
        <c:axId val="25547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6521</c:v>
                </c:pt>
                <c:pt idx="2">
                  <c:v>#N/A</c:v>
                </c:pt>
                <c:pt idx="3">
                  <c:v>#N/A</c:v>
                </c:pt>
                <c:pt idx="4">
                  <c:v>3208</c:v>
                </c:pt>
                <c:pt idx="5">
                  <c:v>#N/A</c:v>
                </c:pt>
                <c:pt idx="6">
                  <c:v>#N/A</c:v>
                </c:pt>
                <c:pt idx="7">
                  <c:v>3669</c:v>
                </c:pt>
                <c:pt idx="8">
                  <c:v>#N/A</c:v>
                </c:pt>
                <c:pt idx="9">
                  <c:v>#N/A</c:v>
                </c:pt>
                <c:pt idx="10">
                  <c:v>5000</c:v>
                </c:pt>
                <c:pt idx="11">
                  <c:v>#N/A</c:v>
                </c:pt>
                <c:pt idx="12">
                  <c:v>#N/A</c:v>
                </c:pt>
                <c:pt idx="13">
                  <c:v>6183</c:v>
                </c:pt>
                <c:pt idx="14">
                  <c:v>#N/A</c:v>
                </c:pt>
              </c:numCache>
            </c:numRef>
          </c:val>
          <c:smooth val="0"/>
        </c:ser>
        <c:dLbls>
          <c:showLegendKey val="0"/>
          <c:showVal val="0"/>
          <c:showCatName val="0"/>
          <c:showSerName val="0"/>
          <c:showPercent val="0"/>
          <c:showBubbleSize val="0"/>
        </c:dLbls>
        <c:marker val="1"/>
        <c:smooth val="0"/>
        <c:axId val="255472632"/>
        <c:axId val="255473024"/>
      </c:lineChart>
      <c:catAx>
        <c:axId val="25547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473024"/>
        <c:crosses val="autoZero"/>
        <c:auto val="1"/>
        <c:lblAlgn val="ctr"/>
        <c:lblOffset val="100"/>
        <c:tickLblSkip val="1"/>
        <c:tickMarkSkip val="1"/>
        <c:noMultiLvlLbl val="0"/>
      </c:catAx>
      <c:valAx>
        <c:axId val="25547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47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119,301
118,044
67.44
41,578,043
39,635,853
1,699,055
23,340,875
51,525,060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a:t>
          </a:r>
          <a:r>
            <a:rPr kumimoji="1" lang="ja-JP" altLang="en-US" sz="1300">
              <a:latin typeface="ＭＳ Ｐゴシック"/>
            </a:rPr>
            <a:t>年間にわたって類似団体内平均値を上回っており、堅調に推移している。引き続き、給与の適正化、委託料の削減及び収税対策室による滞納額の圧縮等により、健全財政の維持に努める。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69" name="直線コネクタ 68"/>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42635</xdr:rowOff>
    </xdr:to>
    <xdr:cxnSp macro="">
      <xdr:nvCxnSpPr>
        <xdr:cNvPr id="72" name="直線コネクタ 71"/>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5" name="直線コネクタ 74"/>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8165</xdr:rowOff>
    </xdr:to>
    <xdr:cxnSp macro="">
      <xdr:nvCxnSpPr>
        <xdr:cNvPr id="78" name="直線コネクタ 77"/>
        <xdr:cNvCxnSpPr/>
      </xdr:nvCxnSpPr>
      <xdr:spPr>
        <a:xfrm>
          <a:off x="1447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8" name="円/楕円 87"/>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89"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市町村平均、及び県市町村平均を下回り、状況は改善傾向にある。平成１７年１０月１日の合併から１０年の間に、職員数を２００人以上削減することを達成し、さらに、新規の職員採用を抑制するとともに、人事配置の適正化により超過勤務手当の縮減等を推進することによって人件費の削減に努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90424</xdr:rowOff>
    </xdr:to>
    <xdr:cxnSp macro="">
      <xdr:nvCxnSpPr>
        <xdr:cNvPr id="130" name="直線コネクタ 129"/>
        <xdr:cNvCxnSpPr/>
      </xdr:nvCxnSpPr>
      <xdr:spPr>
        <a:xfrm>
          <a:off x="4114800" y="1042822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13208</xdr:rowOff>
    </xdr:to>
    <xdr:cxnSp macro="">
      <xdr:nvCxnSpPr>
        <xdr:cNvPr id="133" name="直線コネクタ 132"/>
        <xdr:cNvCxnSpPr/>
      </xdr:nvCxnSpPr>
      <xdr:spPr>
        <a:xfrm flipV="1">
          <a:off x="3225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13208</xdr:rowOff>
    </xdr:to>
    <xdr:cxnSp macro="">
      <xdr:nvCxnSpPr>
        <xdr:cNvPr id="136" name="直線コネクタ 135"/>
        <xdr:cNvCxnSpPr/>
      </xdr:nvCxnSpPr>
      <xdr:spPr>
        <a:xfrm>
          <a:off x="2336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146050</xdr:rowOff>
    </xdr:to>
    <xdr:cxnSp macro="">
      <xdr:nvCxnSpPr>
        <xdr:cNvPr id="139" name="直線コネクタ 138"/>
        <xdr:cNvCxnSpPr/>
      </xdr:nvCxnSpPr>
      <xdr:spPr>
        <a:xfrm>
          <a:off x="1447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1" name="円/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3" name="円/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5" name="円/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7" name="円/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類似団体内平均値に比べ低い数値で推移しており、良好な状態を維持している。今後増加が見込まれる維持補修費の動向に注視しながら、</a:t>
          </a:r>
          <a:r>
            <a:rPr lang="ja-JP" altLang="ja-JP" sz="1100">
              <a:solidFill>
                <a:schemeClr val="dk1"/>
              </a:solidFill>
              <a:effectLst/>
              <a:latin typeface="+mn-lt"/>
              <a:ea typeface="+mn-ea"/>
              <a:cs typeface="+mn-cs"/>
            </a:rPr>
            <a:t>事務事業の効率的な見直しによりコストの低減、定数削減等人件費の削減に努め、業務委託の集中・効率化等を行い歳出の見直しに取り組む。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15337</xdr:rowOff>
    </xdr:from>
    <xdr:to>
      <xdr:col>7</xdr:col>
      <xdr:colOff>152400</xdr:colOff>
      <xdr:row>83</xdr:row>
      <xdr:rowOff>105687</xdr:rowOff>
    </xdr:to>
    <xdr:cxnSp macro="">
      <xdr:nvCxnSpPr>
        <xdr:cNvPr id="195" name="直線コネクタ 194"/>
        <xdr:cNvCxnSpPr/>
      </xdr:nvCxnSpPr>
      <xdr:spPr>
        <a:xfrm>
          <a:off x="4114800" y="14245687"/>
          <a:ext cx="838200" cy="9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11303</xdr:rowOff>
    </xdr:from>
    <xdr:to>
      <xdr:col>6</xdr:col>
      <xdr:colOff>0</xdr:colOff>
      <xdr:row>83</xdr:row>
      <xdr:rowOff>15337</xdr:rowOff>
    </xdr:to>
    <xdr:cxnSp macro="">
      <xdr:nvCxnSpPr>
        <xdr:cNvPr id="198" name="直線コネクタ 197"/>
        <xdr:cNvCxnSpPr/>
      </xdr:nvCxnSpPr>
      <xdr:spPr>
        <a:xfrm>
          <a:off x="3225800" y="1424165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11303</xdr:rowOff>
    </xdr:from>
    <xdr:to>
      <xdr:col>4</xdr:col>
      <xdr:colOff>482600</xdr:colOff>
      <xdr:row>83</xdr:row>
      <xdr:rowOff>74318</xdr:rowOff>
    </xdr:to>
    <xdr:cxnSp macro="">
      <xdr:nvCxnSpPr>
        <xdr:cNvPr id="201" name="直線コネクタ 200"/>
        <xdr:cNvCxnSpPr/>
      </xdr:nvCxnSpPr>
      <xdr:spPr>
        <a:xfrm flipV="1">
          <a:off x="2336800" y="1424165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74318</xdr:rowOff>
    </xdr:from>
    <xdr:to>
      <xdr:col>3</xdr:col>
      <xdr:colOff>279400</xdr:colOff>
      <xdr:row>83</xdr:row>
      <xdr:rowOff>95121</xdr:rowOff>
    </xdr:to>
    <xdr:cxnSp macro="">
      <xdr:nvCxnSpPr>
        <xdr:cNvPr id="204" name="直線コネクタ 203"/>
        <xdr:cNvCxnSpPr/>
      </xdr:nvCxnSpPr>
      <xdr:spPr>
        <a:xfrm flipV="1">
          <a:off x="1447800" y="1430466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54887</xdr:rowOff>
    </xdr:from>
    <xdr:to>
      <xdr:col>7</xdr:col>
      <xdr:colOff>203200</xdr:colOff>
      <xdr:row>83</xdr:row>
      <xdr:rowOff>156487</xdr:rowOff>
    </xdr:to>
    <xdr:sp macro="" textlink="">
      <xdr:nvSpPr>
        <xdr:cNvPr id="214" name="円/楕円 213"/>
        <xdr:cNvSpPr/>
      </xdr:nvSpPr>
      <xdr:spPr>
        <a:xfrm>
          <a:off x="4902200" y="142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71414</xdr:rowOff>
    </xdr:from>
    <xdr:ext cx="762000" cy="259045"/>
    <xdr:sp macro="" textlink="">
      <xdr:nvSpPr>
        <xdr:cNvPr id="215" name="人件費・物件費等の状況該当値テキスト"/>
        <xdr:cNvSpPr txBox="1"/>
      </xdr:nvSpPr>
      <xdr:spPr>
        <a:xfrm>
          <a:off x="5041900" y="141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135987</xdr:rowOff>
    </xdr:from>
    <xdr:to>
      <xdr:col>6</xdr:col>
      <xdr:colOff>50800</xdr:colOff>
      <xdr:row>83</xdr:row>
      <xdr:rowOff>66137</xdr:rowOff>
    </xdr:to>
    <xdr:sp macro="" textlink="">
      <xdr:nvSpPr>
        <xdr:cNvPr id="216" name="円/楕円 215"/>
        <xdr:cNvSpPr/>
      </xdr:nvSpPr>
      <xdr:spPr>
        <a:xfrm>
          <a:off x="4064000" y="141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76314</xdr:rowOff>
    </xdr:from>
    <xdr:ext cx="736600" cy="259045"/>
    <xdr:sp macro="" textlink="">
      <xdr:nvSpPr>
        <xdr:cNvPr id="217" name="テキスト ボックス 216"/>
        <xdr:cNvSpPr txBox="1"/>
      </xdr:nvSpPr>
      <xdr:spPr>
        <a:xfrm>
          <a:off x="3733800" y="1396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131953</xdr:rowOff>
    </xdr:from>
    <xdr:to>
      <xdr:col>4</xdr:col>
      <xdr:colOff>533400</xdr:colOff>
      <xdr:row>83</xdr:row>
      <xdr:rowOff>62103</xdr:rowOff>
    </xdr:to>
    <xdr:sp macro="" textlink="">
      <xdr:nvSpPr>
        <xdr:cNvPr id="218" name="円/楕円 217"/>
        <xdr:cNvSpPr/>
      </xdr:nvSpPr>
      <xdr:spPr>
        <a:xfrm>
          <a:off x="3175000" y="141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72280</xdr:rowOff>
    </xdr:from>
    <xdr:ext cx="762000" cy="259045"/>
    <xdr:sp macro="" textlink="">
      <xdr:nvSpPr>
        <xdr:cNvPr id="219" name="テキスト ボックス 218"/>
        <xdr:cNvSpPr txBox="1"/>
      </xdr:nvSpPr>
      <xdr:spPr>
        <a:xfrm>
          <a:off x="2844800" y="1395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23518</xdr:rowOff>
    </xdr:from>
    <xdr:to>
      <xdr:col>3</xdr:col>
      <xdr:colOff>330200</xdr:colOff>
      <xdr:row>83</xdr:row>
      <xdr:rowOff>125118</xdr:rowOff>
    </xdr:to>
    <xdr:sp macro="" textlink="">
      <xdr:nvSpPr>
        <xdr:cNvPr id="220" name="円/楕円 219"/>
        <xdr:cNvSpPr/>
      </xdr:nvSpPr>
      <xdr:spPr>
        <a:xfrm>
          <a:off x="2286000" y="142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135295</xdr:rowOff>
    </xdr:from>
    <xdr:ext cx="762000" cy="259045"/>
    <xdr:sp macro="" textlink="">
      <xdr:nvSpPr>
        <xdr:cNvPr id="221" name="テキスト ボックス 220"/>
        <xdr:cNvSpPr txBox="1"/>
      </xdr:nvSpPr>
      <xdr:spPr>
        <a:xfrm>
          <a:off x="1955800" y="140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44321</xdr:rowOff>
    </xdr:from>
    <xdr:to>
      <xdr:col>2</xdr:col>
      <xdr:colOff>127000</xdr:colOff>
      <xdr:row>83</xdr:row>
      <xdr:rowOff>145921</xdr:rowOff>
    </xdr:to>
    <xdr:sp macro="" textlink="">
      <xdr:nvSpPr>
        <xdr:cNvPr id="222" name="円/楕円 221"/>
        <xdr:cNvSpPr/>
      </xdr:nvSpPr>
      <xdr:spPr>
        <a:xfrm>
          <a:off x="1397000" y="142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156098</xdr:rowOff>
    </xdr:from>
    <xdr:ext cx="762000" cy="259045"/>
    <xdr:sp macro="" textlink="">
      <xdr:nvSpPr>
        <xdr:cNvPr id="223" name="テキスト ボックス 222"/>
        <xdr:cNvSpPr txBox="1"/>
      </xdr:nvSpPr>
      <xdr:spPr>
        <a:xfrm>
          <a:off x="1066800" y="1404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４月１日より給与構造の見直しを行い、平均４．４％引下げや枠外昇給の廃止等を実施した。指数は類似団体平均より若干上回っているが、県内市平均はほぼ同水準となっている。今後においても、民間企業の平均給与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7" name="直線コネクタ 256"/>
        <xdr:cNvCxnSpPr/>
      </xdr:nvCxnSpPr>
      <xdr:spPr>
        <a:xfrm flipV="1">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89</xdr:row>
      <xdr:rowOff>29634</xdr:rowOff>
    </xdr:to>
    <xdr:cxnSp macro="">
      <xdr:nvCxnSpPr>
        <xdr:cNvPr id="260" name="直線コネクタ 259"/>
        <xdr:cNvCxnSpPr/>
      </xdr:nvCxnSpPr>
      <xdr:spPr>
        <a:xfrm flipV="1">
          <a:off x="15290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63" name="直線コネクタ 262"/>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69850</xdr:rowOff>
    </xdr:to>
    <xdr:cxnSp macro="">
      <xdr:nvCxnSpPr>
        <xdr:cNvPr id="266" name="直線コネクタ 265"/>
        <xdr:cNvCxnSpPr/>
      </xdr:nvCxnSpPr>
      <xdr:spPr>
        <a:xfrm>
          <a:off x="13512800" y="146291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8" name="円/楕円 277"/>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9" name="テキスト ボックス 278"/>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2" name="円/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5" name="テキスト ボックス 284"/>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類似団体内平均値に比べ低くなっており、職員数は少ない状態である。定員適正化計画に基づ</a:t>
          </a:r>
          <a:r>
            <a:rPr lang="ja-JP" altLang="en-US" sz="1100" b="0" i="0" baseline="0">
              <a:solidFill>
                <a:schemeClr val="dk1"/>
              </a:solidFill>
              <a:effectLst/>
              <a:latin typeface="+mn-lt"/>
              <a:ea typeface="+mn-ea"/>
              <a:cs typeface="+mn-cs"/>
            </a:rPr>
            <a:t>く計画的な職員採用を継続し、適正な定員管理を徹底する。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104684</xdr:rowOff>
    </xdr:to>
    <xdr:cxnSp macro="">
      <xdr:nvCxnSpPr>
        <xdr:cNvPr id="322" name="直線コネクタ 321"/>
        <xdr:cNvCxnSpPr/>
      </xdr:nvCxnSpPr>
      <xdr:spPr>
        <a:xfrm flipV="1">
          <a:off x="16179800" y="103434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60</xdr:row>
      <xdr:rowOff>135709</xdr:rowOff>
    </xdr:to>
    <xdr:cxnSp macro="">
      <xdr:nvCxnSpPr>
        <xdr:cNvPr id="325" name="直線コネクタ 324"/>
        <xdr:cNvCxnSpPr/>
      </xdr:nvCxnSpPr>
      <xdr:spPr>
        <a:xfrm flipV="1">
          <a:off x="15290800" y="103916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135709</xdr:rowOff>
    </xdr:from>
    <xdr:to>
      <xdr:col>22</xdr:col>
      <xdr:colOff>203200</xdr:colOff>
      <xdr:row>61</xdr:row>
      <xdr:rowOff>40096</xdr:rowOff>
    </xdr:to>
    <xdr:cxnSp macro="">
      <xdr:nvCxnSpPr>
        <xdr:cNvPr id="328" name="直線コネクタ 327"/>
        <xdr:cNvCxnSpPr/>
      </xdr:nvCxnSpPr>
      <xdr:spPr>
        <a:xfrm flipV="1">
          <a:off x="14401800" y="1042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64226</xdr:rowOff>
    </xdr:to>
    <xdr:cxnSp macro="">
      <xdr:nvCxnSpPr>
        <xdr:cNvPr id="331" name="直線コネクタ 330"/>
        <xdr:cNvCxnSpPr/>
      </xdr:nvCxnSpPr>
      <xdr:spPr>
        <a:xfrm flipV="1">
          <a:off x="13512800" y="104985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5624</xdr:rowOff>
    </xdr:from>
    <xdr:to>
      <xdr:col>24</xdr:col>
      <xdr:colOff>609600</xdr:colOff>
      <xdr:row>60</xdr:row>
      <xdr:rowOff>107224</xdr:rowOff>
    </xdr:to>
    <xdr:sp macro="" textlink="">
      <xdr:nvSpPr>
        <xdr:cNvPr id="341" name="円/楕円 340"/>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22151</xdr:rowOff>
    </xdr:from>
    <xdr:ext cx="762000" cy="259045"/>
    <xdr:sp macro="" textlink="">
      <xdr:nvSpPr>
        <xdr:cNvPr id="342"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3" name="円/楕円 342"/>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4" name="テキスト ボックス 343"/>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5" name="円/楕円 344"/>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6" name="テキスト ボックス 345"/>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7" name="円/楕円 346"/>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101073</xdr:rowOff>
    </xdr:from>
    <xdr:ext cx="762000" cy="259045"/>
    <xdr:sp macro="" textlink="">
      <xdr:nvSpPr>
        <xdr:cNvPr id="348" name="テキスト ボックス 347"/>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50" name="テキスト ボックス 34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類似団体平均、全国市町村平均及び早期健全化基準を下回る状態を維持している</a:t>
          </a:r>
          <a:r>
            <a:rPr lang="ja-JP" altLang="en-US" sz="1100" b="0" i="0" baseline="0">
              <a:solidFill>
                <a:schemeClr val="dk1"/>
              </a:solidFill>
              <a:effectLst/>
              <a:latin typeface="+mn-lt"/>
              <a:ea typeface="+mn-ea"/>
              <a:cs typeface="+mn-cs"/>
            </a:rPr>
            <a:t>が、将来負担比率と同様、類似団体内平均値に近づく傾向が続いている。今後も、</a:t>
          </a:r>
          <a:r>
            <a:rPr lang="ja-JP" altLang="ja-JP" sz="1100" b="0" i="0" baseline="0">
              <a:solidFill>
                <a:schemeClr val="dk1"/>
              </a:solidFill>
              <a:effectLst/>
              <a:latin typeface="+mn-lt"/>
              <a:ea typeface="+mn-ea"/>
              <a:cs typeface="+mn-cs"/>
            </a:rPr>
            <a:t>事業の精査により公債費負担の適正化に努める。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120142</xdr:rowOff>
    </xdr:to>
    <xdr:cxnSp macro="">
      <xdr:nvCxnSpPr>
        <xdr:cNvPr id="382" name="直線コネクタ 381"/>
        <xdr:cNvCxnSpPr/>
      </xdr:nvCxnSpPr>
      <xdr:spPr>
        <a:xfrm flipV="1">
          <a:off x="16179800" y="64348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120142</xdr:rowOff>
    </xdr:from>
    <xdr:to>
      <xdr:col>23</xdr:col>
      <xdr:colOff>406400</xdr:colOff>
      <xdr:row>37</xdr:row>
      <xdr:rowOff>144272</xdr:rowOff>
    </xdr:to>
    <xdr:cxnSp macro="">
      <xdr:nvCxnSpPr>
        <xdr:cNvPr id="385" name="直線コネクタ 384"/>
        <xdr:cNvCxnSpPr/>
      </xdr:nvCxnSpPr>
      <xdr:spPr>
        <a:xfrm flipV="1">
          <a:off x="15290800" y="646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144272</xdr:rowOff>
    </xdr:from>
    <xdr:to>
      <xdr:col>22</xdr:col>
      <xdr:colOff>203200</xdr:colOff>
      <xdr:row>38</xdr:row>
      <xdr:rowOff>21082</xdr:rowOff>
    </xdr:to>
    <xdr:cxnSp macro="">
      <xdr:nvCxnSpPr>
        <xdr:cNvPr id="388" name="直線コネクタ 387"/>
        <xdr:cNvCxnSpPr/>
      </xdr:nvCxnSpPr>
      <xdr:spPr>
        <a:xfrm flipV="1">
          <a:off x="14401800" y="648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21082</xdr:rowOff>
    </xdr:from>
    <xdr:to>
      <xdr:col>21</xdr:col>
      <xdr:colOff>0</xdr:colOff>
      <xdr:row>38</xdr:row>
      <xdr:rowOff>98298</xdr:rowOff>
    </xdr:to>
    <xdr:cxnSp macro="">
      <xdr:nvCxnSpPr>
        <xdr:cNvPr id="391" name="直線コネクタ 390"/>
        <xdr:cNvCxnSpPr/>
      </xdr:nvCxnSpPr>
      <xdr:spPr>
        <a:xfrm flipV="1">
          <a:off x="13512800" y="65361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1" name="円/楕円 400"/>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2"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69342</xdr:rowOff>
    </xdr:from>
    <xdr:to>
      <xdr:col>23</xdr:col>
      <xdr:colOff>457200</xdr:colOff>
      <xdr:row>37</xdr:row>
      <xdr:rowOff>170942</xdr:rowOff>
    </xdr:to>
    <xdr:sp macro="" textlink="">
      <xdr:nvSpPr>
        <xdr:cNvPr id="403" name="円/楕円 402"/>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9669</xdr:rowOff>
    </xdr:from>
    <xdr:ext cx="736600" cy="259045"/>
    <xdr:sp macro="" textlink="">
      <xdr:nvSpPr>
        <xdr:cNvPr id="404" name="テキスト ボックス 403"/>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93472</xdr:rowOff>
    </xdr:from>
    <xdr:to>
      <xdr:col>22</xdr:col>
      <xdr:colOff>254000</xdr:colOff>
      <xdr:row>38</xdr:row>
      <xdr:rowOff>23622</xdr:rowOff>
    </xdr:to>
    <xdr:sp macro="" textlink="">
      <xdr:nvSpPr>
        <xdr:cNvPr id="405" name="円/楕円 404"/>
        <xdr:cNvSpPr/>
      </xdr:nvSpPr>
      <xdr:spPr>
        <a:xfrm>
          <a:off x="15240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33799</xdr:rowOff>
    </xdr:from>
    <xdr:ext cx="762000" cy="259045"/>
    <xdr:sp macro="" textlink="">
      <xdr:nvSpPr>
        <xdr:cNvPr id="406" name="テキスト ボックス 405"/>
        <xdr:cNvSpPr txBox="1"/>
      </xdr:nvSpPr>
      <xdr:spPr>
        <a:xfrm>
          <a:off x="14909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141732</xdr:rowOff>
    </xdr:from>
    <xdr:to>
      <xdr:col>21</xdr:col>
      <xdr:colOff>50800</xdr:colOff>
      <xdr:row>38</xdr:row>
      <xdr:rowOff>71882</xdr:rowOff>
    </xdr:to>
    <xdr:sp macro="" textlink="">
      <xdr:nvSpPr>
        <xdr:cNvPr id="407" name="円/楕円 406"/>
        <xdr:cNvSpPr/>
      </xdr:nvSpPr>
      <xdr:spPr>
        <a:xfrm>
          <a:off x="14351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82059</xdr:rowOff>
    </xdr:from>
    <xdr:ext cx="762000" cy="259045"/>
    <xdr:sp macro="" textlink="">
      <xdr:nvSpPr>
        <xdr:cNvPr id="408" name="テキスト ボックス 407"/>
        <xdr:cNvSpPr txBox="1"/>
      </xdr:nvSpPr>
      <xdr:spPr>
        <a:xfrm>
          <a:off x="14020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47498</xdr:rowOff>
    </xdr:from>
    <xdr:to>
      <xdr:col>19</xdr:col>
      <xdr:colOff>533400</xdr:colOff>
      <xdr:row>38</xdr:row>
      <xdr:rowOff>149098</xdr:rowOff>
    </xdr:to>
    <xdr:sp macro="" textlink="">
      <xdr:nvSpPr>
        <xdr:cNvPr id="409" name="円/楕円 408"/>
        <xdr:cNvSpPr/>
      </xdr:nvSpPr>
      <xdr:spPr>
        <a:xfrm>
          <a:off x="13462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159275</xdr:rowOff>
    </xdr:from>
    <xdr:ext cx="762000" cy="259045"/>
    <xdr:sp macro="" textlink="">
      <xdr:nvSpPr>
        <xdr:cNvPr id="410" name="テキスト ボックス 409"/>
        <xdr:cNvSpPr txBox="1"/>
      </xdr:nvSpPr>
      <xdr:spPr>
        <a:xfrm>
          <a:off x="13131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類似団体平均、全国市町村平均及び早期健全化基準を下回</a:t>
          </a:r>
          <a:r>
            <a:rPr lang="ja-JP" altLang="en-US" sz="1100" b="0" i="0" baseline="0">
              <a:solidFill>
                <a:schemeClr val="dk1"/>
              </a:solidFill>
              <a:effectLst/>
              <a:latin typeface="+mn-lt"/>
              <a:ea typeface="+mn-ea"/>
              <a:cs typeface="+mn-cs"/>
            </a:rPr>
            <a:t>ってはいるものの、類似団体内平均値に近づきつつあり、予断を許さない状況にある。今後も、</a:t>
          </a:r>
          <a:r>
            <a:rPr lang="ja-JP" altLang="ja-JP" sz="1100" b="0" i="0" baseline="0">
              <a:solidFill>
                <a:schemeClr val="dk1"/>
              </a:solidFill>
              <a:effectLst/>
              <a:latin typeface="+mn-lt"/>
              <a:ea typeface="+mn-ea"/>
              <a:cs typeface="+mn-cs"/>
            </a:rPr>
            <a:t>新市建設計画に基づく合併特例事業の実施に係る地方債の借入が見込まれる</a:t>
          </a:r>
          <a:r>
            <a:rPr lang="ja-JP" altLang="en-US" sz="1100" b="0" i="0" baseline="0">
              <a:solidFill>
                <a:schemeClr val="dk1"/>
              </a:solidFill>
              <a:effectLst/>
              <a:latin typeface="+mn-lt"/>
              <a:ea typeface="+mn-ea"/>
              <a:cs typeface="+mn-cs"/>
            </a:rPr>
            <a:t>。投資的経費の平準化及び地方債充当事業の厳選を進め、</a:t>
          </a:r>
          <a:r>
            <a:rPr lang="ja-JP" altLang="ja-JP" sz="1100" b="0" i="0" baseline="0">
              <a:solidFill>
                <a:schemeClr val="dk1"/>
              </a:solidFill>
              <a:effectLst/>
              <a:latin typeface="+mn-lt"/>
              <a:ea typeface="+mn-ea"/>
              <a:cs typeface="+mn-cs"/>
            </a:rPr>
            <a:t>将来負担の適正化に努め</a:t>
          </a:r>
          <a:r>
            <a:rPr lang="ja-JP" altLang="en-US" sz="1100" b="0" i="0" baseline="0">
              <a:solidFill>
                <a:schemeClr val="dk1"/>
              </a:solidFill>
              <a:effectLst/>
              <a:latin typeface="+mn-lt"/>
              <a:ea typeface="+mn-ea"/>
              <a:cs typeface="+mn-cs"/>
            </a:rPr>
            <a:t>なければならない</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xdr:rowOff>
    </xdr:from>
    <xdr:to>
      <xdr:col>24</xdr:col>
      <xdr:colOff>558800</xdr:colOff>
      <xdr:row>15</xdr:row>
      <xdr:rowOff>33299</xdr:rowOff>
    </xdr:to>
    <xdr:cxnSp macro="">
      <xdr:nvCxnSpPr>
        <xdr:cNvPr id="442" name="直線コネクタ 441"/>
        <xdr:cNvCxnSpPr/>
      </xdr:nvCxnSpPr>
      <xdr:spPr>
        <a:xfrm>
          <a:off x="16179800" y="2574163"/>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141529</xdr:rowOff>
    </xdr:from>
    <xdr:to>
      <xdr:col>23</xdr:col>
      <xdr:colOff>406400</xdr:colOff>
      <xdr:row>15</xdr:row>
      <xdr:rowOff>2413</xdr:rowOff>
    </xdr:to>
    <xdr:cxnSp macro="">
      <xdr:nvCxnSpPr>
        <xdr:cNvPr id="445" name="直線コネクタ 444"/>
        <xdr:cNvCxnSpPr/>
      </xdr:nvCxnSpPr>
      <xdr:spPr>
        <a:xfrm>
          <a:off x="15290800" y="2541829"/>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129464</xdr:rowOff>
    </xdr:from>
    <xdr:to>
      <xdr:col>22</xdr:col>
      <xdr:colOff>203200</xdr:colOff>
      <xdr:row>14</xdr:row>
      <xdr:rowOff>141529</xdr:rowOff>
    </xdr:to>
    <xdr:cxnSp macro="">
      <xdr:nvCxnSpPr>
        <xdr:cNvPr id="448" name="直線コネクタ 447"/>
        <xdr:cNvCxnSpPr/>
      </xdr:nvCxnSpPr>
      <xdr:spPr>
        <a:xfrm>
          <a:off x="14401800" y="25297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129464</xdr:rowOff>
    </xdr:from>
    <xdr:to>
      <xdr:col>21</xdr:col>
      <xdr:colOff>0</xdr:colOff>
      <xdr:row>15</xdr:row>
      <xdr:rowOff>37160</xdr:rowOff>
    </xdr:to>
    <xdr:cxnSp macro="">
      <xdr:nvCxnSpPr>
        <xdr:cNvPr id="451" name="直線コネクタ 450"/>
        <xdr:cNvCxnSpPr/>
      </xdr:nvCxnSpPr>
      <xdr:spPr>
        <a:xfrm flipV="1">
          <a:off x="13512800" y="2529764"/>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153949</xdr:rowOff>
    </xdr:from>
    <xdr:to>
      <xdr:col>24</xdr:col>
      <xdr:colOff>609600</xdr:colOff>
      <xdr:row>15</xdr:row>
      <xdr:rowOff>84099</xdr:rowOff>
    </xdr:to>
    <xdr:sp macro="" textlink="">
      <xdr:nvSpPr>
        <xdr:cNvPr id="461" name="円/楕円 460"/>
        <xdr:cNvSpPr/>
      </xdr:nvSpPr>
      <xdr:spPr>
        <a:xfrm>
          <a:off x="169672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170476</xdr:rowOff>
    </xdr:from>
    <xdr:ext cx="762000" cy="259045"/>
    <xdr:sp macro="" textlink="">
      <xdr:nvSpPr>
        <xdr:cNvPr id="462" name="将来負担の状況該当値テキスト"/>
        <xdr:cNvSpPr txBox="1"/>
      </xdr:nvSpPr>
      <xdr:spPr>
        <a:xfrm>
          <a:off x="17106900" y="23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123063</xdr:rowOff>
    </xdr:from>
    <xdr:to>
      <xdr:col>23</xdr:col>
      <xdr:colOff>457200</xdr:colOff>
      <xdr:row>15</xdr:row>
      <xdr:rowOff>53213</xdr:rowOff>
    </xdr:to>
    <xdr:sp macro="" textlink="">
      <xdr:nvSpPr>
        <xdr:cNvPr id="463" name="円/楕円 462"/>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63390</xdr:rowOff>
    </xdr:from>
    <xdr:ext cx="736600" cy="259045"/>
    <xdr:sp macro="" textlink="">
      <xdr:nvSpPr>
        <xdr:cNvPr id="464" name="テキスト ボックス 463"/>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90729</xdr:rowOff>
    </xdr:from>
    <xdr:to>
      <xdr:col>22</xdr:col>
      <xdr:colOff>254000</xdr:colOff>
      <xdr:row>15</xdr:row>
      <xdr:rowOff>20879</xdr:rowOff>
    </xdr:to>
    <xdr:sp macro="" textlink="">
      <xdr:nvSpPr>
        <xdr:cNvPr id="465" name="円/楕円 464"/>
        <xdr:cNvSpPr/>
      </xdr:nvSpPr>
      <xdr:spPr>
        <a:xfrm>
          <a:off x="15240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31056</xdr:rowOff>
    </xdr:from>
    <xdr:ext cx="762000" cy="259045"/>
    <xdr:sp macro="" textlink="">
      <xdr:nvSpPr>
        <xdr:cNvPr id="466" name="テキスト ボックス 465"/>
        <xdr:cNvSpPr txBox="1"/>
      </xdr:nvSpPr>
      <xdr:spPr>
        <a:xfrm>
          <a:off x="14909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78664</xdr:rowOff>
    </xdr:from>
    <xdr:to>
      <xdr:col>21</xdr:col>
      <xdr:colOff>50800</xdr:colOff>
      <xdr:row>15</xdr:row>
      <xdr:rowOff>8814</xdr:rowOff>
    </xdr:to>
    <xdr:sp macro="" textlink="">
      <xdr:nvSpPr>
        <xdr:cNvPr id="467" name="円/楕円 466"/>
        <xdr:cNvSpPr/>
      </xdr:nvSpPr>
      <xdr:spPr>
        <a:xfrm>
          <a:off x="14351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18991</xdr:rowOff>
    </xdr:from>
    <xdr:ext cx="762000" cy="259045"/>
    <xdr:sp macro="" textlink="">
      <xdr:nvSpPr>
        <xdr:cNvPr id="468" name="テキスト ボックス 467"/>
        <xdr:cNvSpPr txBox="1"/>
      </xdr:nvSpPr>
      <xdr:spPr>
        <a:xfrm>
          <a:off x="14020800" y="22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157810</xdr:rowOff>
    </xdr:from>
    <xdr:to>
      <xdr:col>19</xdr:col>
      <xdr:colOff>533400</xdr:colOff>
      <xdr:row>15</xdr:row>
      <xdr:rowOff>87960</xdr:rowOff>
    </xdr:to>
    <xdr:sp macro="" textlink="">
      <xdr:nvSpPr>
        <xdr:cNvPr id="469" name="円/楕円 468"/>
        <xdr:cNvSpPr/>
      </xdr:nvSpPr>
      <xdr:spPr>
        <a:xfrm>
          <a:off x="13462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98137</xdr:rowOff>
    </xdr:from>
    <xdr:ext cx="762000" cy="259045"/>
    <xdr:sp macro="" textlink="">
      <xdr:nvSpPr>
        <xdr:cNvPr id="470" name="テキスト ボックス 469"/>
        <xdr:cNvSpPr txBox="1"/>
      </xdr:nvSpPr>
      <xdr:spPr>
        <a:xfrm>
          <a:off x="13131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119,301
118,044
67.44
41,578,043
39,635,853
1,699,055
23,340,875
51,525,060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新規採用の抑制による職員数の減（合併後１０年間で２００人以上の職員を削減）や指定管理者制度の推進など行財政改革への取組みにより、類似団体平均、埼玉県平均を下回</a:t>
          </a:r>
          <a:r>
            <a:rPr lang="ja-JP" altLang="en-US" sz="1100" b="0" i="0" baseline="0">
              <a:solidFill>
                <a:schemeClr val="dk1"/>
              </a:solidFill>
              <a:effectLst/>
              <a:latin typeface="+mn-lt"/>
              <a:ea typeface="+mn-ea"/>
              <a:cs typeface="+mn-cs"/>
            </a:rPr>
            <a:t>る傾向を維持している。</a:t>
          </a:r>
          <a:r>
            <a:rPr lang="ja-JP" altLang="ja-JP" sz="1100" b="0" i="0" baseline="0">
              <a:solidFill>
                <a:schemeClr val="dk1"/>
              </a:solidFill>
              <a:effectLst/>
              <a:latin typeface="+mn-lt"/>
              <a:ea typeface="+mn-ea"/>
              <a:cs typeface="+mn-cs"/>
            </a:rPr>
            <a:t>今後も引き続き人件費の削減に努める。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149860</xdr:rowOff>
    </xdr:to>
    <xdr:cxnSp macro="">
      <xdr:nvCxnSpPr>
        <xdr:cNvPr id="64" name="直線コネクタ 63"/>
        <xdr:cNvCxnSpPr/>
      </xdr:nvCxnSpPr>
      <xdr:spPr>
        <a:xfrm flipV="1">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77470</xdr:rowOff>
    </xdr:to>
    <xdr:cxnSp macro="">
      <xdr:nvCxnSpPr>
        <xdr:cNvPr id="67" name="直線コネクタ 66"/>
        <xdr:cNvCxnSpPr/>
      </xdr:nvCxnSpPr>
      <xdr:spPr>
        <a:xfrm flipV="1">
          <a:off x="3098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146050</xdr:rowOff>
    </xdr:to>
    <xdr:cxnSp macro="">
      <xdr:nvCxnSpPr>
        <xdr:cNvPr id="70" name="直線コネクタ 69"/>
        <xdr:cNvCxnSpPr/>
      </xdr:nvCxnSpPr>
      <xdr:spPr>
        <a:xfrm flipV="1">
          <a:off x="2209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37</xdr:row>
      <xdr:rowOff>146050</xdr:rowOff>
    </xdr:to>
    <xdr:cxnSp macro="">
      <xdr:nvCxnSpPr>
        <xdr:cNvPr id="73" name="直線コネクタ 72"/>
        <xdr:cNvCxnSpPr/>
      </xdr:nvCxnSpPr>
      <xdr:spPr>
        <a:xfrm>
          <a:off x="1320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138447</xdr:rowOff>
    </xdr:from>
    <xdr:ext cx="762000" cy="259045"/>
    <xdr:sp macro="" textlink="">
      <xdr:nvSpPr>
        <xdr:cNvPr id="88" name="テキスト ボックス 87"/>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0" name="テキスト ボックス 89"/>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1" name="円/楕円 90"/>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2" name="テキスト ボックス 91"/>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内平均値とほぼ変わらない状態を維持してきたが、平成２５年度に続き、平成２６年度も類似団体内平均値を上回った。</a:t>
          </a:r>
          <a:r>
            <a:rPr lang="ja-JP" altLang="ja-JP" sz="1100">
              <a:solidFill>
                <a:schemeClr val="dk1"/>
              </a:solidFill>
              <a:effectLst/>
              <a:latin typeface="+mn-lt"/>
              <a:ea typeface="+mn-ea"/>
              <a:cs typeface="+mn-cs"/>
            </a:rPr>
            <a:t>事業の選択と集中を徹底し、財政負担を減らすよう努める。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161290</xdr:rowOff>
    </xdr:to>
    <xdr:cxnSp macro="">
      <xdr:nvCxnSpPr>
        <xdr:cNvPr id="125" name="直線コネクタ 124"/>
        <xdr:cNvCxnSpPr/>
      </xdr:nvCxnSpPr>
      <xdr:spPr>
        <a:xfrm>
          <a:off x="15671800" y="2633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62230</xdr:rowOff>
    </xdr:to>
    <xdr:cxnSp macro="">
      <xdr:nvCxnSpPr>
        <xdr:cNvPr id="128" name="直線コネクタ 127"/>
        <xdr:cNvCxnSpPr/>
      </xdr:nvCxnSpPr>
      <xdr:spPr>
        <a:xfrm>
          <a:off x="14782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14</xdr:row>
      <xdr:rowOff>165100</xdr:rowOff>
    </xdr:to>
    <xdr:cxnSp macro="">
      <xdr:nvCxnSpPr>
        <xdr:cNvPr id="131" name="直線コネクタ 130"/>
        <xdr:cNvCxnSpPr/>
      </xdr:nvCxnSpPr>
      <xdr:spPr>
        <a:xfrm>
          <a:off x="13893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134620</xdr:rowOff>
    </xdr:to>
    <xdr:cxnSp macro="">
      <xdr:nvCxnSpPr>
        <xdr:cNvPr id="134" name="直線コネクタ 133"/>
        <xdr:cNvCxnSpPr/>
      </xdr:nvCxnSpPr>
      <xdr:spPr>
        <a:xfrm>
          <a:off x="13004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5"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97807</xdr:rowOff>
    </xdr:from>
    <xdr:ext cx="736600" cy="259045"/>
    <xdr:sp macro="" textlink="">
      <xdr:nvSpPr>
        <xdr:cNvPr id="147" name="テキスト ボックス 146"/>
        <xdr:cNvSpPr txBox="1"/>
      </xdr:nvSpPr>
      <xdr:spPr>
        <a:xfrm>
          <a:off x="15290800" y="266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147337</xdr:rowOff>
    </xdr:from>
    <xdr:ext cx="762000" cy="259045"/>
    <xdr:sp macro="" textlink="">
      <xdr:nvSpPr>
        <xdr:cNvPr id="153" name="テキスト ボックス 152"/>
        <xdr:cNvSpPr txBox="1"/>
      </xdr:nvSpPr>
      <xdr:spPr>
        <a:xfrm>
          <a:off x="12623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除いていく。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148772</xdr:rowOff>
    </xdr:to>
    <xdr:cxnSp macro="">
      <xdr:nvCxnSpPr>
        <xdr:cNvPr id="188" name="直線コネクタ 187"/>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170543</xdr:rowOff>
    </xdr:to>
    <xdr:cxnSp macro="">
      <xdr:nvCxnSpPr>
        <xdr:cNvPr id="191" name="直線コネクタ 190"/>
        <xdr:cNvCxnSpPr/>
      </xdr:nvCxnSpPr>
      <xdr:spPr>
        <a:xfrm flipV="1">
          <a:off x="3098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170543</xdr:rowOff>
    </xdr:to>
    <xdr:cxnSp macro="">
      <xdr:nvCxnSpPr>
        <xdr:cNvPr id="194" name="直線コネクタ 193"/>
        <xdr:cNvCxnSpPr/>
      </xdr:nvCxnSpPr>
      <xdr:spPr>
        <a:xfrm>
          <a:off x="2209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7" name="直線コネクタ 196"/>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7" name="円/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09" name="円/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1" name="円/楕円 210"/>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2" name="テキスト ボックス 21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3" name="円/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値を</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る状態が続いている。多くを占めるのは</a:t>
          </a:r>
          <a:r>
            <a:rPr lang="ja-JP" altLang="ja-JP" sz="1100" b="0" i="0" baseline="0">
              <a:solidFill>
                <a:schemeClr val="dk1"/>
              </a:solidFill>
              <a:effectLst/>
              <a:latin typeface="+mn-lt"/>
              <a:ea typeface="+mn-ea"/>
              <a:cs typeface="+mn-cs"/>
            </a:rPr>
            <a:t>他会計への繰出金</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税収を主な財源とする普通会計の負担額</a:t>
          </a:r>
          <a:r>
            <a:rPr lang="ja-JP" altLang="en-US" sz="1100" b="0" i="0" baseline="0">
              <a:solidFill>
                <a:schemeClr val="dk1"/>
              </a:solidFill>
              <a:effectLst/>
              <a:latin typeface="+mn-lt"/>
              <a:ea typeface="+mn-ea"/>
              <a:cs typeface="+mn-cs"/>
            </a:rPr>
            <a:t>縮減のため、</a:t>
          </a:r>
          <a:r>
            <a:rPr lang="ja-JP" altLang="ja-JP" sz="1100" b="0" i="0" baseline="0">
              <a:solidFill>
                <a:schemeClr val="dk1"/>
              </a:solidFill>
              <a:effectLst/>
              <a:latin typeface="+mn-lt"/>
              <a:ea typeface="+mn-ea"/>
              <a:cs typeface="+mn-cs"/>
            </a:rPr>
            <a:t>国民健康保険事業特別会計における保険料の適正化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料金の適正化等</a:t>
          </a:r>
          <a:r>
            <a:rPr lang="ja-JP" altLang="en-US" sz="1100" b="0" i="0" baseline="0">
              <a:solidFill>
                <a:schemeClr val="dk1"/>
              </a:solidFill>
              <a:effectLst/>
              <a:latin typeface="+mn-lt"/>
              <a:ea typeface="+mn-ea"/>
              <a:cs typeface="+mn-cs"/>
            </a:rPr>
            <a:t>、一層の改善</a:t>
          </a:r>
          <a:r>
            <a:rPr lang="ja-JP" altLang="ja-JP" sz="1100" b="0" i="0" baseline="0">
              <a:solidFill>
                <a:schemeClr val="dk1"/>
              </a:solidFill>
              <a:effectLst/>
              <a:latin typeface="+mn-lt"/>
              <a:ea typeface="+mn-ea"/>
              <a:cs typeface="+mn-cs"/>
            </a:rPr>
            <a:t>を図</a:t>
          </a:r>
          <a:r>
            <a:rPr lang="ja-JP" altLang="en-US" sz="1100" b="0" i="0" baseline="0">
              <a:solidFill>
                <a:schemeClr val="dk1"/>
              </a:solidFill>
              <a:effectLst/>
              <a:latin typeface="+mn-lt"/>
              <a:ea typeface="+mn-ea"/>
              <a:cs typeface="+mn-cs"/>
            </a:rPr>
            <a:t>らなければならない。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54</xdr:row>
      <xdr:rowOff>25400</xdr:rowOff>
    </xdr:to>
    <xdr:cxnSp macro="">
      <xdr:nvCxnSpPr>
        <xdr:cNvPr id="249" name="直線コネクタ 248"/>
        <xdr:cNvCxnSpPr/>
      </xdr:nvCxnSpPr>
      <xdr:spPr>
        <a:xfrm>
          <a:off x="15671800" y="9182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82550</xdr:rowOff>
    </xdr:from>
    <xdr:to>
      <xdr:col>22</xdr:col>
      <xdr:colOff>565150</xdr:colOff>
      <xdr:row>53</xdr:row>
      <xdr:rowOff>95250</xdr:rowOff>
    </xdr:to>
    <xdr:cxnSp macro="">
      <xdr:nvCxnSpPr>
        <xdr:cNvPr id="252" name="直線コネクタ 251"/>
        <xdr:cNvCxnSpPr/>
      </xdr:nvCxnSpPr>
      <xdr:spPr>
        <a:xfrm>
          <a:off x="14782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82550</xdr:rowOff>
    </xdr:to>
    <xdr:cxnSp macro="">
      <xdr:nvCxnSpPr>
        <xdr:cNvPr id="255" name="直線コネクタ 254"/>
        <xdr:cNvCxnSpPr/>
      </xdr:nvCxnSpPr>
      <xdr:spPr>
        <a:xfrm>
          <a:off x="13893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101600</xdr:rowOff>
    </xdr:from>
    <xdr:to>
      <xdr:col>20</xdr:col>
      <xdr:colOff>158750</xdr:colOff>
      <xdr:row>53</xdr:row>
      <xdr:rowOff>31750</xdr:rowOff>
    </xdr:to>
    <xdr:cxnSp macro="">
      <xdr:nvCxnSpPr>
        <xdr:cNvPr id="258" name="直線コネクタ 257"/>
        <xdr:cNvCxnSpPr/>
      </xdr:nvCxnSpPr>
      <xdr:spPr>
        <a:xfrm>
          <a:off x="13004800" y="901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68" name="円/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69"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44450</xdr:rowOff>
    </xdr:from>
    <xdr:to>
      <xdr:col>22</xdr:col>
      <xdr:colOff>615950</xdr:colOff>
      <xdr:row>53</xdr:row>
      <xdr:rowOff>146050</xdr:rowOff>
    </xdr:to>
    <xdr:sp macro="" textlink="">
      <xdr:nvSpPr>
        <xdr:cNvPr id="270" name="円/楕円 269"/>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156227</xdr:rowOff>
    </xdr:from>
    <xdr:ext cx="736600" cy="259045"/>
    <xdr:sp macro="" textlink="">
      <xdr:nvSpPr>
        <xdr:cNvPr id="271" name="テキスト ボックス 270"/>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31750</xdr:rowOff>
    </xdr:from>
    <xdr:to>
      <xdr:col>21</xdr:col>
      <xdr:colOff>412750</xdr:colOff>
      <xdr:row>53</xdr:row>
      <xdr:rowOff>133350</xdr:rowOff>
    </xdr:to>
    <xdr:sp macro="" textlink="">
      <xdr:nvSpPr>
        <xdr:cNvPr id="272" name="円/楕円 271"/>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143527</xdr:rowOff>
    </xdr:from>
    <xdr:ext cx="762000" cy="259045"/>
    <xdr:sp macro="" textlink="">
      <xdr:nvSpPr>
        <xdr:cNvPr id="273" name="テキスト ボックス 272"/>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4" name="円/楕円 273"/>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5" name="テキスト ボックス 274"/>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50800</xdr:rowOff>
    </xdr:from>
    <xdr:to>
      <xdr:col>19</xdr:col>
      <xdr:colOff>6350</xdr:colOff>
      <xdr:row>52</xdr:row>
      <xdr:rowOff>152400</xdr:rowOff>
    </xdr:to>
    <xdr:sp macro="" textlink="">
      <xdr:nvSpPr>
        <xdr:cNvPr id="276" name="円/楕円 275"/>
        <xdr:cNvSpPr/>
      </xdr:nvSpPr>
      <xdr:spPr>
        <a:xfrm>
          <a:off x="12954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162577</xdr:rowOff>
    </xdr:from>
    <xdr:ext cx="762000" cy="259045"/>
    <xdr:sp macro="" textlink="">
      <xdr:nvSpPr>
        <xdr:cNvPr id="277" name="テキスト ボックス 276"/>
        <xdr:cNvSpPr txBox="1"/>
      </xdr:nvSpPr>
      <xdr:spPr>
        <a:xfrm>
          <a:off x="12623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補助費等に係る経常収支比率は類似団体平均を上回っている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各種団体への補助金等が多額になっているためである。今後は、補助金交付に係る適正化基準を検討し、廃止も含めた見直しを図る。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96520</xdr:rowOff>
    </xdr:from>
    <xdr:to>
      <xdr:col>24</xdr:col>
      <xdr:colOff>31750</xdr:colOff>
      <xdr:row>38</xdr:row>
      <xdr:rowOff>134620</xdr:rowOff>
    </xdr:to>
    <xdr:cxnSp macro="">
      <xdr:nvCxnSpPr>
        <xdr:cNvPr id="309" name="直線コネクタ 308"/>
        <xdr:cNvCxnSpPr/>
      </xdr:nvCxnSpPr>
      <xdr:spPr>
        <a:xfrm flipV="1">
          <a:off x="15671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134620</xdr:rowOff>
    </xdr:from>
    <xdr:to>
      <xdr:col>22</xdr:col>
      <xdr:colOff>565150</xdr:colOff>
      <xdr:row>39</xdr:row>
      <xdr:rowOff>24130</xdr:rowOff>
    </xdr:to>
    <xdr:cxnSp macro="">
      <xdr:nvCxnSpPr>
        <xdr:cNvPr id="312" name="直線コネクタ 311"/>
        <xdr:cNvCxnSpPr/>
      </xdr:nvCxnSpPr>
      <xdr:spPr>
        <a:xfrm flipV="1">
          <a:off x="14782800" y="664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31750</xdr:rowOff>
    </xdr:to>
    <xdr:cxnSp macro="">
      <xdr:nvCxnSpPr>
        <xdr:cNvPr id="315" name="直線コネクタ 314"/>
        <xdr:cNvCxnSpPr/>
      </xdr:nvCxnSpPr>
      <xdr:spPr>
        <a:xfrm flipV="1">
          <a:off x="13893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77470</xdr:rowOff>
    </xdr:to>
    <xdr:cxnSp macro="">
      <xdr:nvCxnSpPr>
        <xdr:cNvPr id="318" name="直線コネクタ 317"/>
        <xdr:cNvCxnSpPr/>
      </xdr:nvCxnSpPr>
      <xdr:spPr>
        <a:xfrm flipV="1">
          <a:off x="13004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45720</xdr:rowOff>
    </xdr:from>
    <xdr:to>
      <xdr:col>24</xdr:col>
      <xdr:colOff>82550</xdr:colOff>
      <xdr:row>38</xdr:row>
      <xdr:rowOff>147320</xdr:rowOff>
    </xdr:to>
    <xdr:sp macro="" textlink="">
      <xdr:nvSpPr>
        <xdr:cNvPr id="328" name="円/楕円 327"/>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17797</xdr:rowOff>
    </xdr:from>
    <xdr:ext cx="762000" cy="259045"/>
    <xdr:sp macro="" textlink="">
      <xdr:nvSpPr>
        <xdr:cNvPr id="329"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0" name="円/楕円 329"/>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1" name="テキスト ボックス 330"/>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2" name="円/楕円 331"/>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3" name="テキスト ボックス 332"/>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4" name="円/楕円 333"/>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5" name="テキスト ボックス 33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26670</xdr:rowOff>
    </xdr:from>
    <xdr:to>
      <xdr:col>19</xdr:col>
      <xdr:colOff>6350</xdr:colOff>
      <xdr:row>39</xdr:row>
      <xdr:rowOff>128270</xdr:rowOff>
    </xdr:to>
    <xdr:sp macro="" textlink="">
      <xdr:nvSpPr>
        <xdr:cNvPr id="336" name="円/楕円 335"/>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113047</xdr:rowOff>
    </xdr:from>
    <xdr:ext cx="762000" cy="259045"/>
    <xdr:sp macro="" textlink="">
      <xdr:nvSpPr>
        <xdr:cNvPr id="337" name="テキスト ボックス 336"/>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類似団体内平均値を下回る傾向を維持してきたが、平成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年度決算において逆転した。</a:t>
          </a:r>
          <a:r>
            <a:rPr lang="ja-JP" altLang="ja-JP" sz="1100" b="0" i="0" baseline="0">
              <a:solidFill>
                <a:schemeClr val="dk1"/>
              </a:solidFill>
              <a:effectLst/>
              <a:latin typeface="+mn-lt"/>
              <a:ea typeface="+mn-ea"/>
              <a:cs typeface="+mn-cs"/>
            </a:rPr>
            <a:t>今後も、新市建設計画に基づく合併特例事業の実施に係る地方債の借入が見込まれる。投資的経費の平準化及び地方債充当事業の厳選を進め、</a:t>
          </a:r>
          <a:r>
            <a:rPr lang="ja-JP" altLang="en-US" sz="1100" b="0" i="0" baseline="0">
              <a:solidFill>
                <a:schemeClr val="dk1"/>
              </a:solidFill>
              <a:effectLst/>
              <a:latin typeface="+mn-lt"/>
              <a:ea typeface="+mn-ea"/>
              <a:cs typeface="+mn-cs"/>
            </a:rPr>
            <a:t>公債費縮減</a:t>
          </a:r>
          <a:r>
            <a:rPr lang="ja-JP" altLang="ja-JP" sz="1100" b="0" i="0" baseline="0">
              <a:solidFill>
                <a:schemeClr val="dk1"/>
              </a:solidFill>
              <a:effectLst/>
              <a:latin typeface="+mn-lt"/>
              <a:ea typeface="+mn-ea"/>
              <a:cs typeface="+mn-cs"/>
            </a:rPr>
            <a:t>に努めなければならない。</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7" name="直線コネクタ 366"/>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120142</xdr:rowOff>
    </xdr:to>
    <xdr:cxnSp macro="">
      <xdr:nvCxnSpPr>
        <xdr:cNvPr id="370" name="直線コネクタ 369"/>
        <xdr:cNvCxnSpPr/>
      </xdr:nvCxnSpPr>
      <xdr:spPr>
        <a:xfrm>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88137</xdr:rowOff>
    </xdr:to>
    <xdr:cxnSp macro="">
      <xdr:nvCxnSpPr>
        <xdr:cNvPr id="373" name="直線コネクタ 372"/>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74422</xdr:rowOff>
    </xdr:to>
    <xdr:cxnSp macro="">
      <xdr:nvCxnSpPr>
        <xdr:cNvPr id="376" name="直線コネクタ 375"/>
        <xdr:cNvCxnSpPr/>
      </xdr:nvCxnSpPr>
      <xdr:spPr>
        <a:xfrm>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6" name="円/楕円 38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7"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0" name="円/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1" name="テキスト ボックス 39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類似団体内平均値とほぼ同水準である。人件費、物件費及び補助費等が主要な原因であ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健全財政維持</a:t>
          </a:r>
          <a:r>
            <a:rPr lang="ja-JP" altLang="en-US" sz="1100" b="0" i="0" baseline="0">
              <a:solidFill>
                <a:schemeClr val="dk1"/>
              </a:solidFill>
              <a:effectLst/>
              <a:latin typeface="+mn-lt"/>
              <a:ea typeface="+mn-ea"/>
              <a:cs typeface="+mn-cs"/>
            </a:rPr>
            <a:t>のため、</a:t>
          </a:r>
          <a:r>
            <a:rPr lang="ja-JP" altLang="ja-JP" sz="1100" b="0" i="0" baseline="0">
              <a:solidFill>
                <a:schemeClr val="dk1"/>
              </a:solidFill>
              <a:effectLst/>
              <a:latin typeface="+mn-lt"/>
              <a:ea typeface="+mn-ea"/>
              <a:cs typeface="+mn-cs"/>
            </a:rPr>
            <a:t>これら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経費の適正化に努める。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131572</xdr:rowOff>
    </xdr:to>
    <xdr:cxnSp macro="">
      <xdr:nvCxnSpPr>
        <xdr:cNvPr id="426" name="直線コネクタ 425"/>
        <xdr:cNvCxnSpPr/>
      </xdr:nvCxnSpPr>
      <xdr:spPr>
        <a:xfrm>
          <a:off x="15671800" y="131023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145287</xdr:rowOff>
    </xdr:to>
    <xdr:cxnSp macro="">
      <xdr:nvCxnSpPr>
        <xdr:cNvPr id="429" name="直線コネクタ 428"/>
        <xdr:cNvCxnSpPr/>
      </xdr:nvCxnSpPr>
      <xdr:spPr>
        <a:xfrm flipV="1">
          <a:off x="14782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145287</xdr:rowOff>
    </xdr:to>
    <xdr:cxnSp macro="">
      <xdr:nvCxnSpPr>
        <xdr:cNvPr id="432" name="直線コネクタ 431"/>
        <xdr:cNvCxnSpPr/>
      </xdr:nvCxnSpPr>
      <xdr:spPr>
        <a:xfrm>
          <a:off x="13893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122428</xdr:rowOff>
    </xdr:to>
    <xdr:cxnSp macro="">
      <xdr:nvCxnSpPr>
        <xdr:cNvPr id="435" name="直線コネクタ 434"/>
        <xdr:cNvCxnSpPr/>
      </xdr:nvCxnSpPr>
      <xdr:spPr>
        <a:xfrm>
          <a:off x="13004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5" name="円/楕円 444"/>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6"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47" name="円/楕円 44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48" name="テキスト ボックス 447"/>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9" name="円/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0" name="テキスト ボックス 449"/>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1" name="円/楕円 450"/>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52" name="テキスト ボックス 451"/>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3" name="円/楕円 452"/>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4" name="テキスト ボックス 453"/>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31848</xdr:rowOff>
    </xdr:from>
    <xdr:to>
      <xdr:col>4</xdr:col>
      <xdr:colOff>1117600</xdr:colOff>
      <xdr:row>17</xdr:row>
      <xdr:rowOff>31913</xdr:rowOff>
    </xdr:to>
    <xdr:cxnSp macro="">
      <xdr:nvCxnSpPr>
        <xdr:cNvPr id="52" name="直線コネクタ 51"/>
        <xdr:cNvCxnSpPr/>
      </xdr:nvCxnSpPr>
      <xdr:spPr bwMode="auto">
        <a:xfrm flipV="1">
          <a:off x="5003800" y="2994123"/>
          <a:ext cx="6477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122569</xdr:rowOff>
    </xdr:from>
    <xdr:to>
      <xdr:col>4</xdr:col>
      <xdr:colOff>469900</xdr:colOff>
      <xdr:row>17</xdr:row>
      <xdr:rowOff>31913</xdr:rowOff>
    </xdr:to>
    <xdr:cxnSp macro="">
      <xdr:nvCxnSpPr>
        <xdr:cNvPr id="55" name="直線コネクタ 54"/>
        <xdr:cNvCxnSpPr/>
      </xdr:nvCxnSpPr>
      <xdr:spPr bwMode="auto">
        <a:xfrm>
          <a:off x="43053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82336</xdr:rowOff>
    </xdr:from>
    <xdr:to>
      <xdr:col>3</xdr:col>
      <xdr:colOff>904875</xdr:colOff>
      <xdr:row>16</xdr:row>
      <xdr:rowOff>122569</xdr:rowOff>
    </xdr:to>
    <xdr:cxnSp macro="">
      <xdr:nvCxnSpPr>
        <xdr:cNvPr id="58" name="直線コネクタ 57"/>
        <xdr:cNvCxnSpPr/>
      </xdr:nvCxnSpPr>
      <xdr:spPr bwMode="auto">
        <a:xfrm>
          <a:off x="36068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27798</xdr:rowOff>
    </xdr:from>
    <xdr:to>
      <xdr:col>3</xdr:col>
      <xdr:colOff>206375</xdr:colOff>
      <xdr:row>16</xdr:row>
      <xdr:rowOff>82336</xdr:rowOff>
    </xdr:to>
    <xdr:cxnSp macro="">
      <xdr:nvCxnSpPr>
        <xdr:cNvPr id="61" name="直線コネクタ 60"/>
        <xdr:cNvCxnSpPr/>
      </xdr:nvCxnSpPr>
      <xdr:spPr bwMode="auto">
        <a:xfrm>
          <a:off x="2908300" y="281862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152498</xdr:rowOff>
    </xdr:from>
    <xdr:to>
      <xdr:col>5</xdr:col>
      <xdr:colOff>34925</xdr:colOff>
      <xdr:row>17</xdr:row>
      <xdr:rowOff>82648</xdr:rowOff>
    </xdr:to>
    <xdr:sp macro="" textlink="">
      <xdr:nvSpPr>
        <xdr:cNvPr id="71" name="円/楕円 70"/>
        <xdr:cNvSpPr/>
      </xdr:nvSpPr>
      <xdr:spPr bwMode="auto">
        <a:xfrm>
          <a:off x="56007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124575</xdr:rowOff>
    </xdr:from>
    <xdr:ext cx="762000" cy="259045"/>
    <xdr:sp macro="" textlink="">
      <xdr:nvSpPr>
        <xdr:cNvPr id="72" name="人口1人当たり決算額の推移該当値テキスト130"/>
        <xdr:cNvSpPr txBox="1"/>
      </xdr:nvSpPr>
      <xdr:spPr>
        <a:xfrm>
          <a:off x="5740400" y="291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152563</xdr:rowOff>
    </xdr:from>
    <xdr:to>
      <xdr:col>4</xdr:col>
      <xdr:colOff>520700</xdr:colOff>
      <xdr:row>17</xdr:row>
      <xdr:rowOff>82713</xdr:rowOff>
    </xdr:to>
    <xdr:sp macro="" textlink="">
      <xdr:nvSpPr>
        <xdr:cNvPr id="73" name="円/楕円 72"/>
        <xdr:cNvSpPr/>
      </xdr:nvSpPr>
      <xdr:spPr bwMode="auto">
        <a:xfrm>
          <a:off x="49530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67490</xdr:rowOff>
    </xdr:from>
    <xdr:ext cx="736600" cy="259045"/>
    <xdr:sp macro="" textlink="">
      <xdr:nvSpPr>
        <xdr:cNvPr id="74" name="テキスト ボックス 73"/>
        <xdr:cNvSpPr txBox="1"/>
      </xdr:nvSpPr>
      <xdr:spPr>
        <a:xfrm>
          <a:off x="4622800" y="302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71769</xdr:rowOff>
    </xdr:from>
    <xdr:to>
      <xdr:col>3</xdr:col>
      <xdr:colOff>955675</xdr:colOff>
      <xdr:row>17</xdr:row>
      <xdr:rowOff>1919</xdr:rowOff>
    </xdr:to>
    <xdr:sp macro="" textlink="">
      <xdr:nvSpPr>
        <xdr:cNvPr id="75" name="円/楕円 74"/>
        <xdr:cNvSpPr/>
      </xdr:nvSpPr>
      <xdr:spPr bwMode="auto">
        <a:xfrm>
          <a:off x="42545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158146</xdr:rowOff>
    </xdr:from>
    <xdr:ext cx="762000" cy="259045"/>
    <xdr:sp macro="" textlink="">
      <xdr:nvSpPr>
        <xdr:cNvPr id="76" name="テキスト ボックス 75"/>
        <xdr:cNvSpPr txBox="1"/>
      </xdr:nvSpPr>
      <xdr:spPr>
        <a:xfrm>
          <a:off x="39243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31536</xdr:rowOff>
    </xdr:from>
    <xdr:to>
      <xdr:col>3</xdr:col>
      <xdr:colOff>257175</xdr:colOff>
      <xdr:row>16</xdr:row>
      <xdr:rowOff>133136</xdr:rowOff>
    </xdr:to>
    <xdr:sp macro="" textlink="">
      <xdr:nvSpPr>
        <xdr:cNvPr id="77" name="円/楕円 76"/>
        <xdr:cNvSpPr/>
      </xdr:nvSpPr>
      <xdr:spPr bwMode="auto">
        <a:xfrm>
          <a:off x="35560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117913</xdr:rowOff>
    </xdr:from>
    <xdr:ext cx="762000" cy="259045"/>
    <xdr:sp macro="" textlink="">
      <xdr:nvSpPr>
        <xdr:cNvPr id="78" name="テキスト ボックス 77"/>
        <xdr:cNvSpPr txBox="1"/>
      </xdr:nvSpPr>
      <xdr:spPr>
        <a:xfrm>
          <a:off x="32258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148448</xdr:rowOff>
    </xdr:from>
    <xdr:to>
      <xdr:col>2</xdr:col>
      <xdr:colOff>692150</xdr:colOff>
      <xdr:row>16</xdr:row>
      <xdr:rowOff>78598</xdr:rowOff>
    </xdr:to>
    <xdr:sp macro="" textlink="">
      <xdr:nvSpPr>
        <xdr:cNvPr id="79" name="円/楕円 78"/>
        <xdr:cNvSpPr/>
      </xdr:nvSpPr>
      <xdr:spPr bwMode="auto">
        <a:xfrm>
          <a:off x="2857500" y="276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63375</xdr:rowOff>
    </xdr:from>
    <xdr:ext cx="762000" cy="259045"/>
    <xdr:sp macro="" textlink="">
      <xdr:nvSpPr>
        <xdr:cNvPr id="80" name="テキスト ボックス 79"/>
        <xdr:cNvSpPr txBox="1"/>
      </xdr:nvSpPr>
      <xdr:spPr>
        <a:xfrm>
          <a:off x="2527300" y="285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127719</xdr:rowOff>
    </xdr:from>
    <xdr:to>
      <xdr:col>4</xdr:col>
      <xdr:colOff>1117600</xdr:colOff>
      <xdr:row>36</xdr:row>
      <xdr:rowOff>167756</xdr:rowOff>
    </xdr:to>
    <xdr:cxnSp macro="">
      <xdr:nvCxnSpPr>
        <xdr:cNvPr id="115" name="直線コネクタ 114"/>
        <xdr:cNvCxnSpPr/>
      </xdr:nvCxnSpPr>
      <xdr:spPr bwMode="auto">
        <a:xfrm>
          <a:off x="5003800" y="7080969"/>
          <a:ext cx="6477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115929</xdr:rowOff>
    </xdr:from>
    <xdr:to>
      <xdr:col>4</xdr:col>
      <xdr:colOff>469900</xdr:colOff>
      <xdr:row>36</xdr:row>
      <xdr:rowOff>127719</xdr:rowOff>
    </xdr:to>
    <xdr:cxnSp macro="">
      <xdr:nvCxnSpPr>
        <xdr:cNvPr id="118" name="直線コネクタ 117"/>
        <xdr:cNvCxnSpPr/>
      </xdr:nvCxnSpPr>
      <xdr:spPr bwMode="auto">
        <a:xfrm>
          <a:off x="4305300" y="7069179"/>
          <a:ext cx="698500" cy="1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64266</xdr:rowOff>
    </xdr:from>
    <xdr:to>
      <xdr:col>3</xdr:col>
      <xdr:colOff>904875</xdr:colOff>
      <xdr:row>36</xdr:row>
      <xdr:rowOff>115929</xdr:rowOff>
    </xdr:to>
    <xdr:cxnSp macro="">
      <xdr:nvCxnSpPr>
        <xdr:cNvPr id="121" name="直線コネクタ 120"/>
        <xdr:cNvCxnSpPr/>
      </xdr:nvCxnSpPr>
      <xdr:spPr bwMode="auto">
        <a:xfrm>
          <a:off x="3606800" y="7017516"/>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50517</xdr:rowOff>
    </xdr:from>
    <xdr:to>
      <xdr:col>3</xdr:col>
      <xdr:colOff>206375</xdr:colOff>
      <xdr:row>36</xdr:row>
      <xdr:rowOff>64266</xdr:rowOff>
    </xdr:to>
    <xdr:cxnSp macro="">
      <xdr:nvCxnSpPr>
        <xdr:cNvPr id="124" name="直線コネクタ 123"/>
        <xdr:cNvCxnSpPr/>
      </xdr:nvCxnSpPr>
      <xdr:spPr bwMode="auto">
        <a:xfrm>
          <a:off x="2908300" y="7003767"/>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116956</xdr:rowOff>
    </xdr:from>
    <xdr:to>
      <xdr:col>5</xdr:col>
      <xdr:colOff>34925</xdr:colOff>
      <xdr:row>37</xdr:row>
      <xdr:rowOff>47106</xdr:rowOff>
    </xdr:to>
    <xdr:sp macro="" textlink="">
      <xdr:nvSpPr>
        <xdr:cNvPr id="134" name="円/楕円 133"/>
        <xdr:cNvSpPr/>
      </xdr:nvSpPr>
      <xdr:spPr bwMode="auto">
        <a:xfrm>
          <a:off x="56007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89033</xdr:rowOff>
    </xdr:from>
    <xdr:ext cx="762000" cy="259045"/>
    <xdr:sp macro="" textlink="">
      <xdr:nvSpPr>
        <xdr:cNvPr id="135" name="人口1人当たり決算額の推移該当値テキスト445"/>
        <xdr:cNvSpPr txBox="1"/>
      </xdr:nvSpPr>
      <xdr:spPr>
        <a:xfrm>
          <a:off x="5740400" y="704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76919</xdr:rowOff>
    </xdr:from>
    <xdr:to>
      <xdr:col>4</xdr:col>
      <xdr:colOff>520700</xdr:colOff>
      <xdr:row>37</xdr:row>
      <xdr:rowOff>7069</xdr:rowOff>
    </xdr:to>
    <xdr:sp macro="" textlink="">
      <xdr:nvSpPr>
        <xdr:cNvPr id="136" name="円/楕円 135"/>
        <xdr:cNvSpPr/>
      </xdr:nvSpPr>
      <xdr:spPr bwMode="auto">
        <a:xfrm>
          <a:off x="4953000" y="703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163296</xdr:rowOff>
    </xdr:from>
    <xdr:ext cx="736600" cy="259045"/>
    <xdr:sp macro="" textlink="">
      <xdr:nvSpPr>
        <xdr:cNvPr id="137" name="テキスト ボックス 136"/>
        <xdr:cNvSpPr txBox="1"/>
      </xdr:nvSpPr>
      <xdr:spPr>
        <a:xfrm>
          <a:off x="4622800" y="711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65129</xdr:rowOff>
    </xdr:from>
    <xdr:to>
      <xdr:col>3</xdr:col>
      <xdr:colOff>955675</xdr:colOff>
      <xdr:row>36</xdr:row>
      <xdr:rowOff>166729</xdr:rowOff>
    </xdr:to>
    <xdr:sp macro="" textlink="">
      <xdr:nvSpPr>
        <xdr:cNvPr id="138" name="円/楕円 137"/>
        <xdr:cNvSpPr/>
      </xdr:nvSpPr>
      <xdr:spPr bwMode="auto">
        <a:xfrm>
          <a:off x="4254500" y="701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151506</xdr:rowOff>
    </xdr:from>
    <xdr:ext cx="762000" cy="259045"/>
    <xdr:sp macro="" textlink="">
      <xdr:nvSpPr>
        <xdr:cNvPr id="139" name="テキスト ボックス 138"/>
        <xdr:cNvSpPr txBox="1"/>
      </xdr:nvSpPr>
      <xdr:spPr>
        <a:xfrm>
          <a:off x="3924300" y="71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13466</xdr:rowOff>
    </xdr:from>
    <xdr:to>
      <xdr:col>3</xdr:col>
      <xdr:colOff>257175</xdr:colOff>
      <xdr:row>36</xdr:row>
      <xdr:rowOff>115066</xdr:rowOff>
    </xdr:to>
    <xdr:sp macro="" textlink="">
      <xdr:nvSpPr>
        <xdr:cNvPr id="140" name="円/楕円 139"/>
        <xdr:cNvSpPr/>
      </xdr:nvSpPr>
      <xdr:spPr bwMode="auto">
        <a:xfrm>
          <a:off x="3556000" y="696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99843</xdr:rowOff>
    </xdr:from>
    <xdr:ext cx="762000" cy="259045"/>
    <xdr:sp macro="" textlink="">
      <xdr:nvSpPr>
        <xdr:cNvPr id="141" name="テキスト ボックス 140"/>
        <xdr:cNvSpPr txBox="1"/>
      </xdr:nvSpPr>
      <xdr:spPr>
        <a:xfrm>
          <a:off x="3225800" y="705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342617</xdr:rowOff>
    </xdr:from>
    <xdr:to>
      <xdr:col>2</xdr:col>
      <xdr:colOff>692150</xdr:colOff>
      <xdr:row>36</xdr:row>
      <xdr:rowOff>101317</xdr:rowOff>
    </xdr:to>
    <xdr:sp macro="" textlink="">
      <xdr:nvSpPr>
        <xdr:cNvPr id="142" name="円/楕円 141"/>
        <xdr:cNvSpPr/>
      </xdr:nvSpPr>
      <xdr:spPr bwMode="auto">
        <a:xfrm>
          <a:off x="2857500" y="69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86094</xdr:rowOff>
    </xdr:from>
    <xdr:ext cx="762000" cy="259045"/>
    <xdr:sp macro="" textlink="">
      <xdr:nvSpPr>
        <xdr:cNvPr id="143" name="テキスト ボックス 142"/>
        <xdr:cNvSpPr txBox="1"/>
      </xdr:nvSpPr>
      <xdr:spPr>
        <a:xfrm>
          <a:off x="2527300" y="703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平成２０年度に３．８８％となったが、平成２１年度の国の経済対策や普通交付税の増額などにより増加傾向となり、</a:t>
          </a:r>
          <a:r>
            <a:rPr lang="ja-JP" altLang="en-US" sz="1000" b="0" i="0" baseline="0">
              <a:solidFill>
                <a:schemeClr val="dk1"/>
              </a:solidFill>
              <a:effectLst/>
              <a:latin typeface="+mn-lt"/>
              <a:ea typeface="+mn-ea"/>
              <a:cs typeface="+mn-cs"/>
            </a:rPr>
            <a:t>平成２５年度の</a:t>
          </a:r>
          <a:r>
            <a:rPr lang="ja-JP" altLang="ja-JP" sz="1000" b="0" i="0" baseline="0">
              <a:solidFill>
                <a:schemeClr val="dk1"/>
              </a:solidFill>
              <a:effectLst/>
              <a:latin typeface="+mn-lt"/>
              <a:ea typeface="+mn-ea"/>
              <a:cs typeface="+mn-cs"/>
            </a:rPr>
            <a:t>１５．０８％に</a:t>
          </a:r>
          <a:r>
            <a:rPr lang="ja-JP" altLang="en-US" sz="1000" b="0" i="0" baseline="0">
              <a:solidFill>
                <a:schemeClr val="dk1"/>
              </a:solidFill>
              <a:effectLst/>
              <a:latin typeface="+mn-lt"/>
              <a:ea typeface="+mn-ea"/>
              <a:cs typeface="+mn-cs"/>
            </a:rPr>
            <a:t>まで上昇した。平成２６年度は、約４億円の取り崩しを行った結果、減少に転じた。</a:t>
          </a:r>
          <a:endParaRPr lang="ja-JP" altLang="ja-JP" sz="1000">
            <a:effectLst/>
          </a:endParaRPr>
        </a:p>
        <a:p>
          <a:pPr rtl="0"/>
          <a:r>
            <a:rPr lang="ja-JP" altLang="ja-JP" sz="1000" b="0" i="0" baseline="0">
              <a:solidFill>
                <a:schemeClr val="dk1"/>
              </a:solidFill>
              <a:effectLst/>
              <a:latin typeface="+mn-lt"/>
              <a:ea typeface="+mn-ea"/>
              <a:cs typeface="+mn-cs"/>
            </a:rPr>
            <a:t>○実質収支額</a:t>
          </a:r>
          <a:endParaRPr lang="ja-JP" altLang="ja-JP" sz="1000">
            <a:effectLst/>
          </a:endParaRPr>
        </a:p>
        <a:p>
          <a:pPr rtl="0"/>
          <a:r>
            <a:rPr lang="ja-JP" altLang="ja-JP" sz="1000" b="0" i="0" baseline="0">
              <a:solidFill>
                <a:schemeClr val="dk1"/>
              </a:solidFill>
              <a:effectLst/>
              <a:latin typeface="+mn-lt"/>
              <a:ea typeface="+mn-ea"/>
              <a:cs typeface="+mn-cs"/>
            </a:rPr>
            <a:t>一般的に適切とされる３～５％台</a:t>
          </a:r>
          <a:r>
            <a:rPr lang="ja-JP" altLang="en-US" sz="1000" b="0" i="0" baseline="0">
              <a:solidFill>
                <a:schemeClr val="dk1"/>
              </a:solidFill>
              <a:effectLst/>
              <a:latin typeface="+mn-lt"/>
              <a:ea typeface="+mn-ea"/>
              <a:cs typeface="+mn-cs"/>
            </a:rPr>
            <a:t>を上回る</a:t>
          </a:r>
          <a:r>
            <a:rPr lang="ja-JP" altLang="ja-JP" sz="1000" b="0" i="0" baseline="0">
              <a:solidFill>
                <a:schemeClr val="dk1"/>
              </a:solidFill>
              <a:effectLst/>
              <a:latin typeface="+mn-lt"/>
              <a:ea typeface="+mn-ea"/>
              <a:cs typeface="+mn-cs"/>
            </a:rPr>
            <a:t>黒字</a:t>
          </a:r>
          <a:r>
            <a:rPr lang="ja-JP" altLang="en-US" sz="1000" b="0" i="0" baseline="0">
              <a:solidFill>
                <a:schemeClr val="dk1"/>
              </a:solidFill>
              <a:effectLst/>
              <a:latin typeface="+mn-lt"/>
              <a:ea typeface="+mn-ea"/>
              <a:cs typeface="+mn-cs"/>
            </a:rPr>
            <a:t>水準を</a:t>
          </a:r>
          <a:r>
            <a:rPr lang="ja-JP" altLang="ja-JP" sz="1000" b="0" i="0" baseline="0">
              <a:solidFill>
                <a:schemeClr val="dk1"/>
              </a:solidFill>
              <a:effectLst/>
              <a:latin typeface="+mn-lt"/>
              <a:ea typeface="+mn-ea"/>
              <a:cs typeface="+mn-cs"/>
            </a:rPr>
            <a:t>維持している。</a:t>
          </a:r>
          <a:endParaRPr lang="ja-JP" altLang="ja-JP" sz="1000">
            <a:effectLst/>
          </a:endParaRPr>
        </a:p>
        <a:p>
          <a:pPr rtl="0"/>
          <a:r>
            <a:rPr lang="ja-JP" altLang="ja-JP" sz="1000" b="0" i="0" baseline="0">
              <a:solidFill>
                <a:schemeClr val="dk1"/>
              </a:solidFill>
              <a:effectLst/>
              <a:latin typeface="+mn-lt"/>
              <a:ea typeface="+mn-ea"/>
              <a:cs typeface="+mn-cs"/>
            </a:rPr>
            <a:t>○実質単年度収支</a:t>
          </a:r>
          <a:endParaRPr lang="ja-JP" altLang="ja-JP" sz="1000">
            <a:effectLst/>
          </a:endParaRPr>
        </a:p>
        <a:p>
          <a:pPr rtl="0"/>
          <a:r>
            <a:rPr lang="ja-JP" altLang="ja-JP" sz="1000" b="0" i="0" baseline="0">
              <a:solidFill>
                <a:schemeClr val="dk1"/>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平成２０年度は赤字であったが、その後、国の経済対策や普通交付税の増加があったほか、市としても事務事業などの見直しによる歳出縮減に努めたことから、平成２１年度以降は黒字に転向している。</a:t>
          </a:r>
          <a:r>
            <a:rPr lang="ja-JP" altLang="en-US" sz="1000" b="0" i="0" baseline="0">
              <a:solidFill>
                <a:schemeClr val="dk1"/>
              </a:solidFill>
              <a:effectLst/>
              <a:latin typeface="+mn-lt"/>
              <a:ea typeface="+mn-ea"/>
              <a:cs typeface="+mn-cs"/>
            </a:rPr>
            <a:t>平成２６年度は、単年度収支がマイナス値であったこと、財政調整基金取り崩しを行った影響により、マイナス値となった。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今後も引き続き、将来世代に負担がかからないように健全な財政運営に取り組んでいく。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一般会計では、毎年５億円</a:t>
          </a:r>
          <a:r>
            <a:rPr lang="ja-JP" altLang="en-US" sz="1100" b="0" i="0" baseline="0">
              <a:solidFill>
                <a:schemeClr val="dk1"/>
              </a:solidFill>
              <a:effectLst/>
              <a:latin typeface="+mn-lt"/>
              <a:ea typeface="+mn-ea"/>
              <a:cs typeface="+mn-cs"/>
            </a:rPr>
            <a:t>前後</a:t>
          </a:r>
          <a:r>
            <a:rPr lang="ja-JP" altLang="ja-JP" sz="1100" b="0" i="0" baseline="0">
              <a:solidFill>
                <a:schemeClr val="dk1"/>
              </a:solidFill>
              <a:effectLst/>
              <a:latin typeface="+mn-lt"/>
              <a:ea typeface="+mn-ea"/>
              <a:cs typeface="+mn-cs"/>
            </a:rPr>
            <a:t>の黒字を積み上げている状況である。</a:t>
          </a:r>
          <a:endParaRPr lang="ja-JP" altLang="ja-JP" sz="1400">
            <a:effectLst/>
          </a:endParaRPr>
        </a:p>
        <a:p>
          <a:pPr rtl="0"/>
          <a:r>
            <a:rPr lang="ja-JP" altLang="ja-JP" sz="1100" b="0" i="0" baseline="0">
              <a:solidFill>
                <a:schemeClr val="dk1"/>
              </a:solidFill>
              <a:effectLst/>
              <a:latin typeface="+mn-lt"/>
              <a:ea typeface="+mn-ea"/>
              <a:cs typeface="+mn-cs"/>
            </a:rPr>
            <a:t>また、水道・下水道・介護保険・北新宿第二土地区画整理・広田中央特定土地区画整理・後期高齢者医療・農業集落排水の各会計においても、同水準の黒字を計上している。</a:t>
          </a:r>
          <a:endParaRPr lang="ja-JP" altLang="ja-JP" sz="1400">
            <a:effectLst/>
          </a:endParaRPr>
        </a:p>
        <a:p>
          <a:pPr rtl="0"/>
          <a:r>
            <a:rPr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合併特例事業債や臨時財政対策債の借入額増加に伴い、元利償還金の増加が続いている。その一方で、基準</a:t>
          </a:r>
          <a:r>
            <a:rPr lang="ja-JP" altLang="ja-JP" sz="1100" b="0" i="0" baseline="0">
              <a:solidFill>
                <a:schemeClr val="dk1"/>
              </a:solidFill>
              <a:effectLst/>
              <a:latin typeface="+mn-lt"/>
              <a:ea typeface="+mn-ea"/>
              <a:cs typeface="+mn-cs"/>
            </a:rPr>
            <a:t>財政需要額へ算入率の高い</a:t>
          </a:r>
          <a:r>
            <a:rPr lang="ja-JP" altLang="en-US" sz="1100" b="0" i="0" baseline="0">
              <a:solidFill>
                <a:schemeClr val="dk1"/>
              </a:solidFill>
              <a:effectLst/>
              <a:latin typeface="+mn-lt"/>
              <a:ea typeface="+mn-ea"/>
              <a:cs typeface="+mn-cs"/>
            </a:rPr>
            <a:t>上記２地方債が元利償還金の多くを占めるようになったことにより、算入公債費も増えている。当面は、実質公債費比率の分子の縮小傾向が続くと見込まれる。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あたる地方債の現在高は、臨時財政対策債や合併特例事業債の借入れにより年々増加している。また、充当可能財源等にあたる充当可能基金（財政調整基金等）と算入率の高い地方債の借入れによる基準財政需要額算入見込額も増加している。なお、地方債の現在高が、合併特例債の借入のピークとなることから、ここ数年間は、分子の数値も増加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41578043</v>
      </c>
      <c r="BO4" s="379"/>
      <c r="BP4" s="379"/>
      <c r="BQ4" s="379"/>
      <c r="BR4" s="379"/>
      <c r="BS4" s="379"/>
      <c r="BT4" s="379"/>
      <c r="BU4" s="380"/>
      <c r="BV4" s="378">
        <v>39382069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39635853</v>
      </c>
      <c r="BO5" s="384"/>
      <c r="BP5" s="384"/>
      <c r="BQ5" s="384"/>
      <c r="BR5" s="384"/>
      <c r="BS5" s="384"/>
      <c r="BT5" s="384"/>
      <c r="BU5" s="385"/>
      <c r="BV5" s="383">
        <v>37231534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1942190</v>
      </c>
      <c r="BO6" s="384"/>
      <c r="BP6" s="384"/>
      <c r="BQ6" s="384"/>
      <c r="BR6" s="384"/>
      <c r="BS6" s="384"/>
      <c r="BT6" s="384"/>
      <c r="BU6" s="385"/>
      <c r="BV6" s="383">
        <v>2150535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98.8</v>
      </c>
      <c r="CU6" s="530"/>
      <c r="CV6" s="530"/>
      <c r="CW6" s="530"/>
      <c r="CX6" s="530"/>
      <c r="CY6" s="530"/>
      <c r="CZ6" s="530"/>
      <c r="DA6" s="531"/>
      <c r="DB6" s="529">
        <v>96.9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243135</v>
      </c>
      <c r="BO7" s="384"/>
      <c r="BP7" s="384"/>
      <c r="BQ7" s="384"/>
      <c r="BR7" s="384"/>
      <c r="BS7" s="384"/>
      <c r="BT7" s="384"/>
      <c r="BU7" s="385"/>
      <c r="BV7" s="383">
        <v>188362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23340875</v>
      </c>
      <c r="CU7" s="384"/>
      <c r="CV7" s="384"/>
      <c r="CW7" s="384"/>
      <c r="CX7" s="384"/>
      <c r="CY7" s="384"/>
      <c r="CZ7" s="384"/>
      <c r="DA7" s="385"/>
      <c r="DB7" s="383">
        <v>23091073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1699055</v>
      </c>
      <c r="BO8" s="384"/>
      <c r="BP8" s="384"/>
      <c r="BQ8" s="384"/>
      <c r="BR8" s="384"/>
      <c r="BS8" s="384"/>
      <c r="BT8" s="384"/>
      <c r="BU8" s="385"/>
      <c r="BV8" s="383">
        <v>1962173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119639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-263118</v>
      </c>
      <c r="BO9" s="384"/>
      <c r="BP9" s="384"/>
      <c r="BQ9" s="384"/>
      <c r="BR9" s="384"/>
      <c r="BS9" s="384"/>
      <c r="BT9" s="384"/>
      <c r="BU9" s="385"/>
      <c r="BV9" s="383">
        <v>562683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119594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34046</v>
      </c>
      <c r="BO10" s="384"/>
      <c r="BP10" s="384"/>
      <c r="BQ10" s="384"/>
      <c r="BR10" s="384"/>
      <c r="BS10" s="384"/>
      <c r="BT10" s="384"/>
      <c r="BU10" s="385"/>
      <c r="BV10" s="383">
        <v>122659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219600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119301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430000</v>
      </c>
      <c r="BO12" s="384"/>
      <c r="BP12" s="384"/>
      <c r="BQ12" s="384"/>
      <c r="BR12" s="384"/>
      <c r="BS12" s="384"/>
      <c r="BT12" s="384"/>
      <c r="BU12" s="385"/>
      <c r="BV12" s="383">
        <v>20000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118044</v>
      </c>
      <c r="S13" s="485"/>
      <c r="T13" s="485"/>
      <c r="U13" s="485"/>
      <c r="V13" s="486"/>
      <c r="W13" s="472" t="s">
        <v>123</v>
      </c>
      <c r="X13" s="396"/>
      <c r="Y13" s="396"/>
      <c r="Z13" s="396"/>
      <c r="AA13" s="396"/>
      <c r="AB13" s="397"/>
      <c r="AC13" s="359">
        <v>1815</v>
      </c>
      <c r="AD13" s="360"/>
      <c r="AE13" s="360"/>
      <c r="AF13" s="360"/>
      <c r="AG13" s="361"/>
      <c r="AH13" s="359">
        <v>2573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-439472</v>
      </c>
      <c r="BO13" s="384"/>
      <c r="BP13" s="384"/>
      <c r="BQ13" s="384"/>
      <c r="BR13" s="384"/>
      <c r="BS13" s="384"/>
      <c r="BT13" s="384"/>
      <c r="BU13" s="385"/>
      <c r="BV13" s="383">
        <v>665342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119746</v>
      </c>
      <c r="S14" s="485"/>
      <c r="T14" s="485"/>
      <c r="U14" s="485"/>
      <c r="V14" s="486"/>
      <c r="W14" s="487"/>
      <c r="X14" s="399"/>
      <c r="Y14" s="399"/>
      <c r="Z14" s="399"/>
      <c r="AA14" s="399"/>
      <c r="AB14" s="400"/>
      <c r="AC14" s="477">
        <v>3.3</v>
      </c>
      <c r="AD14" s="478"/>
      <c r="AE14" s="478"/>
      <c r="AF14" s="478"/>
      <c r="AG14" s="479"/>
      <c r="AH14" s="477">
        <v>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31.9</v>
      </c>
      <c r="CU14" s="456"/>
      <c r="CV14" s="456"/>
      <c r="CW14" s="456"/>
      <c r="CX14" s="456"/>
      <c r="CY14" s="456"/>
      <c r="CZ14" s="456"/>
      <c r="DA14" s="457"/>
      <c r="DB14" s="488">
        <v>25.5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118411</v>
      </c>
      <c r="S15" s="485"/>
      <c r="T15" s="485"/>
      <c r="U15" s="485"/>
      <c r="V15" s="486"/>
      <c r="W15" s="472" t="s">
        <v>130</v>
      </c>
      <c r="X15" s="396"/>
      <c r="Y15" s="396"/>
      <c r="Z15" s="396"/>
      <c r="AA15" s="396"/>
      <c r="AB15" s="397"/>
      <c r="AC15" s="359">
        <v>13985</v>
      </c>
      <c r="AD15" s="360"/>
      <c r="AE15" s="360"/>
      <c r="AF15" s="360"/>
      <c r="AG15" s="361"/>
      <c r="AH15" s="359">
        <v>16109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12116399</v>
      </c>
      <c r="BO15" s="379"/>
      <c r="BP15" s="379"/>
      <c r="BQ15" s="379"/>
      <c r="BR15" s="379"/>
      <c r="BS15" s="379"/>
      <c r="BT15" s="379"/>
      <c r="BU15" s="380"/>
      <c r="BV15" s="378">
        <v>11890476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25.5</v>
      </c>
      <c r="AD16" s="478"/>
      <c r="AE16" s="478"/>
      <c r="AF16" s="478"/>
      <c r="AG16" s="479"/>
      <c r="AH16" s="477">
        <v>27.1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16309259</v>
      </c>
      <c r="BO16" s="384"/>
      <c r="BP16" s="384"/>
      <c r="BQ16" s="384"/>
      <c r="BR16" s="384"/>
      <c r="BS16" s="384"/>
      <c r="BT16" s="384"/>
      <c r="BU16" s="385"/>
      <c r="BV16" s="383">
        <v>15791507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39097</v>
      </c>
      <c r="AD17" s="360"/>
      <c r="AE17" s="360"/>
      <c r="AF17" s="360"/>
      <c r="AG17" s="361"/>
      <c r="AH17" s="359">
        <v>39699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15552935</v>
      </c>
      <c r="BO17" s="384"/>
      <c r="BP17" s="384"/>
      <c r="BQ17" s="384"/>
      <c r="BR17" s="384"/>
      <c r="BS17" s="384"/>
      <c r="BT17" s="384"/>
      <c r="BU17" s="385"/>
      <c r="BV17" s="383">
        <v>15310748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67.44</v>
      </c>
      <c r="M18" s="448"/>
      <c r="N18" s="448"/>
      <c r="O18" s="448"/>
      <c r="P18" s="448"/>
      <c r="Q18" s="448"/>
      <c r="R18" s="449"/>
      <c r="S18" s="449"/>
      <c r="T18" s="449"/>
      <c r="U18" s="449"/>
      <c r="V18" s="450"/>
      <c r="W18" s="464"/>
      <c r="X18" s="465"/>
      <c r="Y18" s="465"/>
      <c r="Z18" s="465"/>
      <c r="AA18" s="465"/>
      <c r="AB18" s="473"/>
      <c r="AC18" s="347">
        <v>71.2</v>
      </c>
      <c r="AD18" s="348"/>
      <c r="AE18" s="348"/>
      <c r="AF18" s="348"/>
      <c r="AG18" s="451"/>
      <c r="AH18" s="347">
        <v>66.900000000000006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21263509</v>
      </c>
      <c r="BO18" s="384"/>
      <c r="BP18" s="384"/>
      <c r="BQ18" s="384"/>
      <c r="BR18" s="384"/>
      <c r="BS18" s="384"/>
      <c r="BT18" s="384"/>
      <c r="BU18" s="385"/>
      <c r="BV18" s="383">
        <v>20433669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1774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27707089</v>
      </c>
      <c r="BO19" s="384"/>
      <c r="BP19" s="384"/>
      <c r="BQ19" s="384"/>
      <c r="BR19" s="384"/>
      <c r="BS19" s="384"/>
      <c r="BT19" s="384"/>
      <c r="BU19" s="385"/>
      <c r="BV19" s="383">
        <v>26423919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43379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51525060</v>
      </c>
      <c r="BO23" s="384"/>
      <c r="BP23" s="384"/>
      <c r="BQ23" s="384"/>
      <c r="BR23" s="384"/>
      <c r="BS23" s="384"/>
      <c r="BT23" s="384"/>
      <c r="BU23" s="385"/>
      <c r="BV23" s="383">
        <v>47385976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8840</v>
      </c>
      <c r="R24" s="360"/>
      <c r="S24" s="360"/>
      <c r="T24" s="360"/>
      <c r="U24" s="360"/>
      <c r="V24" s="361"/>
      <c r="W24" s="425"/>
      <c r="X24" s="416"/>
      <c r="Y24" s="417"/>
      <c r="Z24" s="356" t="s">
        <v>154</v>
      </c>
      <c r="AA24" s="357"/>
      <c r="AB24" s="357"/>
      <c r="AC24" s="357"/>
      <c r="AD24" s="357"/>
      <c r="AE24" s="357"/>
      <c r="AF24" s="357"/>
      <c r="AG24" s="358"/>
      <c r="AH24" s="359">
        <v>607</v>
      </c>
      <c r="AI24" s="360"/>
      <c r="AJ24" s="360"/>
      <c r="AK24" s="360"/>
      <c r="AL24" s="361"/>
      <c r="AM24" s="359">
        <v>2012812</v>
      </c>
      <c r="AN24" s="360"/>
      <c r="AO24" s="360"/>
      <c r="AP24" s="360"/>
      <c r="AQ24" s="360"/>
      <c r="AR24" s="361"/>
      <c r="AS24" s="359">
        <v>3316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35259781</v>
      </c>
      <c r="BO24" s="384"/>
      <c r="BP24" s="384"/>
      <c r="BQ24" s="384"/>
      <c r="BR24" s="384"/>
      <c r="BS24" s="384"/>
      <c r="BT24" s="384"/>
      <c r="BU24" s="385"/>
      <c r="BV24" s="383">
        <v>33140462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7560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4709496</v>
      </c>
      <c r="BO25" s="379"/>
      <c r="BP25" s="379"/>
      <c r="BQ25" s="379"/>
      <c r="BR25" s="379"/>
      <c r="BS25" s="379"/>
      <c r="BT25" s="379"/>
      <c r="BU25" s="380"/>
      <c r="BV25" s="378">
        <v>4686599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6870</v>
      </c>
      <c r="R26" s="360"/>
      <c r="S26" s="360"/>
      <c r="T26" s="360"/>
      <c r="U26" s="360"/>
      <c r="V26" s="361"/>
      <c r="W26" s="425"/>
      <c r="X26" s="416"/>
      <c r="Y26" s="417"/>
      <c r="Z26" s="356" t="s">
        <v>160</v>
      </c>
      <c r="AA26" s="438"/>
      <c r="AB26" s="438"/>
      <c r="AC26" s="438"/>
      <c r="AD26" s="438"/>
      <c r="AE26" s="438"/>
      <c r="AF26" s="438"/>
      <c r="AG26" s="439"/>
      <c r="AH26" s="359">
        <v>17</v>
      </c>
      <c r="AI26" s="360"/>
      <c r="AJ26" s="360"/>
      <c r="AK26" s="360"/>
      <c r="AL26" s="361"/>
      <c r="AM26" s="359">
        <v>60741</v>
      </c>
      <c r="AN26" s="360"/>
      <c r="AO26" s="360"/>
      <c r="AP26" s="360"/>
      <c r="AQ26" s="360"/>
      <c r="AR26" s="361"/>
      <c r="AS26" s="359">
        <v>3573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4320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49320</v>
      </c>
      <c r="AN27" s="360"/>
      <c r="AO27" s="360"/>
      <c r="AP27" s="360"/>
      <c r="AQ27" s="360"/>
      <c r="AR27" s="361"/>
      <c r="AS27" s="359">
        <v>4110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3086633</v>
      </c>
      <c r="BO28" s="379"/>
      <c r="BP28" s="379"/>
      <c r="BQ28" s="379"/>
      <c r="BR28" s="379"/>
      <c r="BS28" s="379"/>
      <c r="BT28" s="379"/>
      <c r="BU28" s="380"/>
      <c r="BV28" s="378">
        <v>3482587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3650</v>
      </c>
      <c r="R29" s="360"/>
      <c r="S29" s="360"/>
      <c r="T29" s="360"/>
      <c r="U29" s="360"/>
      <c r="V29" s="361"/>
      <c r="W29" s="426"/>
      <c r="X29" s="427"/>
      <c r="Y29" s="428"/>
      <c r="Z29" s="356" t="s">
        <v>170</v>
      </c>
      <c r="AA29" s="357"/>
      <c r="AB29" s="357"/>
      <c r="AC29" s="357"/>
      <c r="AD29" s="357"/>
      <c r="AE29" s="357"/>
      <c r="AF29" s="357"/>
      <c r="AG29" s="358"/>
      <c r="AH29" s="359">
        <v>619</v>
      </c>
      <c r="AI29" s="360"/>
      <c r="AJ29" s="360"/>
      <c r="AK29" s="360"/>
      <c r="AL29" s="361"/>
      <c r="AM29" s="359">
        <v>2062132</v>
      </c>
      <c r="AN29" s="360"/>
      <c r="AO29" s="360"/>
      <c r="AP29" s="360"/>
      <c r="AQ29" s="360"/>
      <c r="AR29" s="361"/>
      <c r="AS29" s="359">
        <v>3331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899630</v>
      </c>
      <c r="BO29" s="384"/>
      <c r="BP29" s="384"/>
      <c r="BQ29" s="384"/>
      <c r="BR29" s="384"/>
      <c r="BS29" s="384"/>
      <c r="BT29" s="384"/>
      <c r="BU29" s="385"/>
      <c r="BV29" s="383">
        <v>655554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3264008</v>
      </c>
      <c r="BO30" s="387"/>
      <c r="BP30" s="387"/>
      <c r="BQ30" s="387"/>
      <c r="BR30" s="387"/>
      <c r="BS30" s="387"/>
      <c r="BT30" s="387"/>
      <c r="BU30" s="388"/>
      <c r="BV30" s="386">
        <v>2651434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埼玉県央広域事務組合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鴻巣市土地開発公社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北新宿第二土地区画整理事業特別会計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埼玉県央広域事務組合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鴻巣フラワーセンター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広田中央特定土地区画整理事業特別会計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埼玉中部環境保全組合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鴻巣市施設管理公社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北本地区衛生組合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吹上スポーツプラザ</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鴻巣行田北本環境資源組合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エルミ鴻巣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荒川北縁水防事務組合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鴻巣市観光協会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埼玉県都市競艇組合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埼玉県市町村総合事務組合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埼玉県市町村総合事務組合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36417</v>
      </c>
      <c r="J41" s="83">
        <v>37921</v>
      </c>
      <c r="K41" s="83">
        <v>42648</v>
      </c>
      <c r="L41" s="83">
        <v>47386</v>
      </c>
      <c r="M41" s="84">
        <v>51525</v>
      </c>
    </row>
    <row r="42" spans="2:13" ht="27.75" customHeight="1">
      <c r="B42" s="1171"/>
      <c r="C42" s="1172"/>
      <c r="D42" s="85"/>
      <c r="E42" s="1175" t="s">
        <v>26</v>
      </c>
      <c r="F42" s="1175"/>
      <c r="G42" s="1175"/>
      <c r="H42" s="1176"/>
      <c r="I42" s="86">
        <v>586</v>
      </c>
      <c r="J42" s="87">
        <v>490</v>
      </c>
      <c r="K42" s="87">
        <v>397</v>
      </c>
      <c r="L42" s="87">
        <v>387</v>
      </c>
      <c r="M42" s="88">
        <v>382</v>
      </c>
    </row>
    <row r="43" spans="2:13" ht="27.75" customHeight="1">
      <c r="B43" s="1171"/>
      <c r="C43" s="1172"/>
      <c r="D43" s="85"/>
      <c r="E43" s="1175" t="s">
        <v>27</v>
      </c>
      <c r="F43" s="1175"/>
      <c r="G43" s="1175"/>
      <c r="H43" s="1176"/>
      <c r="I43" s="86">
        <v>11040</v>
      </c>
      <c r="J43" s="87">
        <v>10433</v>
      </c>
      <c r="K43" s="87">
        <v>10158</v>
      </c>
      <c r="L43" s="87">
        <v>9781</v>
      </c>
      <c r="M43" s="88">
        <v>9416</v>
      </c>
    </row>
    <row r="44" spans="2:13" ht="27.75" customHeight="1">
      <c r="B44" s="1171"/>
      <c r="C44" s="1172"/>
      <c r="D44" s="85"/>
      <c r="E44" s="1175" t="s">
        <v>28</v>
      </c>
      <c r="F44" s="1175"/>
      <c r="G44" s="1175"/>
      <c r="H44" s="1176"/>
      <c r="I44" s="86">
        <v>1130</v>
      </c>
      <c r="J44" s="87">
        <v>967</v>
      </c>
      <c r="K44" s="87">
        <v>756</v>
      </c>
      <c r="L44" s="87">
        <v>1146</v>
      </c>
      <c r="M44" s="88">
        <v>1233</v>
      </c>
    </row>
    <row r="45" spans="2:13" ht="27.75" customHeight="1">
      <c r="B45" s="1171"/>
      <c r="C45" s="1172"/>
      <c r="D45" s="85"/>
      <c r="E45" s="1175" t="s">
        <v>29</v>
      </c>
      <c r="F45" s="1175"/>
      <c r="G45" s="1175"/>
      <c r="H45" s="1176"/>
      <c r="I45" s="86">
        <v>7936</v>
      </c>
      <c r="J45" s="87">
        <v>7219</v>
      </c>
      <c r="K45" s="87">
        <v>7340</v>
      </c>
      <c r="L45" s="87">
        <v>7119</v>
      </c>
      <c r="M45" s="88">
        <v>6547</v>
      </c>
    </row>
    <row r="46" spans="2:13" ht="27.75" customHeight="1">
      <c r="B46" s="1171"/>
      <c r="C46" s="1172"/>
      <c r="D46" s="85"/>
      <c r="E46" s="1175" t="s">
        <v>30</v>
      </c>
      <c r="F46" s="1175"/>
      <c r="G46" s="1175"/>
      <c r="H46" s="1176"/>
      <c r="I46" s="86">
        <v>175</v>
      </c>
      <c r="J46" s="87">
        <v>168</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3672</v>
      </c>
      <c r="J49" s="87">
        <v>5101</v>
      </c>
      <c r="K49" s="87">
        <v>5591</v>
      </c>
      <c r="L49" s="87">
        <v>6254</v>
      </c>
      <c r="M49" s="88">
        <v>6138</v>
      </c>
    </row>
    <row r="50" spans="2:13" ht="27.75" customHeight="1">
      <c r="B50" s="1171"/>
      <c r="C50" s="1172"/>
      <c r="D50" s="85"/>
      <c r="E50" s="1175" t="s">
        <v>35</v>
      </c>
      <c r="F50" s="1175"/>
      <c r="G50" s="1175"/>
      <c r="H50" s="1176"/>
      <c r="I50" s="86">
        <v>10359</v>
      </c>
      <c r="J50" s="87">
        <v>10054</v>
      </c>
      <c r="K50" s="87">
        <v>9260</v>
      </c>
      <c r="L50" s="87">
        <v>8344</v>
      </c>
      <c r="M50" s="88">
        <v>7325</v>
      </c>
    </row>
    <row r="51" spans="2:13" ht="27.75" customHeight="1">
      <c r="B51" s="1173"/>
      <c r="C51" s="1174"/>
      <c r="D51" s="85"/>
      <c r="E51" s="1175" t="s">
        <v>36</v>
      </c>
      <c r="F51" s="1175"/>
      <c r="G51" s="1175"/>
      <c r="H51" s="1176"/>
      <c r="I51" s="86">
        <v>36733</v>
      </c>
      <c r="J51" s="87">
        <v>38836</v>
      </c>
      <c r="K51" s="87">
        <v>42778</v>
      </c>
      <c r="L51" s="87">
        <v>46221</v>
      </c>
      <c r="M51" s="88">
        <v>49457</v>
      </c>
    </row>
    <row r="52" spans="2:13" ht="27.75" customHeight="1" thickBot="1">
      <c r="B52" s="1177" t="s">
        <v>37</v>
      </c>
      <c r="C52" s="1178"/>
      <c r="D52" s="90"/>
      <c r="E52" s="1179" t="s">
        <v>38</v>
      </c>
      <c r="F52" s="1179"/>
      <c r="G52" s="1179"/>
      <c r="H52" s="1180"/>
      <c r="I52" s="91">
        <v>6521</v>
      </c>
      <c r="J52" s="92">
        <v>3208</v>
      </c>
      <c r="K52" s="92">
        <v>3669</v>
      </c>
      <c r="L52" s="92">
        <v>5000</v>
      </c>
      <c r="M52" s="93">
        <v>6183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38245</v>
      </c>
      <c r="E3" s="116"/>
      <c r="F3" s="117">
        <v>51263</v>
      </c>
      <c r="G3" s="118"/>
      <c r="H3" s="119"/>
    </row>
    <row r="4" spans="1:8">
      <c r="A4" s="120"/>
      <c r="B4" s="121"/>
      <c r="C4" s="122"/>
      <c r="D4" s="123">
        <v>22879</v>
      </c>
      <c r="E4" s="124"/>
      <c r="F4" s="125">
        <v>29061</v>
      </c>
      <c r="G4" s="126"/>
      <c r="H4" s="127"/>
    </row>
    <row r="5" spans="1:8">
      <c r="A5" s="108" t="s">
        <v>510</v>
      </c>
      <c r="B5" s="113"/>
      <c r="C5" s="114"/>
      <c r="D5" s="115">
        <v>32519</v>
      </c>
      <c r="E5" s="116"/>
      <c r="F5" s="117">
        <v>41433</v>
      </c>
      <c r="G5" s="118"/>
      <c r="H5" s="119"/>
    </row>
    <row r="6" spans="1:8">
      <c r="A6" s="120"/>
      <c r="B6" s="121"/>
      <c r="C6" s="122"/>
      <c r="D6" s="123">
        <v>26202</v>
      </c>
      <c r="E6" s="124"/>
      <c r="F6" s="125">
        <v>22351</v>
      </c>
      <c r="G6" s="126"/>
      <c r="H6" s="127"/>
    </row>
    <row r="7" spans="1:8">
      <c r="A7" s="108" t="s">
        <v>511</v>
      </c>
      <c r="B7" s="113"/>
      <c r="C7" s="114"/>
      <c r="D7" s="115">
        <v>65991</v>
      </c>
      <c r="E7" s="116"/>
      <c r="F7" s="117">
        <v>43493</v>
      </c>
      <c r="G7" s="118"/>
      <c r="H7" s="119"/>
    </row>
    <row r="8" spans="1:8">
      <c r="A8" s="120"/>
      <c r="B8" s="121"/>
      <c r="C8" s="122"/>
      <c r="D8" s="123">
        <v>35814</v>
      </c>
      <c r="E8" s="124"/>
      <c r="F8" s="125">
        <v>23254</v>
      </c>
      <c r="G8" s="126"/>
      <c r="H8" s="127"/>
    </row>
    <row r="9" spans="1:8">
      <c r="A9" s="108" t="s">
        <v>512</v>
      </c>
      <c r="B9" s="113"/>
      <c r="C9" s="114"/>
      <c r="D9" s="115">
        <v>58225</v>
      </c>
      <c r="E9" s="116"/>
      <c r="F9" s="117">
        <v>50840</v>
      </c>
      <c r="G9" s="118"/>
      <c r="H9" s="119"/>
    </row>
    <row r="10" spans="1:8">
      <c r="A10" s="120"/>
      <c r="B10" s="121"/>
      <c r="C10" s="122"/>
      <c r="D10" s="123">
        <v>47461</v>
      </c>
      <c r="E10" s="124"/>
      <c r="F10" s="125">
        <v>25367</v>
      </c>
      <c r="G10" s="126"/>
      <c r="H10" s="127"/>
    </row>
    <row r="11" spans="1:8">
      <c r="A11" s="108" t="s">
        <v>513</v>
      </c>
      <c r="B11" s="113"/>
      <c r="C11" s="114"/>
      <c r="D11" s="115">
        <v>66014</v>
      </c>
      <c r="E11" s="116"/>
      <c r="F11" s="117">
        <v>53605</v>
      </c>
      <c r="G11" s="118"/>
      <c r="H11" s="119"/>
    </row>
    <row r="12" spans="1:8">
      <c r="A12" s="120"/>
      <c r="B12" s="121"/>
      <c r="C12" s="128"/>
      <c r="D12" s="123">
        <v>54158</v>
      </c>
      <c r="E12" s="124"/>
      <c r="F12" s="125">
        <v>28343</v>
      </c>
      <c r="G12" s="126"/>
      <c r="H12" s="127"/>
    </row>
    <row r="13" spans="1:8">
      <c r="A13" s="108"/>
      <c r="B13" s="113"/>
      <c r="C13" s="129"/>
      <c r="D13" s="130">
        <v>52199</v>
      </c>
      <c r="E13" s="131"/>
      <c r="F13" s="132">
        <v>48127</v>
      </c>
      <c r="G13" s="133"/>
      <c r="H13" s="119"/>
    </row>
    <row r="14" spans="1:8">
      <c r="A14" s="120"/>
      <c r="B14" s="121"/>
      <c r="C14" s="122"/>
      <c r="D14" s="123">
        <v>37303</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8.2100000000000009</v>
      </c>
      <c r="C19" s="134">
        <f>ROUND(VALUE(SUBSTITUTE(実質収支比率等に係る経年分析!G$48,"▲","-")),2)</f>
        <v>5.82</v>
      </c>
      <c r="D19" s="134">
        <f>ROUND(VALUE(SUBSTITUTE(実質収支比率等に係る経年分析!H$48,"▲","-")),2)</f>
        <v>6.15</v>
      </c>
      <c r="E19" s="134">
        <f>ROUND(VALUE(SUBSTITUTE(実質収支比率等に係る経年分析!I$48,"▲","-")),2)</f>
        <v>8.5</v>
      </c>
      <c r="F19" s="134">
        <f>ROUND(VALUE(SUBSTITUTE(実質収支比率等に係る経年分析!J$48,"▲","-")),2)</f>
        <v>7.28</v>
      </c>
    </row>
    <row r="20" spans="1:11">
      <c r="A20" s="134" t="s">
        <v>43</v>
      </c>
      <c r="B20" s="134">
        <f>ROUND(VALUE(SUBSTITUTE(実質収支比率等に係る経年分析!F$47,"▲","-")),2)</f>
        <v>12.3</v>
      </c>
      <c r="C20" s="134">
        <f>ROUND(VALUE(SUBSTITUTE(実質収支比率等に係る経年分析!G$47,"▲","-")),2)</f>
        <v>14.74</v>
      </c>
      <c r="D20" s="134">
        <f>ROUND(VALUE(SUBSTITUTE(実質収支比率等に係る経年分析!H$47,"▲","-")),2)</f>
        <v>14.85</v>
      </c>
      <c r="E20" s="134">
        <f>ROUND(VALUE(SUBSTITUTE(実質収支比率等に係る経年分析!I$47,"▲","-")),2)</f>
        <v>15.08</v>
      </c>
      <c r="F20" s="134">
        <f>ROUND(VALUE(SUBSTITUTE(実質収支比率等に係る経年分析!J$47,"▲","-")),2)</f>
        <v>13.22</v>
      </c>
    </row>
    <row r="21" spans="1:11">
      <c r="A21" s="134" t="s">
        <v>44</v>
      </c>
      <c r="B21" s="134">
        <f>IF(ISNUMBER(VALUE(SUBSTITUTE(実質収支比率等に係る経年分析!F$49,"▲","-"))),ROUND(VALUE(SUBSTITUTE(実質収支比率等に係る経年分析!F$49,"▲","-")),2),NA())</f>
        <v>8.85</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2.88</v>
      </c>
      <c r="F21" s="134">
        <f>IF(ISNUMBER(VALUE(SUBSTITUTE(実質収支比率等に係る経年分析!J$49,"▲","-"))),ROUND(VALUE(SUBSTITUTE(実質収支比率等に係る経年分析!J$49,"▲","-")),2),NA())</f>
        <v>-1.88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北新宿第二土地区画整理事業特別会計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広田中央特定土地区画整理事業特別会計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4.6900000000000004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2.4700000000000002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3575</v>
      </c>
      <c r="E42" s="136"/>
      <c r="F42" s="136"/>
      <c r="G42" s="136">
        <f>'実質公債費比率（分子）の構造'!L$52</f>
        <v>3980</v>
      </c>
      <c r="H42" s="136"/>
      <c r="I42" s="136"/>
      <c r="J42" s="136">
        <f>'実質公債費比率（分子）の構造'!M$52</f>
        <v>3922</v>
      </c>
      <c r="K42" s="136"/>
      <c r="L42" s="136"/>
      <c r="M42" s="136">
        <f>'実質公債費比率（分子）の構造'!N$52</f>
        <v>4100</v>
      </c>
      <c r="N42" s="136"/>
      <c r="O42" s="136"/>
      <c r="P42" s="136">
        <f>'実質公債費比率（分子）の構造'!O$52</f>
        <v>4544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24</v>
      </c>
      <c r="F44" s="136"/>
      <c r="G44" s="136"/>
      <c r="H44" s="136">
        <f>'実質公債費比率（分子）の構造'!M$50</f>
        <v>18</v>
      </c>
      <c r="I44" s="136"/>
      <c r="J44" s="136"/>
      <c r="K44" s="136">
        <f>'実質公債費比率（分子）の構造'!N$50</f>
        <v>12</v>
      </c>
      <c r="L44" s="136"/>
      <c r="M44" s="136"/>
      <c r="N44" s="136">
        <f>'実質公債費比率（分子）の構造'!O$50</f>
        <v>7</v>
      </c>
      <c r="O44" s="136"/>
      <c r="P44" s="136"/>
    </row>
    <row r="45" spans="1:16">
      <c r="A45" s="136" t="s">
        <v>54</v>
      </c>
      <c r="B45" s="136">
        <f>'実質公債費比率（分子）の構造'!K$49</f>
        <v>214</v>
      </c>
      <c r="C45" s="136"/>
      <c r="D45" s="136"/>
      <c r="E45" s="136">
        <f>'実質公債費比率（分子）の構造'!L$49</f>
        <v>193</v>
      </c>
      <c r="F45" s="136"/>
      <c r="G45" s="136"/>
      <c r="H45" s="136">
        <f>'実質公債費比率（分子）の構造'!M$49</f>
        <v>190</v>
      </c>
      <c r="I45" s="136"/>
      <c r="J45" s="136"/>
      <c r="K45" s="136">
        <f>'実質公債費比率（分子）の構造'!N$49</f>
        <v>106</v>
      </c>
      <c r="L45" s="136"/>
      <c r="M45" s="136"/>
      <c r="N45" s="136">
        <f>'実質公債費比率（分子）の構造'!O$49</f>
        <v>139</v>
      </c>
      <c r="O45" s="136"/>
      <c r="P45" s="136"/>
    </row>
    <row r="46" spans="1:16">
      <c r="A46" s="136" t="s">
        <v>55</v>
      </c>
      <c r="B46" s="136">
        <f>'実質公債費比率（分子）の構造'!K$48</f>
        <v>968</v>
      </c>
      <c r="C46" s="136"/>
      <c r="D46" s="136"/>
      <c r="E46" s="136">
        <f>'実質公債費比率（分子）の構造'!L$48</f>
        <v>940</v>
      </c>
      <c r="F46" s="136"/>
      <c r="G46" s="136"/>
      <c r="H46" s="136">
        <f>'実質公債費比率（分子）の構造'!M$48</f>
        <v>918</v>
      </c>
      <c r="I46" s="136"/>
      <c r="J46" s="136"/>
      <c r="K46" s="136">
        <f>'実質公債費比率（分子）の構造'!N$48</f>
        <v>907</v>
      </c>
      <c r="L46" s="136"/>
      <c r="M46" s="136"/>
      <c r="N46" s="136">
        <f>'実質公債費比率（分子）の構造'!O$48</f>
        <v>861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3399</v>
      </c>
      <c r="C49" s="136"/>
      <c r="D49" s="136"/>
      <c r="E49" s="136">
        <f>'実質公債費比率（分子）の構造'!L$45</f>
        <v>3797</v>
      </c>
      <c r="F49" s="136"/>
      <c r="G49" s="136"/>
      <c r="H49" s="136">
        <f>'実質公債費比率（分子）の構造'!M$45</f>
        <v>3587</v>
      </c>
      <c r="I49" s="136"/>
      <c r="J49" s="136"/>
      <c r="K49" s="136">
        <f>'実質公債費比率（分子）の構造'!N$45</f>
        <v>3821</v>
      </c>
      <c r="L49" s="136"/>
      <c r="M49" s="136"/>
      <c r="N49" s="136">
        <f>'実質公債費比率（分子）の構造'!O$45</f>
        <v>4134</v>
      </c>
      <c r="O49" s="136"/>
      <c r="P49" s="136"/>
    </row>
    <row r="50" spans="1:16">
      <c r="A50" s="136" t="s">
        <v>59</v>
      </c>
      <c r="B50" s="136" t="e">
        <f>NA()</f>
        <v>#N/A</v>
      </c>
      <c r="C50" s="136">
        <f>IF(ISNUMBER('実質公債費比率（分子）の構造'!K$53),'実質公債費比率（分子）の構造'!K$53,NA())</f>
        <v>1025</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791</v>
      </c>
      <c r="J50" s="136" t="e">
        <f>NA()</f>
        <v>#N/A</v>
      </c>
      <c r="K50" s="136" t="e">
        <f>NA()</f>
        <v>#N/A</v>
      </c>
      <c r="L50" s="136">
        <f>IF(ISNUMBER('実質公債費比率（分子）の構造'!N$53),'実質公債費比率（分子）の構造'!N$53,NA())</f>
        <v>746</v>
      </c>
      <c r="M50" s="136" t="e">
        <f>NA()</f>
        <v>#N/A</v>
      </c>
      <c r="N50" s="136" t="e">
        <f>NA()</f>
        <v>#N/A</v>
      </c>
      <c r="O50" s="136">
        <f>IF(ISNUMBER('実質公債費比率（分子）の構造'!O$53),'実質公債費比率（分子）の構造'!O$53,NA())</f>
        <v>597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36733</v>
      </c>
      <c r="E56" s="135"/>
      <c r="F56" s="135"/>
      <c r="G56" s="135">
        <f>'将来負担比率（分子）の構造'!J$51</f>
        <v>38836</v>
      </c>
      <c r="H56" s="135"/>
      <c r="I56" s="135"/>
      <c r="J56" s="135">
        <f>'将来負担比率（分子）の構造'!K$51</f>
        <v>42778</v>
      </c>
      <c r="K56" s="135"/>
      <c r="L56" s="135"/>
      <c r="M56" s="135">
        <f>'将来負担比率（分子）の構造'!L$51</f>
        <v>46221</v>
      </c>
      <c r="N56" s="135"/>
      <c r="O56" s="135"/>
      <c r="P56" s="135">
        <f>'将来負担比率（分子）の構造'!M$51</f>
        <v>49457</v>
      </c>
    </row>
    <row r="57" spans="1:16">
      <c r="A57" s="135" t="s">
        <v>35</v>
      </c>
      <c r="B57" s="135"/>
      <c r="C57" s="135"/>
      <c r="D57" s="135">
        <f>'将来負担比率（分子）の構造'!I$50</f>
        <v>10359</v>
      </c>
      <c r="E57" s="135"/>
      <c r="F57" s="135"/>
      <c r="G57" s="135">
        <f>'将来負担比率（分子）の構造'!J$50</f>
        <v>10054</v>
      </c>
      <c r="H57" s="135"/>
      <c r="I57" s="135"/>
      <c r="J57" s="135">
        <f>'将来負担比率（分子）の構造'!K$50</f>
        <v>9260</v>
      </c>
      <c r="K57" s="135"/>
      <c r="L57" s="135"/>
      <c r="M57" s="135">
        <f>'将来負担比率（分子）の構造'!L$50</f>
        <v>8344</v>
      </c>
      <c r="N57" s="135"/>
      <c r="O57" s="135"/>
      <c r="P57" s="135">
        <f>'将来負担比率（分子）の構造'!M$50</f>
        <v>7325</v>
      </c>
    </row>
    <row r="58" spans="1:16">
      <c r="A58" s="135" t="s">
        <v>34</v>
      </c>
      <c r="B58" s="135"/>
      <c r="C58" s="135"/>
      <c r="D58" s="135">
        <f>'将来負担比率（分子）の構造'!I$49</f>
        <v>3672</v>
      </c>
      <c r="E58" s="135"/>
      <c r="F58" s="135"/>
      <c r="G58" s="135">
        <f>'将来負担比率（分子）の構造'!J$49</f>
        <v>5101</v>
      </c>
      <c r="H58" s="135"/>
      <c r="I58" s="135"/>
      <c r="J58" s="135">
        <f>'将来負担比率（分子）の構造'!K$49</f>
        <v>5591</v>
      </c>
      <c r="K58" s="135"/>
      <c r="L58" s="135"/>
      <c r="M58" s="135">
        <f>'将来負担比率（分子）の構造'!L$49</f>
        <v>6254</v>
      </c>
      <c r="N58" s="135"/>
      <c r="O58" s="135"/>
      <c r="P58" s="135">
        <f>'将来負担比率（分子）の構造'!M$49</f>
        <v>6138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175</v>
      </c>
      <c r="C61" s="135"/>
      <c r="D61" s="135"/>
      <c r="E61" s="135">
        <f>'将来負担比率（分子）の構造'!J$46</f>
        <v>168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7936</v>
      </c>
      <c r="C62" s="135"/>
      <c r="D62" s="135"/>
      <c r="E62" s="135">
        <f>'将来負担比率（分子）の構造'!J$45</f>
        <v>7219</v>
      </c>
      <c r="F62" s="135"/>
      <c r="G62" s="135"/>
      <c r="H62" s="135">
        <f>'将来負担比率（分子）の構造'!K$45</f>
        <v>7340</v>
      </c>
      <c r="I62" s="135"/>
      <c r="J62" s="135"/>
      <c r="K62" s="135">
        <f>'将来負担比率（分子）の構造'!L$45</f>
        <v>7119</v>
      </c>
      <c r="L62" s="135"/>
      <c r="M62" s="135"/>
      <c r="N62" s="135">
        <f>'将来負担比率（分子）の構造'!M$45</f>
        <v>6547</v>
      </c>
      <c r="O62" s="135"/>
      <c r="P62" s="135"/>
    </row>
    <row r="63" spans="1:16">
      <c r="A63" s="135" t="s">
        <v>28</v>
      </c>
      <c r="B63" s="135">
        <f>'将来負担比率（分子）の構造'!I$44</f>
        <v>1130</v>
      </c>
      <c r="C63" s="135"/>
      <c r="D63" s="135"/>
      <c r="E63" s="135">
        <f>'将来負担比率（分子）の構造'!J$44</f>
        <v>967</v>
      </c>
      <c r="F63" s="135"/>
      <c r="G63" s="135"/>
      <c r="H63" s="135">
        <f>'将来負担比率（分子）の構造'!K$44</f>
        <v>756</v>
      </c>
      <c r="I63" s="135"/>
      <c r="J63" s="135"/>
      <c r="K63" s="135">
        <f>'将来負担比率（分子）の構造'!L$44</f>
        <v>1146</v>
      </c>
      <c r="L63" s="135"/>
      <c r="M63" s="135"/>
      <c r="N63" s="135">
        <f>'将来負担比率（分子）の構造'!M$44</f>
        <v>1233</v>
      </c>
      <c r="O63" s="135"/>
      <c r="P63" s="135"/>
    </row>
    <row r="64" spans="1:16">
      <c r="A64" s="135" t="s">
        <v>27</v>
      </c>
      <c r="B64" s="135">
        <f>'将来負担比率（分子）の構造'!I$43</f>
        <v>11040</v>
      </c>
      <c r="C64" s="135"/>
      <c r="D64" s="135"/>
      <c r="E64" s="135">
        <f>'将来負担比率（分子）の構造'!J$43</f>
        <v>10433</v>
      </c>
      <c r="F64" s="135"/>
      <c r="G64" s="135"/>
      <c r="H64" s="135">
        <f>'将来負担比率（分子）の構造'!K$43</f>
        <v>10158</v>
      </c>
      <c r="I64" s="135"/>
      <c r="J64" s="135"/>
      <c r="K64" s="135">
        <f>'将来負担比率（分子）の構造'!L$43</f>
        <v>9781</v>
      </c>
      <c r="L64" s="135"/>
      <c r="M64" s="135"/>
      <c r="N64" s="135">
        <f>'将来負担比率（分子）の構造'!M$43</f>
        <v>9416</v>
      </c>
      <c r="O64" s="135"/>
      <c r="P64" s="135"/>
    </row>
    <row r="65" spans="1:16">
      <c r="A65" s="135" t="s">
        <v>26</v>
      </c>
      <c r="B65" s="135">
        <f>'将来負担比率（分子）の構造'!I$42</f>
        <v>586</v>
      </c>
      <c r="C65" s="135"/>
      <c r="D65" s="135"/>
      <c r="E65" s="135">
        <f>'将来負担比率（分子）の構造'!J$42</f>
        <v>490</v>
      </c>
      <c r="F65" s="135"/>
      <c r="G65" s="135"/>
      <c r="H65" s="135">
        <f>'将来負担比率（分子）の構造'!K$42</f>
        <v>397</v>
      </c>
      <c r="I65" s="135"/>
      <c r="J65" s="135"/>
      <c r="K65" s="135">
        <f>'将来負担比率（分子）の構造'!L$42</f>
        <v>387</v>
      </c>
      <c r="L65" s="135"/>
      <c r="M65" s="135"/>
      <c r="N65" s="135">
        <f>'将来負担比率（分子）の構造'!M$42</f>
        <v>382</v>
      </c>
      <c r="O65" s="135"/>
      <c r="P65" s="135"/>
    </row>
    <row r="66" spans="1:16">
      <c r="A66" s="135" t="s">
        <v>25</v>
      </c>
      <c r="B66" s="135">
        <f>'将来負担比率（分子）の構造'!I$41</f>
        <v>36417</v>
      </c>
      <c r="C66" s="135"/>
      <c r="D66" s="135"/>
      <c r="E66" s="135">
        <f>'将来負担比率（分子）の構造'!J$41</f>
        <v>37921</v>
      </c>
      <c r="F66" s="135"/>
      <c r="G66" s="135"/>
      <c r="H66" s="135">
        <f>'将来負担比率（分子）の構造'!K$41</f>
        <v>42648</v>
      </c>
      <c r="I66" s="135"/>
      <c r="J66" s="135"/>
      <c r="K66" s="135">
        <f>'将来負担比率（分子）の構造'!L$41</f>
        <v>47386</v>
      </c>
      <c r="L66" s="135"/>
      <c r="M66" s="135"/>
      <c r="N66" s="135">
        <f>'将来負担比率（分子）の構造'!M$41</f>
        <v>51525</v>
      </c>
      <c r="O66" s="135"/>
      <c r="P66" s="135"/>
    </row>
    <row r="67" spans="1:16">
      <c r="A67" s="135" t="s">
        <v>63</v>
      </c>
      <c r="B67" s="135" t="e">
        <f>NA()</f>
        <v>#N/A</v>
      </c>
      <c r="C67" s="135">
        <f>IF(ISNUMBER('将来負担比率（分子）の構造'!I$52), IF('将来負担比率（分子）の構造'!I$52 &lt; 0, 0, '将来負担比率（分子）の構造'!I$52), NA())</f>
        <v>6521</v>
      </c>
      <c r="D67" s="135" t="e">
        <f>NA()</f>
        <v>#N/A</v>
      </c>
      <c r="E67" s="135" t="e">
        <f>NA()</f>
        <v>#N/A</v>
      </c>
      <c r="F67" s="135">
        <f>IF(ISNUMBER('将来負担比率（分子）の構造'!J$52), IF('将来負担比率（分子）の構造'!J$52 &lt; 0, 0, '将来負担比率（分子）の構造'!J$52), NA())</f>
        <v>3208</v>
      </c>
      <c r="G67" s="135" t="e">
        <f>NA()</f>
        <v>#N/A</v>
      </c>
      <c r="H67" s="135" t="e">
        <f>NA()</f>
        <v>#N/A</v>
      </c>
      <c r="I67" s="135">
        <f>IF(ISNUMBER('将来負担比率（分子）の構造'!K$52), IF('将来負担比率（分子）の構造'!K$52 &lt; 0, 0, '将来負担比率（分子）の構造'!K$52), NA())</f>
        <v>3669</v>
      </c>
      <c r="J67" s="135" t="e">
        <f>NA()</f>
        <v>#N/A</v>
      </c>
      <c r="K67" s="135" t="e">
        <f>NA()</f>
        <v>#N/A</v>
      </c>
      <c r="L67" s="135">
        <f>IF(ISNUMBER('将来負担比率（分子）の構造'!L$52), IF('将来負担比率（分子）の構造'!L$52 &lt; 0, 0, '将来負担比率（分子）の構造'!L$52), NA())</f>
        <v>5000</v>
      </c>
      <c r="M67" s="135" t="e">
        <f>NA()</f>
        <v>#N/A</v>
      </c>
      <c r="N67" s="135" t="e">
        <f>NA()</f>
        <v>#N/A</v>
      </c>
      <c r="O67" s="135">
        <f>IF(ISNUMBER('将来負担比率（分子）の構造'!M$52), IF('将来負担比率（分子）の構造'!M$52 &lt; 0, 0, '将来負担比率（分子）の構造'!M$52), NA())</f>
        <v>6183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1" workbookViewId="0">
      <selection activeCell="DL41" sqref="DL41:DV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14641898</v>
      </c>
      <c r="S5" s="639"/>
      <c r="T5" s="639"/>
      <c r="U5" s="639"/>
      <c r="V5" s="639"/>
      <c r="W5" s="639"/>
      <c r="X5" s="639"/>
      <c r="Y5" s="686"/>
      <c r="Z5" s="699">
        <v>35.200000000000003</v>
      </c>
      <c r="AA5" s="699"/>
      <c r="AB5" s="699"/>
      <c r="AC5" s="699"/>
      <c r="AD5" s="700">
        <v>13932494</v>
      </c>
      <c r="AE5" s="700"/>
      <c r="AF5" s="700"/>
      <c r="AG5" s="700"/>
      <c r="AH5" s="700"/>
      <c r="AI5" s="700"/>
      <c r="AJ5" s="700"/>
      <c r="AK5" s="700"/>
      <c r="AL5" s="687">
        <v>64.8</v>
      </c>
      <c r="AM5" s="656"/>
      <c r="AN5" s="656"/>
      <c r="AO5" s="688"/>
      <c r="AP5" s="675" t="s">
        <v>208</v>
      </c>
      <c r="AQ5" s="676"/>
      <c r="AR5" s="676"/>
      <c r="AS5" s="676"/>
      <c r="AT5" s="676"/>
      <c r="AU5" s="676"/>
      <c r="AV5" s="676"/>
      <c r="AW5" s="676"/>
      <c r="AX5" s="676"/>
      <c r="AY5" s="676"/>
      <c r="AZ5" s="676"/>
      <c r="BA5" s="676"/>
      <c r="BB5" s="676"/>
      <c r="BC5" s="676"/>
      <c r="BD5" s="676"/>
      <c r="BE5" s="676"/>
      <c r="BF5" s="677"/>
      <c r="BG5" s="588">
        <v>13932494</v>
      </c>
      <c r="BH5" s="589"/>
      <c r="BI5" s="589"/>
      <c r="BJ5" s="589"/>
      <c r="BK5" s="589"/>
      <c r="BL5" s="589"/>
      <c r="BM5" s="589"/>
      <c r="BN5" s="590"/>
      <c r="BO5" s="641">
        <v>95.2</v>
      </c>
      <c r="BP5" s="641"/>
      <c r="BQ5" s="641"/>
      <c r="BR5" s="641"/>
      <c r="BS5" s="642">
        <v>91712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311377</v>
      </c>
      <c r="S6" s="589"/>
      <c r="T6" s="589"/>
      <c r="U6" s="589"/>
      <c r="V6" s="589"/>
      <c r="W6" s="589"/>
      <c r="X6" s="589"/>
      <c r="Y6" s="590"/>
      <c r="Z6" s="641">
        <v>0.7</v>
      </c>
      <c r="AA6" s="641"/>
      <c r="AB6" s="641"/>
      <c r="AC6" s="641"/>
      <c r="AD6" s="642">
        <v>311377</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13932494</v>
      </c>
      <c r="BH6" s="589"/>
      <c r="BI6" s="589"/>
      <c r="BJ6" s="589"/>
      <c r="BK6" s="589"/>
      <c r="BL6" s="589"/>
      <c r="BM6" s="589"/>
      <c r="BN6" s="590"/>
      <c r="BO6" s="641">
        <v>95.2</v>
      </c>
      <c r="BP6" s="641"/>
      <c r="BQ6" s="641"/>
      <c r="BR6" s="641"/>
      <c r="BS6" s="642">
        <v>91712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303144</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303076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26735</v>
      </c>
      <c r="S7" s="589"/>
      <c r="T7" s="589"/>
      <c r="U7" s="589"/>
      <c r="V7" s="589"/>
      <c r="W7" s="589"/>
      <c r="X7" s="589"/>
      <c r="Y7" s="590"/>
      <c r="Z7" s="641">
        <v>0.1</v>
      </c>
      <c r="AA7" s="641"/>
      <c r="AB7" s="641"/>
      <c r="AC7" s="641"/>
      <c r="AD7" s="642">
        <v>26735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7293865</v>
      </c>
      <c r="BH7" s="589"/>
      <c r="BI7" s="589"/>
      <c r="BJ7" s="589"/>
      <c r="BK7" s="589"/>
      <c r="BL7" s="589"/>
      <c r="BM7" s="589"/>
      <c r="BN7" s="590"/>
      <c r="BO7" s="641">
        <v>49.8</v>
      </c>
      <c r="BP7" s="641"/>
      <c r="BQ7" s="641"/>
      <c r="BR7" s="641"/>
      <c r="BS7" s="642">
        <v>91712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6273755</v>
      </c>
      <c r="CS7" s="589"/>
      <c r="CT7" s="589"/>
      <c r="CU7" s="589"/>
      <c r="CV7" s="589"/>
      <c r="CW7" s="589"/>
      <c r="CX7" s="589"/>
      <c r="CY7" s="590"/>
      <c r="CZ7" s="641">
        <v>15.8</v>
      </c>
      <c r="DA7" s="641"/>
      <c r="DB7" s="641"/>
      <c r="DC7" s="641"/>
      <c r="DD7" s="594">
        <v>1876266</v>
      </c>
      <c r="DE7" s="589"/>
      <c r="DF7" s="589"/>
      <c r="DG7" s="589"/>
      <c r="DH7" s="589"/>
      <c r="DI7" s="589"/>
      <c r="DJ7" s="589"/>
      <c r="DK7" s="589"/>
      <c r="DL7" s="589"/>
      <c r="DM7" s="589"/>
      <c r="DN7" s="589"/>
      <c r="DO7" s="589"/>
      <c r="DP7" s="590"/>
      <c r="DQ7" s="594">
        <v>3753338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120981</v>
      </c>
      <c r="S8" s="589"/>
      <c r="T8" s="589"/>
      <c r="U8" s="589"/>
      <c r="V8" s="589"/>
      <c r="W8" s="589"/>
      <c r="X8" s="589"/>
      <c r="Y8" s="590"/>
      <c r="Z8" s="641">
        <v>0.3</v>
      </c>
      <c r="AA8" s="641"/>
      <c r="AB8" s="641"/>
      <c r="AC8" s="641"/>
      <c r="AD8" s="642">
        <v>120981</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206694</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12031023</v>
      </c>
      <c r="CS8" s="589"/>
      <c r="CT8" s="589"/>
      <c r="CU8" s="589"/>
      <c r="CV8" s="589"/>
      <c r="CW8" s="589"/>
      <c r="CX8" s="589"/>
      <c r="CY8" s="590"/>
      <c r="CZ8" s="641">
        <v>30.4</v>
      </c>
      <c r="DA8" s="641"/>
      <c r="DB8" s="641"/>
      <c r="DC8" s="641"/>
      <c r="DD8" s="594">
        <v>152291</v>
      </c>
      <c r="DE8" s="589"/>
      <c r="DF8" s="589"/>
      <c r="DG8" s="589"/>
      <c r="DH8" s="589"/>
      <c r="DI8" s="589"/>
      <c r="DJ8" s="589"/>
      <c r="DK8" s="589"/>
      <c r="DL8" s="589"/>
      <c r="DM8" s="589"/>
      <c r="DN8" s="589"/>
      <c r="DO8" s="589"/>
      <c r="DP8" s="590"/>
      <c r="DQ8" s="594">
        <v>6443127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74042</v>
      </c>
      <c r="S9" s="589"/>
      <c r="T9" s="589"/>
      <c r="U9" s="589"/>
      <c r="V9" s="589"/>
      <c r="W9" s="589"/>
      <c r="X9" s="589"/>
      <c r="Y9" s="590"/>
      <c r="Z9" s="641">
        <v>0.2</v>
      </c>
      <c r="AA9" s="641"/>
      <c r="AB9" s="641"/>
      <c r="AC9" s="641"/>
      <c r="AD9" s="642">
        <v>74042</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6239839</v>
      </c>
      <c r="BH9" s="589"/>
      <c r="BI9" s="589"/>
      <c r="BJ9" s="589"/>
      <c r="BK9" s="589"/>
      <c r="BL9" s="589"/>
      <c r="BM9" s="589"/>
      <c r="BN9" s="590"/>
      <c r="BO9" s="641">
        <v>42.6</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2423158</v>
      </c>
      <c r="CS9" s="589"/>
      <c r="CT9" s="589"/>
      <c r="CU9" s="589"/>
      <c r="CV9" s="589"/>
      <c r="CW9" s="589"/>
      <c r="CX9" s="589"/>
      <c r="CY9" s="590"/>
      <c r="CZ9" s="641">
        <v>6.1</v>
      </c>
      <c r="DA9" s="641"/>
      <c r="DB9" s="641"/>
      <c r="DC9" s="641"/>
      <c r="DD9" s="594">
        <v>26028</v>
      </c>
      <c r="DE9" s="589"/>
      <c r="DF9" s="589"/>
      <c r="DG9" s="589"/>
      <c r="DH9" s="589"/>
      <c r="DI9" s="589"/>
      <c r="DJ9" s="589"/>
      <c r="DK9" s="589"/>
      <c r="DL9" s="589"/>
      <c r="DM9" s="589"/>
      <c r="DN9" s="589"/>
      <c r="DO9" s="589"/>
      <c r="DP9" s="590"/>
      <c r="DQ9" s="594">
        <v>2298264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1083331</v>
      </c>
      <c r="S10" s="589"/>
      <c r="T10" s="589"/>
      <c r="U10" s="589"/>
      <c r="V10" s="589"/>
      <c r="W10" s="589"/>
      <c r="X10" s="589"/>
      <c r="Y10" s="590"/>
      <c r="Z10" s="641">
        <v>2.6</v>
      </c>
      <c r="AA10" s="641"/>
      <c r="AB10" s="641"/>
      <c r="AC10" s="641"/>
      <c r="AD10" s="642">
        <v>1083331</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259259</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128319</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62881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20448</v>
      </c>
      <c r="S11" s="589"/>
      <c r="T11" s="589"/>
      <c r="U11" s="589"/>
      <c r="V11" s="589"/>
      <c r="W11" s="589"/>
      <c r="X11" s="589"/>
      <c r="Y11" s="590"/>
      <c r="Z11" s="641">
        <v>0</v>
      </c>
      <c r="AA11" s="641"/>
      <c r="AB11" s="641"/>
      <c r="AC11" s="641"/>
      <c r="AD11" s="642">
        <v>20448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588073</v>
      </c>
      <c r="BH11" s="589"/>
      <c r="BI11" s="589"/>
      <c r="BJ11" s="589"/>
      <c r="BK11" s="589"/>
      <c r="BL11" s="589"/>
      <c r="BM11" s="589"/>
      <c r="BN11" s="590"/>
      <c r="BO11" s="641">
        <v>4</v>
      </c>
      <c r="BP11" s="641"/>
      <c r="BQ11" s="641"/>
      <c r="BR11" s="641"/>
      <c r="BS11" s="594">
        <v>91712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508215</v>
      </c>
      <c r="CS11" s="589"/>
      <c r="CT11" s="589"/>
      <c r="CU11" s="589"/>
      <c r="CV11" s="589"/>
      <c r="CW11" s="589"/>
      <c r="CX11" s="589"/>
      <c r="CY11" s="590"/>
      <c r="CZ11" s="641">
        <v>1.3</v>
      </c>
      <c r="DA11" s="641"/>
      <c r="DB11" s="641"/>
      <c r="DC11" s="641"/>
      <c r="DD11" s="594">
        <v>18779</v>
      </c>
      <c r="DE11" s="589"/>
      <c r="DF11" s="589"/>
      <c r="DG11" s="589"/>
      <c r="DH11" s="589"/>
      <c r="DI11" s="589"/>
      <c r="DJ11" s="589"/>
      <c r="DK11" s="589"/>
      <c r="DL11" s="589"/>
      <c r="DM11" s="589"/>
      <c r="DN11" s="589"/>
      <c r="DO11" s="589"/>
      <c r="DP11" s="590"/>
      <c r="DQ11" s="594">
        <v>311682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5830615</v>
      </c>
      <c r="BH12" s="589"/>
      <c r="BI12" s="589"/>
      <c r="BJ12" s="589"/>
      <c r="BK12" s="589"/>
      <c r="BL12" s="589"/>
      <c r="BM12" s="589"/>
      <c r="BN12" s="590"/>
      <c r="BO12" s="641">
        <v>39.799999999999997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373215</v>
      </c>
      <c r="CS12" s="589"/>
      <c r="CT12" s="589"/>
      <c r="CU12" s="589"/>
      <c r="CV12" s="589"/>
      <c r="CW12" s="589"/>
      <c r="CX12" s="589"/>
      <c r="CY12" s="590"/>
      <c r="CZ12" s="641">
        <v>0.9</v>
      </c>
      <c r="DA12" s="641"/>
      <c r="DB12" s="641"/>
      <c r="DC12" s="641"/>
      <c r="DD12" s="594">
        <v>8993</v>
      </c>
      <c r="DE12" s="589"/>
      <c r="DF12" s="589"/>
      <c r="DG12" s="589"/>
      <c r="DH12" s="589"/>
      <c r="DI12" s="589"/>
      <c r="DJ12" s="589"/>
      <c r="DK12" s="589"/>
      <c r="DL12" s="589"/>
      <c r="DM12" s="589"/>
      <c r="DN12" s="589"/>
      <c r="DO12" s="589"/>
      <c r="DP12" s="590"/>
      <c r="DQ12" s="594">
        <v>335659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62332</v>
      </c>
      <c r="S13" s="589"/>
      <c r="T13" s="589"/>
      <c r="U13" s="589"/>
      <c r="V13" s="589"/>
      <c r="W13" s="589"/>
      <c r="X13" s="589"/>
      <c r="Y13" s="590"/>
      <c r="Z13" s="641">
        <v>0.1</v>
      </c>
      <c r="AA13" s="641"/>
      <c r="AB13" s="641"/>
      <c r="AC13" s="641"/>
      <c r="AD13" s="642">
        <v>62332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5804177</v>
      </c>
      <c r="BH13" s="589"/>
      <c r="BI13" s="589"/>
      <c r="BJ13" s="589"/>
      <c r="BK13" s="589"/>
      <c r="BL13" s="589"/>
      <c r="BM13" s="589"/>
      <c r="BN13" s="590"/>
      <c r="BO13" s="641">
        <v>39.6</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5072543</v>
      </c>
      <c r="CS13" s="589"/>
      <c r="CT13" s="589"/>
      <c r="CU13" s="589"/>
      <c r="CV13" s="589"/>
      <c r="CW13" s="589"/>
      <c r="CX13" s="589"/>
      <c r="CY13" s="590"/>
      <c r="CZ13" s="641">
        <v>12.8</v>
      </c>
      <c r="DA13" s="641"/>
      <c r="DB13" s="641"/>
      <c r="DC13" s="641"/>
      <c r="DD13" s="594">
        <v>2302697</v>
      </c>
      <c r="DE13" s="589"/>
      <c r="DF13" s="589"/>
      <c r="DG13" s="589"/>
      <c r="DH13" s="589"/>
      <c r="DI13" s="589"/>
      <c r="DJ13" s="589"/>
      <c r="DK13" s="589"/>
      <c r="DL13" s="589"/>
      <c r="DM13" s="589"/>
      <c r="DN13" s="589"/>
      <c r="DO13" s="589"/>
      <c r="DP13" s="590"/>
      <c r="DQ13" s="594">
        <v>3350591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168293</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1832829</v>
      </c>
      <c r="CS14" s="589"/>
      <c r="CT14" s="589"/>
      <c r="CU14" s="589"/>
      <c r="CV14" s="589"/>
      <c r="CW14" s="589"/>
      <c r="CX14" s="589"/>
      <c r="CY14" s="590"/>
      <c r="CZ14" s="641">
        <v>4.5999999999999996</v>
      </c>
      <c r="DA14" s="641"/>
      <c r="DB14" s="641"/>
      <c r="DC14" s="641"/>
      <c r="DD14" s="594">
        <v>150638</v>
      </c>
      <c r="DE14" s="589"/>
      <c r="DF14" s="589"/>
      <c r="DG14" s="589"/>
      <c r="DH14" s="589"/>
      <c r="DI14" s="589"/>
      <c r="DJ14" s="589"/>
      <c r="DK14" s="589"/>
      <c r="DL14" s="589"/>
      <c r="DM14" s="589"/>
      <c r="DN14" s="589"/>
      <c r="DO14" s="589"/>
      <c r="DP14" s="590"/>
      <c r="DQ14" s="594">
        <v>1714007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81627</v>
      </c>
      <c r="S15" s="589"/>
      <c r="T15" s="589"/>
      <c r="U15" s="589"/>
      <c r="V15" s="589"/>
      <c r="W15" s="589"/>
      <c r="X15" s="589"/>
      <c r="Y15" s="590"/>
      <c r="Z15" s="641">
        <v>0.2</v>
      </c>
      <c r="AA15" s="641"/>
      <c r="AB15" s="641"/>
      <c r="AC15" s="641"/>
      <c r="AD15" s="642">
        <v>81627</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639721</v>
      </c>
      <c r="BH15" s="589"/>
      <c r="BI15" s="589"/>
      <c r="BJ15" s="589"/>
      <c r="BK15" s="589"/>
      <c r="BL15" s="589"/>
      <c r="BM15" s="589"/>
      <c r="BN15" s="590"/>
      <c r="BO15" s="641">
        <v>4.4000000000000004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6336454</v>
      </c>
      <c r="CS15" s="589"/>
      <c r="CT15" s="589"/>
      <c r="CU15" s="589"/>
      <c r="CV15" s="589"/>
      <c r="CW15" s="589"/>
      <c r="CX15" s="589"/>
      <c r="CY15" s="590"/>
      <c r="CZ15" s="641">
        <v>16</v>
      </c>
      <c r="DA15" s="641"/>
      <c r="DB15" s="641"/>
      <c r="DC15" s="641"/>
      <c r="DD15" s="594">
        <v>3339810</v>
      </c>
      <c r="DE15" s="589"/>
      <c r="DF15" s="589"/>
      <c r="DG15" s="589"/>
      <c r="DH15" s="589"/>
      <c r="DI15" s="589"/>
      <c r="DJ15" s="589"/>
      <c r="DK15" s="589"/>
      <c r="DL15" s="589"/>
      <c r="DM15" s="589"/>
      <c r="DN15" s="589"/>
      <c r="DO15" s="589"/>
      <c r="DP15" s="590"/>
      <c r="DQ15" s="594">
        <v>2884060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6069171</v>
      </c>
      <c r="S16" s="589"/>
      <c r="T16" s="589"/>
      <c r="U16" s="589"/>
      <c r="V16" s="589"/>
      <c r="W16" s="589"/>
      <c r="X16" s="589"/>
      <c r="Y16" s="590"/>
      <c r="Z16" s="641">
        <v>14.6</v>
      </c>
      <c r="AA16" s="641"/>
      <c r="AB16" s="641"/>
      <c r="AC16" s="641"/>
      <c r="AD16" s="642">
        <v>5656681</v>
      </c>
      <c r="AE16" s="642"/>
      <c r="AF16" s="642"/>
      <c r="AG16" s="642"/>
      <c r="AH16" s="642"/>
      <c r="AI16" s="642"/>
      <c r="AJ16" s="642"/>
      <c r="AK16" s="642"/>
      <c r="AL16" s="611">
        <v>26.3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5656681</v>
      </c>
      <c r="S17" s="589"/>
      <c r="T17" s="589"/>
      <c r="U17" s="589"/>
      <c r="V17" s="589"/>
      <c r="W17" s="589"/>
      <c r="X17" s="589"/>
      <c r="Y17" s="590"/>
      <c r="Z17" s="641">
        <v>13.6</v>
      </c>
      <c r="AA17" s="641"/>
      <c r="AB17" s="641"/>
      <c r="AC17" s="641"/>
      <c r="AD17" s="642">
        <v>5656681</v>
      </c>
      <c r="AE17" s="642"/>
      <c r="AF17" s="642"/>
      <c r="AG17" s="642"/>
      <c r="AH17" s="642"/>
      <c r="AI17" s="642"/>
      <c r="AJ17" s="642"/>
      <c r="AK17" s="642"/>
      <c r="AL17" s="611">
        <v>26.3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4353198</v>
      </c>
      <c r="CS17" s="589"/>
      <c r="CT17" s="589"/>
      <c r="CU17" s="589"/>
      <c r="CV17" s="589"/>
      <c r="CW17" s="589"/>
      <c r="CX17" s="589"/>
      <c r="CY17" s="590"/>
      <c r="CZ17" s="641">
        <v>11</v>
      </c>
      <c r="DA17" s="641"/>
      <c r="DB17" s="641"/>
      <c r="DC17" s="641"/>
      <c r="DD17" s="594" t="s">
        <v>111</v>
      </c>
      <c r="DE17" s="589"/>
      <c r="DF17" s="589"/>
      <c r="DG17" s="589"/>
      <c r="DH17" s="589"/>
      <c r="DI17" s="589"/>
      <c r="DJ17" s="589"/>
      <c r="DK17" s="589"/>
      <c r="DL17" s="589"/>
      <c r="DM17" s="589"/>
      <c r="DN17" s="589"/>
      <c r="DO17" s="589"/>
      <c r="DP17" s="590"/>
      <c r="DQ17" s="594">
        <v>4308214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412370</v>
      </c>
      <c r="S18" s="589"/>
      <c r="T18" s="589"/>
      <c r="U18" s="589"/>
      <c r="V18" s="589"/>
      <c r="W18" s="589"/>
      <c r="X18" s="589"/>
      <c r="Y18" s="590"/>
      <c r="Z18" s="641">
        <v>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120</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709404</v>
      </c>
      <c r="BH19" s="589"/>
      <c r="BI19" s="589"/>
      <c r="BJ19" s="589"/>
      <c r="BK19" s="589"/>
      <c r="BL19" s="589"/>
      <c r="BM19" s="589"/>
      <c r="BN19" s="590"/>
      <c r="BO19" s="641">
        <v>4.8</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22491942</v>
      </c>
      <c r="S20" s="589"/>
      <c r="T20" s="589"/>
      <c r="U20" s="589"/>
      <c r="V20" s="589"/>
      <c r="W20" s="589"/>
      <c r="X20" s="589"/>
      <c r="Y20" s="590"/>
      <c r="Z20" s="641">
        <v>54.1</v>
      </c>
      <c r="AA20" s="641"/>
      <c r="AB20" s="641"/>
      <c r="AC20" s="641"/>
      <c r="AD20" s="642">
        <v>21370048</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709404</v>
      </c>
      <c r="BH20" s="589"/>
      <c r="BI20" s="589"/>
      <c r="BJ20" s="589"/>
      <c r="BK20" s="589"/>
      <c r="BL20" s="589"/>
      <c r="BM20" s="589"/>
      <c r="BN20" s="590"/>
      <c r="BO20" s="641">
        <v>4.8</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39635853</v>
      </c>
      <c r="CS20" s="589"/>
      <c r="CT20" s="589"/>
      <c r="CU20" s="589"/>
      <c r="CV20" s="589"/>
      <c r="CW20" s="589"/>
      <c r="CX20" s="589"/>
      <c r="CY20" s="590"/>
      <c r="CZ20" s="641">
        <v>100</v>
      </c>
      <c r="DA20" s="641"/>
      <c r="DB20" s="641"/>
      <c r="DC20" s="641"/>
      <c r="DD20" s="594">
        <v>7875502</v>
      </c>
      <c r="DE20" s="589"/>
      <c r="DF20" s="589"/>
      <c r="DG20" s="589"/>
      <c r="DH20" s="589"/>
      <c r="DI20" s="589"/>
      <c r="DJ20" s="589"/>
      <c r="DK20" s="589"/>
      <c r="DL20" s="589"/>
      <c r="DM20" s="589"/>
      <c r="DN20" s="589"/>
      <c r="DO20" s="589"/>
      <c r="DP20" s="590"/>
      <c r="DQ20" s="594">
        <v>25764899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16926</v>
      </c>
      <c r="S21" s="589"/>
      <c r="T21" s="589"/>
      <c r="U21" s="589"/>
      <c r="V21" s="589"/>
      <c r="W21" s="589"/>
      <c r="X21" s="589"/>
      <c r="Y21" s="590"/>
      <c r="Z21" s="641">
        <v>0</v>
      </c>
      <c r="AA21" s="641"/>
      <c r="AB21" s="641"/>
      <c r="AC21" s="641"/>
      <c r="AD21" s="642">
        <v>16926</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19301</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760421</v>
      </c>
      <c r="S23" s="589"/>
      <c r="T23" s="589"/>
      <c r="U23" s="589"/>
      <c r="V23" s="589"/>
      <c r="W23" s="589"/>
      <c r="X23" s="589"/>
      <c r="Y23" s="590"/>
      <c r="Z23" s="641">
        <v>1.8</v>
      </c>
      <c r="AA23" s="641"/>
      <c r="AB23" s="641"/>
      <c r="AC23" s="641"/>
      <c r="AD23" s="642">
        <v>83576</v>
      </c>
      <c r="AE23" s="642"/>
      <c r="AF23" s="642"/>
      <c r="AG23" s="642"/>
      <c r="AH23" s="642"/>
      <c r="AI23" s="642"/>
      <c r="AJ23" s="642"/>
      <c r="AK23" s="642"/>
      <c r="AL23" s="611">
        <v>0.4</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709404</v>
      </c>
      <c r="BH23" s="589"/>
      <c r="BI23" s="589"/>
      <c r="BJ23" s="589"/>
      <c r="BK23" s="589"/>
      <c r="BL23" s="589"/>
      <c r="BM23" s="589"/>
      <c r="BN23" s="590"/>
      <c r="BO23" s="641">
        <v>4.8</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76575</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17189146</v>
      </c>
      <c r="CS24" s="639"/>
      <c r="CT24" s="639"/>
      <c r="CU24" s="639"/>
      <c r="CV24" s="639"/>
      <c r="CW24" s="639"/>
      <c r="CX24" s="639"/>
      <c r="CY24" s="686"/>
      <c r="CZ24" s="690">
        <v>43.4</v>
      </c>
      <c r="DA24" s="691"/>
      <c r="DB24" s="691"/>
      <c r="DC24" s="692"/>
      <c r="DD24" s="685">
        <v>12115007</v>
      </c>
      <c r="DE24" s="639"/>
      <c r="DF24" s="639"/>
      <c r="DG24" s="639"/>
      <c r="DH24" s="639"/>
      <c r="DI24" s="639"/>
      <c r="DJ24" s="639"/>
      <c r="DK24" s="686"/>
      <c r="DL24" s="685">
        <v>11829702</v>
      </c>
      <c r="DM24" s="639"/>
      <c r="DN24" s="639"/>
      <c r="DO24" s="639"/>
      <c r="DP24" s="639"/>
      <c r="DQ24" s="639"/>
      <c r="DR24" s="639"/>
      <c r="DS24" s="639"/>
      <c r="DT24" s="639"/>
      <c r="DU24" s="639"/>
      <c r="DV24" s="686"/>
      <c r="DW24" s="687">
        <v>50</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4436714</v>
      </c>
      <c r="S25" s="589"/>
      <c r="T25" s="589"/>
      <c r="U25" s="589"/>
      <c r="V25" s="589"/>
      <c r="W25" s="589"/>
      <c r="X25" s="589"/>
      <c r="Y25" s="590"/>
      <c r="Z25" s="641">
        <v>10.7</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5814609</v>
      </c>
      <c r="CS25" s="607"/>
      <c r="CT25" s="607"/>
      <c r="CU25" s="607"/>
      <c r="CV25" s="607"/>
      <c r="CW25" s="607"/>
      <c r="CX25" s="607"/>
      <c r="CY25" s="608"/>
      <c r="CZ25" s="591">
        <v>14.7</v>
      </c>
      <c r="DA25" s="609"/>
      <c r="DB25" s="609"/>
      <c r="DC25" s="610"/>
      <c r="DD25" s="594">
        <v>5550826</v>
      </c>
      <c r="DE25" s="607"/>
      <c r="DF25" s="607"/>
      <c r="DG25" s="607"/>
      <c r="DH25" s="607"/>
      <c r="DI25" s="607"/>
      <c r="DJ25" s="607"/>
      <c r="DK25" s="608"/>
      <c r="DL25" s="594">
        <v>5487185</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3944770</v>
      </c>
      <c r="CS26" s="589"/>
      <c r="CT26" s="589"/>
      <c r="CU26" s="589"/>
      <c r="CV26" s="589"/>
      <c r="CW26" s="589"/>
      <c r="CX26" s="589"/>
      <c r="CY26" s="590"/>
      <c r="CZ26" s="591">
        <v>10</v>
      </c>
      <c r="DA26" s="609"/>
      <c r="DB26" s="609"/>
      <c r="DC26" s="610"/>
      <c r="DD26" s="594">
        <v>3702644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2010918</v>
      </c>
      <c r="S27" s="589"/>
      <c r="T27" s="589"/>
      <c r="U27" s="589"/>
      <c r="V27" s="589"/>
      <c r="W27" s="589"/>
      <c r="X27" s="589"/>
      <c r="Y27" s="590"/>
      <c r="Z27" s="641">
        <v>4.8</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14641898</v>
      </c>
      <c r="BH27" s="589"/>
      <c r="BI27" s="589"/>
      <c r="BJ27" s="589"/>
      <c r="BK27" s="589"/>
      <c r="BL27" s="589"/>
      <c r="BM27" s="589"/>
      <c r="BN27" s="590"/>
      <c r="BO27" s="641">
        <v>100</v>
      </c>
      <c r="BP27" s="641"/>
      <c r="BQ27" s="641"/>
      <c r="BR27" s="641"/>
      <c r="BS27" s="594">
        <v>91712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7021367</v>
      </c>
      <c r="CS27" s="607"/>
      <c r="CT27" s="607"/>
      <c r="CU27" s="607"/>
      <c r="CV27" s="607"/>
      <c r="CW27" s="607"/>
      <c r="CX27" s="607"/>
      <c r="CY27" s="608"/>
      <c r="CZ27" s="591">
        <v>17.7</v>
      </c>
      <c r="DA27" s="609"/>
      <c r="DB27" s="609"/>
      <c r="DC27" s="610"/>
      <c r="DD27" s="594">
        <v>2255995</v>
      </c>
      <c r="DE27" s="607"/>
      <c r="DF27" s="607"/>
      <c r="DG27" s="607"/>
      <c r="DH27" s="607"/>
      <c r="DI27" s="607"/>
      <c r="DJ27" s="607"/>
      <c r="DK27" s="608"/>
      <c r="DL27" s="594">
        <v>2253931</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440792</v>
      </c>
      <c r="S28" s="589"/>
      <c r="T28" s="589"/>
      <c r="U28" s="589"/>
      <c r="V28" s="589"/>
      <c r="W28" s="589"/>
      <c r="X28" s="589"/>
      <c r="Y28" s="590"/>
      <c r="Z28" s="641">
        <v>1.1000000000000001</v>
      </c>
      <c r="AA28" s="641"/>
      <c r="AB28" s="641"/>
      <c r="AC28" s="641"/>
      <c r="AD28" s="642">
        <v>22546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4353170</v>
      </c>
      <c r="CS28" s="589"/>
      <c r="CT28" s="589"/>
      <c r="CU28" s="589"/>
      <c r="CV28" s="589"/>
      <c r="CW28" s="589"/>
      <c r="CX28" s="589"/>
      <c r="CY28" s="590"/>
      <c r="CZ28" s="591">
        <v>11</v>
      </c>
      <c r="DA28" s="609"/>
      <c r="DB28" s="609"/>
      <c r="DC28" s="610"/>
      <c r="DD28" s="594">
        <v>4308186</v>
      </c>
      <c r="DE28" s="589"/>
      <c r="DF28" s="589"/>
      <c r="DG28" s="589"/>
      <c r="DH28" s="589"/>
      <c r="DI28" s="589"/>
      <c r="DJ28" s="589"/>
      <c r="DK28" s="590"/>
      <c r="DL28" s="594">
        <v>4088586</v>
      </c>
      <c r="DM28" s="589"/>
      <c r="DN28" s="589"/>
      <c r="DO28" s="589"/>
      <c r="DP28" s="589"/>
      <c r="DQ28" s="589"/>
      <c r="DR28" s="589"/>
      <c r="DS28" s="589"/>
      <c r="DT28" s="589"/>
      <c r="DU28" s="589"/>
      <c r="DV28" s="590"/>
      <c r="DW28" s="611">
        <v>17.3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6809</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4353118</v>
      </c>
      <c r="CS29" s="607"/>
      <c r="CT29" s="607"/>
      <c r="CU29" s="607"/>
      <c r="CV29" s="607"/>
      <c r="CW29" s="607"/>
      <c r="CX29" s="607"/>
      <c r="CY29" s="608"/>
      <c r="CZ29" s="591">
        <v>11</v>
      </c>
      <c r="DA29" s="609"/>
      <c r="DB29" s="609"/>
      <c r="DC29" s="610"/>
      <c r="DD29" s="594">
        <v>4308134</v>
      </c>
      <c r="DE29" s="607"/>
      <c r="DF29" s="607"/>
      <c r="DG29" s="607"/>
      <c r="DH29" s="607"/>
      <c r="DI29" s="607"/>
      <c r="DJ29" s="607"/>
      <c r="DK29" s="608"/>
      <c r="DL29" s="594">
        <v>4088534</v>
      </c>
      <c r="DM29" s="607"/>
      <c r="DN29" s="607"/>
      <c r="DO29" s="607"/>
      <c r="DP29" s="607"/>
      <c r="DQ29" s="607"/>
      <c r="DR29" s="607"/>
      <c r="DS29" s="607"/>
      <c r="DT29" s="607"/>
      <c r="DU29" s="607"/>
      <c r="DV29" s="608"/>
      <c r="DW29" s="611">
        <v>17.3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453109</v>
      </c>
      <c r="S30" s="589"/>
      <c r="T30" s="589"/>
      <c r="U30" s="589"/>
      <c r="V30" s="589"/>
      <c r="W30" s="589"/>
      <c r="X30" s="589"/>
      <c r="Y30" s="590"/>
      <c r="Z30" s="641">
        <v>1.1000000000000001</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98.7</v>
      </c>
      <c r="BH30" s="655"/>
      <c r="BI30" s="655"/>
      <c r="BJ30" s="655"/>
      <c r="BK30" s="655"/>
      <c r="BL30" s="655"/>
      <c r="BM30" s="656">
        <v>94.6</v>
      </c>
      <c r="BN30" s="655"/>
      <c r="BO30" s="655"/>
      <c r="BP30" s="655"/>
      <c r="BQ30" s="657"/>
      <c r="BR30" s="654">
        <v>98.5</v>
      </c>
      <c r="BS30" s="655"/>
      <c r="BT30" s="655"/>
      <c r="BU30" s="655"/>
      <c r="BV30" s="655"/>
      <c r="BW30" s="655"/>
      <c r="BX30" s="656">
        <v>94.1</v>
      </c>
      <c r="BY30" s="655"/>
      <c r="BZ30" s="655"/>
      <c r="CA30" s="655"/>
      <c r="CB30" s="657"/>
      <c r="CD30" s="660"/>
      <c r="CE30" s="661"/>
      <c r="CF30" s="625" t="s">
        <v>292</v>
      </c>
      <c r="CG30" s="622"/>
      <c r="CH30" s="622"/>
      <c r="CI30" s="622"/>
      <c r="CJ30" s="622"/>
      <c r="CK30" s="622"/>
      <c r="CL30" s="622"/>
      <c r="CM30" s="622"/>
      <c r="CN30" s="622"/>
      <c r="CO30" s="622"/>
      <c r="CP30" s="622"/>
      <c r="CQ30" s="623"/>
      <c r="CR30" s="588">
        <v>3834675</v>
      </c>
      <c r="CS30" s="589"/>
      <c r="CT30" s="589"/>
      <c r="CU30" s="589"/>
      <c r="CV30" s="589"/>
      <c r="CW30" s="589"/>
      <c r="CX30" s="589"/>
      <c r="CY30" s="590"/>
      <c r="CZ30" s="591">
        <v>9.6999999999999993</v>
      </c>
      <c r="DA30" s="609"/>
      <c r="DB30" s="609"/>
      <c r="DC30" s="610"/>
      <c r="DD30" s="594">
        <v>3789691</v>
      </c>
      <c r="DE30" s="589"/>
      <c r="DF30" s="589"/>
      <c r="DG30" s="589"/>
      <c r="DH30" s="589"/>
      <c r="DI30" s="589"/>
      <c r="DJ30" s="589"/>
      <c r="DK30" s="590"/>
      <c r="DL30" s="594">
        <v>3570091</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2150535</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94.2</v>
      </c>
      <c r="BN31" s="653"/>
      <c r="BO31" s="653"/>
      <c r="BP31" s="653"/>
      <c r="BQ31" s="617"/>
      <c r="BR31" s="652">
        <v>98.3</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518443</v>
      </c>
      <c r="CS31" s="607"/>
      <c r="CT31" s="607"/>
      <c r="CU31" s="607"/>
      <c r="CV31" s="607"/>
      <c r="CW31" s="607"/>
      <c r="CX31" s="607"/>
      <c r="CY31" s="608"/>
      <c r="CZ31" s="591">
        <v>1.3</v>
      </c>
      <c r="DA31" s="609"/>
      <c r="DB31" s="609"/>
      <c r="DC31" s="610"/>
      <c r="DD31" s="594">
        <v>518443</v>
      </c>
      <c r="DE31" s="607"/>
      <c r="DF31" s="607"/>
      <c r="DG31" s="607"/>
      <c r="DH31" s="607"/>
      <c r="DI31" s="607"/>
      <c r="DJ31" s="607"/>
      <c r="DK31" s="608"/>
      <c r="DL31" s="594">
        <v>518443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740242</v>
      </c>
      <c r="S32" s="589"/>
      <c r="T32" s="589"/>
      <c r="U32" s="589"/>
      <c r="V32" s="589"/>
      <c r="W32" s="589"/>
      <c r="X32" s="589"/>
      <c r="Y32" s="590"/>
      <c r="Z32" s="641">
        <v>1.8</v>
      </c>
      <c r="AA32" s="641"/>
      <c r="AB32" s="641"/>
      <c r="AC32" s="641"/>
      <c r="AD32" s="642">
        <v>22052</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94.7</v>
      </c>
      <c r="BN32" s="573"/>
      <c r="BO32" s="573"/>
      <c r="BP32" s="573"/>
      <c r="BQ32" s="630"/>
      <c r="BR32" s="651">
        <v>98.5</v>
      </c>
      <c r="BS32" s="573"/>
      <c r="BT32" s="573"/>
      <c r="BU32" s="573"/>
      <c r="BV32" s="573"/>
      <c r="BW32" s="573"/>
      <c r="BX32" s="636">
        <v>94.3</v>
      </c>
      <c r="BY32" s="573"/>
      <c r="BZ32" s="573"/>
      <c r="CA32" s="573"/>
      <c r="CB32" s="630"/>
      <c r="CD32" s="662"/>
      <c r="CE32" s="663"/>
      <c r="CF32" s="625" t="s">
        <v>299</v>
      </c>
      <c r="CG32" s="622"/>
      <c r="CH32" s="622"/>
      <c r="CI32" s="622"/>
      <c r="CJ32" s="622"/>
      <c r="CK32" s="622"/>
      <c r="CL32" s="622"/>
      <c r="CM32" s="622"/>
      <c r="CN32" s="622"/>
      <c r="CO32" s="622"/>
      <c r="CP32" s="622"/>
      <c r="CQ32" s="623"/>
      <c r="CR32" s="588">
        <v>52</v>
      </c>
      <c r="CS32" s="589"/>
      <c r="CT32" s="589"/>
      <c r="CU32" s="589"/>
      <c r="CV32" s="589"/>
      <c r="CW32" s="589"/>
      <c r="CX32" s="589"/>
      <c r="CY32" s="590"/>
      <c r="CZ32" s="591">
        <v>0</v>
      </c>
      <c r="DA32" s="609"/>
      <c r="DB32" s="609"/>
      <c r="DC32" s="610"/>
      <c r="DD32" s="594">
        <v>52</v>
      </c>
      <c r="DE32" s="589"/>
      <c r="DF32" s="589"/>
      <c r="DG32" s="589"/>
      <c r="DH32" s="589"/>
      <c r="DI32" s="589"/>
      <c r="DJ32" s="589"/>
      <c r="DK32" s="590"/>
      <c r="DL32" s="594">
        <v>52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7973759</v>
      </c>
      <c r="S33" s="589"/>
      <c r="T33" s="589"/>
      <c r="U33" s="589"/>
      <c r="V33" s="589"/>
      <c r="W33" s="589"/>
      <c r="X33" s="589"/>
      <c r="Y33" s="590"/>
      <c r="Z33" s="641">
        <v>19.2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14571205</v>
      </c>
      <c r="CS33" s="607"/>
      <c r="CT33" s="607"/>
      <c r="CU33" s="607"/>
      <c r="CV33" s="607"/>
      <c r="CW33" s="607"/>
      <c r="CX33" s="607"/>
      <c r="CY33" s="608"/>
      <c r="CZ33" s="591">
        <v>36.799999999999997</v>
      </c>
      <c r="DA33" s="609"/>
      <c r="DB33" s="609"/>
      <c r="DC33" s="610"/>
      <c r="DD33" s="594">
        <v>12272759</v>
      </c>
      <c r="DE33" s="607"/>
      <c r="DF33" s="607"/>
      <c r="DG33" s="607"/>
      <c r="DH33" s="607"/>
      <c r="DI33" s="607"/>
      <c r="DJ33" s="607"/>
      <c r="DK33" s="608"/>
      <c r="DL33" s="594">
        <v>9433807</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5542908</v>
      </c>
      <c r="CS34" s="589"/>
      <c r="CT34" s="589"/>
      <c r="CU34" s="589"/>
      <c r="CV34" s="589"/>
      <c r="CW34" s="589"/>
      <c r="CX34" s="589"/>
      <c r="CY34" s="590"/>
      <c r="CZ34" s="591">
        <v>14</v>
      </c>
      <c r="DA34" s="609"/>
      <c r="DB34" s="609"/>
      <c r="DC34" s="610"/>
      <c r="DD34" s="594">
        <v>4586808</v>
      </c>
      <c r="DE34" s="589"/>
      <c r="DF34" s="589"/>
      <c r="DG34" s="589"/>
      <c r="DH34" s="589"/>
      <c r="DI34" s="589"/>
      <c r="DJ34" s="589"/>
      <c r="DK34" s="590"/>
      <c r="DL34" s="594">
        <v>3958702</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2131259</v>
      </c>
      <c r="S35" s="589"/>
      <c r="T35" s="589"/>
      <c r="U35" s="589"/>
      <c r="V35" s="589"/>
      <c r="W35" s="589"/>
      <c r="X35" s="589"/>
      <c r="Y35" s="590"/>
      <c r="Z35" s="641">
        <v>5.0999999999999996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3876260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492065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356031</v>
      </c>
      <c r="CS35" s="607"/>
      <c r="CT35" s="607"/>
      <c r="CU35" s="607"/>
      <c r="CV35" s="607"/>
      <c r="CW35" s="607"/>
      <c r="CX35" s="607"/>
      <c r="CY35" s="608"/>
      <c r="CZ35" s="591">
        <v>0.9</v>
      </c>
      <c r="DA35" s="609"/>
      <c r="DB35" s="609"/>
      <c r="DC35" s="610"/>
      <c r="DD35" s="594">
        <v>336173</v>
      </c>
      <c r="DE35" s="607"/>
      <c r="DF35" s="607"/>
      <c r="DG35" s="607"/>
      <c r="DH35" s="607"/>
      <c r="DI35" s="607"/>
      <c r="DJ35" s="607"/>
      <c r="DK35" s="608"/>
      <c r="DL35" s="594">
        <v>336173</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41578043</v>
      </c>
      <c r="S36" s="629"/>
      <c r="T36" s="629"/>
      <c r="U36" s="629"/>
      <c r="V36" s="629"/>
      <c r="W36" s="629"/>
      <c r="X36" s="629"/>
      <c r="Y36" s="632"/>
      <c r="Z36" s="633">
        <v>100</v>
      </c>
      <c r="AA36" s="633"/>
      <c r="AB36" s="633"/>
      <c r="AC36" s="633"/>
      <c r="AD36" s="634">
        <v>21515148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1215753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221398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4970442</v>
      </c>
      <c r="CS36" s="589"/>
      <c r="CT36" s="589"/>
      <c r="CU36" s="589"/>
      <c r="CV36" s="589"/>
      <c r="CW36" s="589"/>
      <c r="CX36" s="589"/>
      <c r="CY36" s="590"/>
      <c r="CZ36" s="591">
        <v>12.5</v>
      </c>
      <c r="DA36" s="609"/>
      <c r="DB36" s="609"/>
      <c r="DC36" s="610"/>
      <c r="DD36" s="594">
        <v>4474196</v>
      </c>
      <c r="DE36" s="589"/>
      <c r="DF36" s="589"/>
      <c r="DG36" s="589"/>
      <c r="DH36" s="589"/>
      <c r="DI36" s="589"/>
      <c r="DJ36" s="589"/>
      <c r="DK36" s="590"/>
      <c r="DL36" s="594">
        <v>2985910</v>
      </c>
      <c r="DM36" s="589"/>
      <c r="DN36" s="589"/>
      <c r="DO36" s="589"/>
      <c r="DP36" s="589"/>
      <c r="DQ36" s="589"/>
      <c r="DR36" s="589"/>
      <c r="DS36" s="589"/>
      <c r="DT36" s="589"/>
      <c r="DU36" s="589"/>
      <c r="DV36" s="590"/>
      <c r="DW36" s="611">
        <v>12.6</v>
      </c>
      <c r="DX36" s="612"/>
      <c r="DY36" s="612"/>
      <c r="DZ36" s="612"/>
      <c r="EA36" s="612"/>
      <c r="EB36" s="612"/>
      <c r="EC36" s="613"/>
    </row>
    <row r="37" spans="2:133" ht="11.25" customHeight="1">
      <c r="AQ37" s="614" t="s">
        <v>314</v>
      </c>
      <c r="AR37" s="615"/>
      <c r="AS37" s="615"/>
      <c r="AT37" s="615"/>
      <c r="AU37" s="615"/>
      <c r="AV37" s="615"/>
      <c r="AW37" s="615"/>
      <c r="AX37" s="615"/>
      <c r="AY37" s="616"/>
      <c r="AZ37" s="588">
        <v>5948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18174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2203557</v>
      </c>
      <c r="CS37" s="607"/>
      <c r="CT37" s="607"/>
      <c r="CU37" s="607"/>
      <c r="CV37" s="607"/>
      <c r="CW37" s="607"/>
      <c r="CX37" s="607"/>
      <c r="CY37" s="608"/>
      <c r="CZ37" s="591">
        <v>5.6</v>
      </c>
      <c r="DA37" s="609"/>
      <c r="DB37" s="609"/>
      <c r="DC37" s="610"/>
      <c r="DD37" s="594">
        <v>2203557</v>
      </c>
      <c r="DE37" s="607"/>
      <c r="DF37" s="607"/>
      <c r="DG37" s="607"/>
      <c r="DH37" s="607"/>
      <c r="DI37" s="607"/>
      <c r="DJ37" s="607"/>
      <c r="DK37" s="608"/>
      <c r="DL37" s="594">
        <v>1813220</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31633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2719559</v>
      </c>
      <c r="CS38" s="589"/>
      <c r="CT38" s="589"/>
      <c r="CU38" s="589"/>
      <c r="CV38" s="589"/>
      <c r="CW38" s="589"/>
      <c r="CX38" s="589"/>
      <c r="CY38" s="590"/>
      <c r="CZ38" s="591">
        <v>6.9</v>
      </c>
      <c r="DA38" s="609"/>
      <c r="DB38" s="609"/>
      <c r="DC38" s="610"/>
      <c r="DD38" s="594">
        <v>2437138</v>
      </c>
      <c r="DE38" s="589"/>
      <c r="DF38" s="589"/>
      <c r="DG38" s="589"/>
      <c r="DH38" s="589"/>
      <c r="DI38" s="589"/>
      <c r="DJ38" s="589"/>
      <c r="DK38" s="590"/>
      <c r="DL38" s="594">
        <v>2150162</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913805</v>
      </c>
      <c r="CS39" s="607"/>
      <c r="CT39" s="607"/>
      <c r="CU39" s="607"/>
      <c r="CV39" s="607"/>
      <c r="CW39" s="607"/>
      <c r="CX39" s="607"/>
      <c r="CY39" s="608"/>
      <c r="CZ39" s="591">
        <v>2.2999999999999998</v>
      </c>
      <c r="DA39" s="609"/>
      <c r="DB39" s="609"/>
      <c r="DC39" s="610"/>
      <c r="DD39" s="594">
        <v>435584</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654990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68460</v>
      </c>
      <c r="CS40" s="589"/>
      <c r="CT40" s="589"/>
      <c r="CU40" s="589"/>
      <c r="CV40" s="589"/>
      <c r="CW40" s="589"/>
      <c r="CX40" s="589"/>
      <c r="CY40" s="590"/>
      <c r="CZ40" s="591">
        <v>0.2</v>
      </c>
      <c r="DA40" s="609"/>
      <c r="DB40" s="609"/>
      <c r="DC40" s="610"/>
      <c r="DD40" s="594">
        <v>2860</v>
      </c>
      <c r="DE40" s="589"/>
      <c r="DF40" s="589"/>
      <c r="DG40" s="589"/>
      <c r="DH40" s="589"/>
      <c r="DI40" s="589"/>
      <c r="DJ40" s="589"/>
      <c r="DK40" s="590"/>
      <c r="DL40" s="594">
        <v>2860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1999569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7875502</v>
      </c>
      <c r="CS42" s="589"/>
      <c r="CT42" s="589"/>
      <c r="CU42" s="589"/>
      <c r="CV42" s="589"/>
      <c r="CW42" s="589"/>
      <c r="CX42" s="589"/>
      <c r="CY42" s="590"/>
      <c r="CZ42" s="591">
        <v>19.899999999999999</v>
      </c>
      <c r="DA42" s="592"/>
      <c r="DB42" s="592"/>
      <c r="DC42" s="593"/>
      <c r="DD42" s="594">
        <v>1377133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218373</v>
      </c>
      <c r="CS43" s="607"/>
      <c r="CT43" s="607"/>
      <c r="CU43" s="607"/>
      <c r="CV43" s="607"/>
      <c r="CW43" s="607"/>
      <c r="CX43" s="607"/>
      <c r="CY43" s="608"/>
      <c r="CZ43" s="591">
        <v>0.6</v>
      </c>
      <c r="DA43" s="609"/>
      <c r="DB43" s="609"/>
      <c r="DC43" s="610"/>
      <c r="DD43" s="594">
        <v>218373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7875502</v>
      </c>
      <c r="CS44" s="589"/>
      <c r="CT44" s="589"/>
      <c r="CU44" s="589"/>
      <c r="CV44" s="589"/>
      <c r="CW44" s="589"/>
      <c r="CX44" s="589"/>
      <c r="CY44" s="590"/>
      <c r="CZ44" s="591">
        <v>19.899999999999999</v>
      </c>
      <c r="DA44" s="592"/>
      <c r="DB44" s="592"/>
      <c r="DC44" s="593"/>
      <c r="DD44" s="594">
        <v>1377133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1413577</v>
      </c>
      <c r="CS45" s="607"/>
      <c r="CT45" s="607"/>
      <c r="CU45" s="607"/>
      <c r="CV45" s="607"/>
      <c r="CW45" s="607"/>
      <c r="CX45" s="607"/>
      <c r="CY45" s="608"/>
      <c r="CZ45" s="591">
        <v>3.6</v>
      </c>
      <c r="DA45" s="609"/>
      <c r="DB45" s="609"/>
      <c r="DC45" s="610"/>
      <c r="DD45" s="594">
        <v>72183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6461116</v>
      </c>
      <c r="CS46" s="589"/>
      <c r="CT46" s="589"/>
      <c r="CU46" s="589"/>
      <c r="CV46" s="589"/>
      <c r="CW46" s="589"/>
      <c r="CX46" s="589"/>
      <c r="CY46" s="590"/>
      <c r="CZ46" s="591">
        <v>16.3</v>
      </c>
      <c r="DA46" s="592"/>
      <c r="DB46" s="592"/>
      <c r="DC46" s="593"/>
      <c r="DD46" s="594">
        <v>1304141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39635853</v>
      </c>
      <c r="CS49" s="573"/>
      <c r="CT49" s="573"/>
      <c r="CU49" s="573"/>
      <c r="CV49" s="573"/>
      <c r="CW49" s="573"/>
      <c r="CX49" s="573"/>
      <c r="CY49" s="574"/>
      <c r="CZ49" s="575">
        <v>100</v>
      </c>
      <c r="DA49" s="576"/>
      <c r="DB49" s="576"/>
      <c r="DC49" s="577"/>
      <c r="DD49" s="578">
        <v>25764899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W4" sqref="CW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41061</v>
      </c>
      <c r="R7" s="1101"/>
      <c r="S7" s="1101"/>
      <c r="T7" s="1101"/>
      <c r="U7" s="1101"/>
      <c r="V7" s="1101">
        <v>39259</v>
      </c>
      <c r="W7" s="1101"/>
      <c r="X7" s="1101"/>
      <c r="Y7" s="1101"/>
      <c r="Z7" s="1101"/>
      <c r="AA7" s="1101">
        <v>1802</v>
      </c>
      <c r="AB7" s="1101"/>
      <c r="AC7" s="1101"/>
      <c r="AD7" s="1101"/>
      <c r="AE7" s="1102"/>
      <c r="AF7" s="1103">
        <v>1600</v>
      </c>
      <c r="AG7" s="1104"/>
      <c r="AH7" s="1104"/>
      <c r="AI7" s="1104"/>
      <c r="AJ7" s="1105"/>
      <c r="AK7" s="1087">
        <v>454</v>
      </c>
      <c r="AL7" s="1088"/>
      <c r="AM7" s="1088"/>
      <c r="AN7" s="1088"/>
      <c r="AO7" s="1088"/>
      <c r="AP7" s="1088">
        <v>50302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34</v>
      </c>
      <c r="CI7" s="1085"/>
      <c r="CJ7" s="1085"/>
      <c r="CK7" s="1085"/>
      <c r="CL7" s="1086"/>
      <c r="CM7" s="1084">
        <v>216</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v>190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887</v>
      </c>
      <c r="R8" s="1040"/>
      <c r="S8" s="1040"/>
      <c r="T8" s="1040"/>
      <c r="U8" s="1040"/>
      <c r="V8" s="1040">
        <v>836</v>
      </c>
      <c r="W8" s="1040"/>
      <c r="X8" s="1040"/>
      <c r="Y8" s="1040"/>
      <c r="Z8" s="1040"/>
      <c r="AA8" s="1040">
        <v>51</v>
      </c>
      <c r="AB8" s="1040"/>
      <c r="AC8" s="1040"/>
      <c r="AD8" s="1040"/>
      <c r="AE8" s="1041"/>
      <c r="AF8" s="1033">
        <v>46</v>
      </c>
      <c r="AG8" s="1034"/>
      <c r="AH8" s="1034"/>
      <c r="AI8" s="1034"/>
      <c r="AJ8" s="1035"/>
      <c r="AK8" s="1082">
        <v>383</v>
      </c>
      <c r="AL8" s="1083"/>
      <c r="AM8" s="1083"/>
      <c r="AN8" s="1083"/>
      <c r="AO8" s="1083"/>
      <c r="AP8" s="1083">
        <v>790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236</v>
      </c>
      <c r="CI8" s="986"/>
      <c r="CJ8" s="986"/>
      <c r="CK8" s="986"/>
      <c r="CL8" s="987"/>
      <c r="CM8" s="985">
        <v>1239</v>
      </c>
      <c r="CN8" s="986"/>
      <c r="CO8" s="986"/>
      <c r="CP8" s="986"/>
      <c r="CQ8" s="987"/>
      <c r="CR8" s="985">
        <v>184</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t="s">
        <v>367</v>
      </c>
      <c r="C9" s="1028"/>
      <c r="D9" s="1028"/>
      <c r="E9" s="1028"/>
      <c r="F9" s="1028"/>
      <c r="G9" s="1028"/>
      <c r="H9" s="1028"/>
      <c r="I9" s="1028"/>
      <c r="J9" s="1028"/>
      <c r="K9" s="1028"/>
      <c r="L9" s="1028"/>
      <c r="M9" s="1028"/>
      <c r="N9" s="1028"/>
      <c r="O9" s="1028"/>
      <c r="P9" s="1029"/>
      <c r="Q9" s="1039">
        <v>229</v>
      </c>
      <c r="R9" s="1040"/>
      <c r="S9" s="1040"/>
      <c r="T9" s="1040"/>
      <c r="U9" s="1040"/>
      <c r="V9" s="1040">
        <v>140</v>
      </c>
      <c r="W9" s="1040"/>
      <c r="X9" s="1040"/>
      <c r="Y9" s="1040"/>
      <c r="Z9" s="1040"/>
      <c r="AA9" s="1040">
        <v>90</v>
      </c>
      <c r="AB9" s="1040"/>
      <c r="AC9" s="1040"/>
      <c r="AD9" s="1040"/>
      <c r="AE9" s="1041"/>
      <c r="AF9" s="1033">
        <v>53</v>
      </c>
      <c r="AG9" s="1034"/>
      <c r="AH9" s="1034"/>
      <c r="AI9" s="1034"/>
      <c r="AJ9" s="1035"/>
      <c r="AK9" s="1082">
        <v>44</v>
      </c>
      <c r="AL9" s="1083"/>
      <c r="AM9" s="1083"/>
      <c r="AN9" s="1083"/>
      <c r="AO9" s="1083"/>
      <c r="AP9" s="1083">
        <v>434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273</v>
      </c>
      <c r="CI9" s="986"/>
      <c r="CJ9" s="986"/>
      <c r="CK9" s="986"/>
      <c r="CL9" s="987"/>
      <c r="CM9" s="985">
        <v>98</v>
      </c>
      <c r="CN9" s="986"/>
      <c r="CO9" s="986"/>
      <c r="CP9" s="986"/>
      <c r="CQ9" s="987"/>
      <c r="CR9" s="985">
        <v>50</v>
      </c>
      <c r="CS9" s="986"/>
      <c r="CT9" s="986"/>
      <c r="CU9" s="986"/>
      <c r="CV9" s="987"/>
      <c r="CW9" s="985">
        <v>8</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537</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0</v>
      </c>
      <c r="CN10" s="986"/>
      <c r="CO10" s="986"/>
      <c r="CP10" s="986"/>
      <c r="CQ10" s="987"/>
      <c r="CR10" s="985">
        <v>10</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538</v>
      </c>
      <c r="BT11" s="1011"/>
      <c r="BU11" s="1011"/>
      <c r="BV11" s="1011"/>
      <c r="BW11" s="1011"/>
      <c r="BX11" s="1011"/>
      <c r="BY11" s="1011"/>
      <c r="BZ11" s="1011"/>
      <c r="CA11" s="1011"/>
      <c r="CB11" s="1011"/>
      <c r="CC11" s="1011"/>
      <c r="CD11" s="1011"/>
      <c r="CE11" s="1011"/>
      <c r="CF11" s="1011"/>
      <c r="CG11" s="1012"/>
      <c r="CH11" s="985">
        <v>358</v>
      </c>
      <c r="CI11" s="986"/>
      <c r="CJ11" s="986"/>
      <c r="CK11" s="986"/>
      <c r="CL11" s="987"/>
      <c r="CM11" s="985">
        <v>1388</v>
      </c>
      <c r="CN11" s="986"/>
      <c r="CO11" s="986"/>
      <c r="CP11" s="986"/>
      <c r="CQ11" s="987"/>
      <c r="CR11" s="985">
        <v>702</v>
      </c>
      <c r="CS11" s="986"/>
      <c r="CT11" s="986"/>
      <c r="CU11" s="986"/>
      <c r="CV11" s="987"/>
      <c r="CW11" s="985">
        <v>0</v>
      </c>
      <c r="CX11" s="986"/>
      <c r="CY11" s="986"/>
      <c r="CZ11" s="986"/>
      <c r="DA11" s="987"/>
      <c r="DB11" s="985">
        <v>612</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548</v>
      </c>
      <c r="BT12" s="1011"/>
      <c r="BU12" s="1011"/>
      <c r="BV12" s="1011"/>
      <c r="BW12" s="1011"/>
      <c r="BX12" s="1011"/>
      <c r="BY12" s="1011"/>
      <c r="BZ12" s="1011"/>
      <c r="CA12" s="1011"/>
      <c r="CB12" s="1011"/>
      <c r="CC12" s="1011"/>
      <c r="CD12" s="1011"/>
      <c r="CE12" s="1011"/>
      <c r="CF12" s="1011"/>
      <c r="CG12" s="1012"/>
      <c r="CH12" s="985">
        <v>46</v>
      </c>
      <c r="CI12" s="986"/>
      <c r="CJ12" s="986"/>
      <c r="CK12" s="986"/>
      <c r="CL12" s="987"/>
      <c r="CM12" s="985">
        <v>12</v>
      </c>
      <c r="CN12" s="986"/>
      <c r="CO12" s="986"/>
      <c r="CP12" s="986"/>
      <c r="CQ12" s="987"/>
      <c r="CR12" s="985">
        <v>3</v>
      </c>
      <c r="CS12" s="986"/>
      <c r="CT12" s="986"/>
      <c r="CU12" s="986"/>
      <c r="CV12" s="987"/>
      <c r="CW12" s="985">
        <v>16</v>
      </c>
      <c r="CX12" s="986"/>
      <c r="CY12" s="986"/>
      <c r="CZ12" s="986"/>
      <c r="DA12" s="987"/>
      <c r="DB12" s="985">
        <v>0</v>
      </c>
      <c r="DC12" s="986"/>
      <c r="DD12" s="986"/>
      <c r="DE12" s="986"/>
      <c r="DF12" s="987"/>
      <c r="DG12" s="985">
        <v>0</v>
      </c>
      <c r="DH12" s="986"/>
      <c r="DI12" s="986"/>
      <c r="DJ12" s="986"/>
      <c r="DK12" s="987"/>
      <c r="DL12" s="985">
        <v>0</v>
      </c>
      <c r="DM12" s="986"/>
      <c r="DN12" s="986"/>
      <c r="DO12" s="986"/>
      <c r="DP12" s="987"/>
      <c r="DQ12" s="985">
        <v>0</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41715</v>
      </c>
      <c r="R23" s="1065"/>
      <c r="S23" s="1065"/>
      <c r="T23" s="1065"/>
      <c r="U23" s="1065"/>
      <c r="V23" s="1065">
        <v>39773</v>
      </c>
      <c r="W23" s="1065"/>
      <c r="X23" s="1065"/>
      <c r="Y23" s="1065"/>
      <c r="Z23" s="1065"/>
      <c r="AA23" s="1065">
        <v>1942</v>
      </c>
      <c r="AB23" s="1065"/>
      <c r="AC23" s="1065"/>
      <c r="AD23" s="1065"/>
      <c r="AE23" s="1066"/>
      <c r="AF23" s="1067">
        <v>1699</v>
      </c>
      <c r="AG23" s="1065"/>
      <c r="AH23" s="1065"/>
      <c r="AI23" s="1065"/>
      <c r="AJ23" s="1068"/>
      <c r="AK23" s="1069"/>
      <c r="AL23" s="1070"/>
      <c r="AM23" s="1070"/>
      <c r="AN23" s="1070"/>
      <c r="AO23" s="1070"/>
      <c r="AP23" s="1065">
        <v>51525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13455</v>
      </c>
      <c r="R28" s="1050"/>
      <c r="S28" s="1050"/>
      <c r="T28" s="1050"/>
      <c r="U28" s="1050"/>
      <c r="V28" s="1050">
        <v>12963</v>
      </c>
      <c r="W28" s="1050"/>
      <c r="X28" s="1050"/>
      <c r="Y28" s="1050"/>
      <c r="Z28" s="1050"/>
      <c r="AA28" s="1050">
        <v>492</v>
      </c>
      <c r="AB28" s="1050"/>
      <c r="AC28" s="1050"/>
      <c r="AD28" s="1050"/>
      <c r="AE28" s="1051"/>
      <c r="AF28" s="1052">
        <v>492</v>
      </c>
      <c r="AG28" s="1050"/>
      <c r="AH28" s="1050"/>
      <c r="AI28" s="1050"/>
      <c r="AJ28" s="1053"/>
      <c r="AK28" s="1054">
        <v>655</v>
      </c>
      <c r="AL28" s="1042"/>
      <c r="AM28" s="1042"/>
      <c r="AN28" s="1042"/>
      <c r="AO28" s="1042"/>
      <c r="AP28" s="1042">
        <v>0</v>
      </c>
      <c r="AQ28" s="1042"/>
      <c r="AR28" s="1042"/>
      <c r="AS28" s="1042"/>
      <c r="AT28" s="1042"/>
      <c r="AU28" s="1042">
        <v>0</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6771</v>
      </c>
      <c r="R29" s="1040"/>
      <c r="S29" s="1040"/>
      <c r="T29" s="1040"/>
      <c r="U29" s="1040"/>
      <c r="V29" s="1040">
        <v>6574</v>
      </c>
      <c r="W29" s="1040"/>
      <c r="X29" s="1040"/>
      <c r="Y29" s="1040"/>
      <c r="Z29" s="1040"/>
      <c r="AA29" s="1040">
        <v>197</v>
      </c>
      <c r="AB29" s="1040"/>
      <c r="AC29" s="1040"/>
      <c r="AD29" s="1040"/>
      <c r="AE29" s="1041"/>
      <c r="AF29" s="1033">
        <v>197</v>
      </c>
      <c r="AG29" s="1034"/>
      <c r="AH29" s="1034"/>
      <c r="AI29" s="1034"/>
      <c r="AJ29" s="1035"/>
      <c r="AK29" s="976">
        <v>996</v>
      </c>
      <c r="AL29" s="967"/>
      <c r="AM29" s="967"/>
      <c r="AN29" s="967"/>
      <c r="AO29" s="967"/>
      <c r="AP29" s="967">
        <v>0</v>
      </c>
      <c r="AQ29" s="967"/>
      <c r="AR29" s="967"/>
      <c r="AS29" s="967"/>
      <c r="AT29" s="967"/>
      <c r="AU29" s="967">
        <v>0</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1070</v>
      </c>
      <c r="R30" s="1040"/>
      <c r="S30" s="1040"/>
      <c r="T30" s="1040"/>
      <c r="U30" s="1040"/>
      <c r="V30" s="1040">
        <v>1043</v>
      </c>
      <c r="W30" s="1040"/>
      <c r="X30" s="1040"/>
      <c r="Y30" s="1040"/>
      <c r="Z30" s="1040"/>
      <c r="AA30" s="1040">
        <v>27</v>
      </c>
      <c r="AB30" s="1040"/>
      <c r="AC30" s="1040"/>
      <c r="AD30" s="1040"/>
      <c r="AE30" s="1041"/>
      <c r="AF30" s="1033">
        <v>27</v>
      </c>
      <c r="AG30" s="1034"/>
      <c r="AH30" s="1034"/>
      <c r="AI30" s="1034"/>
      <c r="AJ30" s="1035"/>
      <c r="AK30" s="976">
        <v>1004</v>
      </c>
      <c r="AL30" s="967"/>
      <c r="AM30" s="967"/>
      <c r="AN30" s="967"/>
      <c r="AO30" s="967"/>
      <c r="AP30" s="967">
        <v>0</v>
      </c>
      <c r="AQ30" s="967"/>
      <c r="AR30" s="967"/>
      <c r="AS30" s="967"/>
      <c r="AT30" s="967"/>
      <c r="AU30" s="967">
        <v>0</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2270</v>
      </c>
      <c r="R31" s="1040"/>
      <c r="S31" s="1040"/>
      <c r="T31" s="1040"/>
      <c r="U31" s="1040"/>
      <c r="V31" s="1040">
        <v>2216</v>
      </c>
      <c r="W31" s="1040"/>
      <c r="X31" s="1040"/>
      <c r="Y31" s="1040"/>
      <c r="Z31" s="1040"/>
      <c r="AA31" s="1040">
        <v>54</v>
      </c>
      <c r="AB31" s="1040"/>
      <c r="AC31" s="1040"/>
      <c r="AD31" s="1040"/>
      <c r="AE31" s="1041"/>
      <c r="AF31" s="1033">
        <v>632</v>
      </c>
      <c r="AG31" s="1034"/>
      <c r="AH31" s="1034"/>
      <c r="AI31" s="1034"/>
      <c r="AJ31" s="1035"/>
      <c r="AK31" s="976">
        <v>6</v>
      </c>
      <c r="AL31" s="967"/>
      <c r="AM31" s="967"/>
      <c r="AN31" s="967"/>
      <c r="AO31" s="967"/>
      <c r="AP31" s="967">
        <v>1891</v>
      </c>
      <c r="AQ31" s="967"/>
      <c r="AR31" s="967"/>
      <c r="AS31" s="967"/>
      <c r="AT31" s="967"/>
      <c r="AU31" s="967">
        <v>2</v>
      </c>
      <c r="AV31" s="967"/>
      <c r="AW31" s="967"/>
      <c r="AX31" s="967"/>
      <c r="AY31" s="967"/>
      <c r="AZ31" s="1038" t="s">
        <v>532</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2364</v>
      </c>
      <c r="R32" s="1040"/>
      <c r="S32" s="1040"/>
      <c r="T32" s="1040"/>
      <c r="U32" s="1040"/>
      <c r="V32" s="1040">
        <v>2177</v>
      </c>
      <c r="W32" s="1040"/>
      <c r="X32" s="1040"/>
      <c r="Y32" s="1040"/>
      <c r="Z32" s="1040"/>
      <c r="AA32" s="1040">
        <v>187</v>
      </c>
      <c r="AB32" s="1040"/>
      <c r="AC32" s="1040"/>
      <c r="AD32" s="1040"/>
      <c r="AE32" s="1041"/>
      <c r="AF32" s="1033">
        <v>707</v>
      </c>
      <c r="AG32" s="1034"/>
      <c r="AH32" s="1034"/>
      <c r="AI32" s="1034"/>
      <c r="AJ32" s="1035"/>
      <c r="AK32" s="976">
        <v>1151</v>
      </c>
      <c r="AL32" s="967"/>
      <c r="AM32" s="967"/>
      <c r="AN32" s="967"/>
      <c r="AO32" s="967"/>
      <c r="AP32" s="967">
        <v>14601</v>
      </c>
      <c r="AQ32" s="967"/>
      <c r="AR32" s="967"/>
      <c r="AS32" s="967"/>
      <c r="AT32" s="967"/>
      <c r="AU32" s="967">
        <v>8833</v>
      </c>
      <c r="AV32" s="967"/>
      <c r="AW32" s="967"/>
      <c r="AX32" s="967"/>
      <c r="AY32" s="967"/>
      <c r="AZ32" s="1038" t="s">
        <v>532</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121</v>
      </c>
      <c r="R33" s="1040"/>
      <c r="S33" s="1040"/>
      <c r="T33" s="1040"/>
      <c r="U33" s="1040"/>
      <c r="V33" s="1040">
        <v>104</v>
      </c>
      <c r="W33" s="1040"/>
      <c r="X33" s="1040"/>
      <c r="Y33" s="1040"/>
      <c r="Z33" s="1040"/>
      <c r="AA33" s="1040">
        <v>17</v>
      </c>
      <c r="AB33" s="1040"/>
      <c r="AC33" s="1040"/>
      <c r="AD33" s="1040"/>
      <c r="AE33" s="1041"/>
      <c r="AF33" s="1033">
        <v>17</v>
      </c>
      <c r="AG33" s="1034"/>
      <c r="AH33" s="1034"/>
      <c r="AI33" s="1034"/>
      <c r="AJ33" s="1035"/>
      <c r="AK33" s="976">
        <v>65</v>
      </c>
      <c r="AL33" s="967"/>
      <c r="AM33" s="967"/>
      <c r="AN33" s="967"/>
      <c r="AO33" s="967"/>
      <c r="AP33" s="967">
        <v>605</v>
      </c>
      <c r="AQ33" s="967"/>
      <c r="AR33" s="967"/>
      <c r="AS33" s="967"/>
      <c r="AT33" s="967"/>
      <c r="AU33" s="967">
        <v>581</v>
      </c>
      <c r="AV33" s="967"/>
      <c r="AW33" s="967"/>
      <c r="AX33" s="967"/>
      <c r="AY33" s="967"/>
      <c r="AZ33" s="1038" t="s">
        <v>532</v>
      </c>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2073</v>
      </c>
      <c r="AG63" s="955"/>
      <c r="AH63" s="955"/>
      <c r="AI63" s="955"/>
      <c r="AJ63" s="1020"/>
      <c r="AK63" s="1021"/>
      <c r="AL63" s="959"/>
      <c r="AM63" s="959"/>
      <c r="AN63" s="959"/>
      <c r="AO63" s="959"/>
      <c r="AP63" s="955">
        <v>17097</v>
      </c>
      <c r="AQ63" s="955"/>
      <c r="AR63" s="955"/>
      <c r="AS63" s="955"/>
      <c r="AT63" s="955"/>
      <c r="AU63" s="955">
        <v>9416</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4389</v>
      </c>
      <c r="R68" s="978"/>
      <c r="S68" s="978"/>
      <c r="T68" s="978"/>
      <c r="U68" s="978"/>
      <c r="V68" s="978">
        <v>4215</v>
      </c>
      <c r="W68" s="978"/>
      <c r="X68" s="978"/>
      <c r="Y68" s="978"/>
      <c r="Z68" s="978"/>
      <c r="AA68" s="978">
        <v>174</v>
      </c>
      <c r="AB68" s="978"/>
      <c r="AC68" s="978"/>
      <c r="AD68" s="978"/>
      <c r="AE68" s="978"/>
      <c r="AF68" s="978">
        <v>25</v>
      </c>
      <c r="AG68" s="978"/>
      <c r="AH68" s="978"/>
      <c r="AI68" s="978"/>
      <c r="AJ68" s="978"/>
      <c r="AK68" s="978">
        <v>9</v>
      </c>
      <c r="AL68" s="978"/>
      <c r="AM68" s="978"/>
      <c r="AN68" s="978"/>
      <c r="AO68" s="978"/>
      <c r="AP68" s="978">
        <v>1738</v>
      </c>
      <c r="AQ68" s="978"/>
      <c r="AR68" s="978"/>
      <c r="AS68" s="978"/>
      <c r="AT68" s="978"/>
      <c r="AU68" s="978">
        <v>1163</v>
      </c>
      <c r="AV68" s="978"/>
      <c r="AW68" s="978"/>
      <c r="AX68" s="978"/>
      <c r="AY68" s="978"/>
      <c r="AZ68" s="979" t="s">
        <v>549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103</v>
      </c>
      <c r="R69" s="967"/>
      <c r="S69" s="967"/>
      <c r="T69" s="967"/>
      <c r="U69" s="967"/>
      <c r="V69" s="967">
        <v>240</v>
      </c>
      <c r="W69" s="967"/>
      <c r="X69" s="967"/>
      <c r="Y69" s="967"/>
      <c r="Z69" s="967"/>
      <c r="AA69" s="967">
        <v>-137</v>
      </c>
      <c r="AB69" s="967"/>
      <c r="AC69" s="967"/>
      <c r="AD69" s="967"/>
      <c r="AE69" s="967"/>
      <c r="AF69" s="967">
        <v>12</v>
      </c>
      <c r="AG69" s="967"/>
      <c r="AH69" s="967"/>
      <c r="AI69" s="967"/>
      <c r="AJ69" s="967"/>
      <c r="AK69" s="967">
        <v>158</v>
      </c>
      <c r="AL69" s="967"/>
      <c r="AM69" s="967"/>
      <c r="AN69" s="967"/>
      <c r="AO69" s="967"/>
      <c r="AP69" s="967">
        <v>153</v>
      </c>
      <c r="AQ69" s="967"/>
      <c r="AR69" s="967"/>
      <c r="AS69" s="967"/>
      <c r="AT69" s="967"/>
      <c r="AU69" s="967">
        <v>69</v>
      </c>
      <c r="AV69" s="967"/>
      <c r="AW69" s="967"/>
      <c r="AX69" s="967"/>
      <c r="AY69" s="967"/>
      <c r="AZ69" s="968" t="s">
        <v>550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803</v>
      </c>
      <c r="R70" s="967"/>
      <c r="S70" s="967"/>
      <c r="T70" s="967"/>
      <c r="U70" s="967"/>
      <c r="V70" s="967">
        <v>783</v>
      </c>
      <c r="W70" s="967"/>
      <c r="X70" s="967"/>
      <c r="Y70" s="967"/>
      <c r="Z70" s="967"/>
      <c r="AA70" s="967">
        <v>20</v>
      </c>
      <c r="AB70" s="967"/>
      <c r="AC70" s="967"/>
      <c r="AD70" s="967"/>
      <c r="AE70" s="967"/>
      <c r="AF70" s="967">
        <v>20</v>
      </c>
      <c r="AG70" s="967"/>
      <c r="AH70" s="967"/>
      <c r="AI70" s="967"/>
      <c r="AJ70" s="967"/>
      <c r="AK70" s="967">
        <v>10</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338</v>
      </c>
      <c r="R71" s="967"/>
      <c r="S71" s="967"/>
      <c r="T71" s="967"/>
      <c r="U71" s="967"/>
      <c r="V71" s="967">
        <v>301</v>
      </c>
      <c r="W71" s="967"/>
      <c r="X71" s="967"/>
      <c r="Y71" s="967"/>
      <c r="Z71" s="967"/>
      <c r="AA71" s="967">
        <v>38</v>
      </c>
      <c r="AB71" s="967"/>
      <c r="AC71" s="967"/>
      <c r="AD71" s="967"/>
      <c r="AE71" s="967"/>
      <c r="AF71" s="967">
        <v>38</v>
      </c>
      <c r="AG71" s="967"/>
      <c r="AH71" s="967"/>
      <c r="AI71" s="967"/>
      <c r="AJ71" s="967"/>
      <c r="AK71" s="967">
        <v>1</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554</v>
      </c>
      <c r="C72" s="971"/>
      <c r="D72" s="971"/>
      <c r="E72" s="971"/>
      <c r="F72" s="971"/>
      <c r="G72" s="971"/>
      <c r="H72" s="971"/>
      <c r="I72" s="971"/>
      <c r="J72" s="971"/>
      <c r="K72" s="971"/>
      <c r="L72" s="971"/>
      <c r="M72" s="971"/>
      <c r="N72" s="971"/>
      <c r="O72" s="971"/>
      <c r="P72" s="972"/>
      <c r="Q72" s="973">
        <v>716</v>
      </c>
      <c r="R72" s="967"/>
      <c r="S72" s="967"/>
      <c r="T72" s="967"/>
      <c r="U72" s="967"/>
      <c r="V72" s="967">
        <v>656</v>
      </c>
      <c r="W72" s="967"/>
      <c r="X72" s="967"/>
      <c r="Y72" s="967"/>
      <c r="Z72" s="967"/>
      <c r="AA72" s="967">
        <v>60</v>
      </c>
      <c r="AB72" s="967"/>
      <c r="AC72" s="967"/>
      <c r="AD72" s="967"/>
      <c r="AE72" s="967"/>
      <c r="AF72" s="967">
        <v>60</v>
      </c>
      <c r="AG72" s="967"/>
      <c r="AH72" s="967"/>
      <c r="AI72" s="967"/>
      <c r="AJ72" s="967"/>
      <c r="AK72" s="967" t="s">
        <v>477</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6</v>
      </c>
      <c r="R73" s="967"/>
      <c r="S73" s="967"/>
      <c r="T73" s="967"/>
      <c r="U73" s="967"/>
      <c r="V73" s="967">
        <v>4</v>
      </c>
      <c r="W73" s="967"/>
      <c r="X73" s="967"/>
      <c r="Y73" s="967"/>
      <c r="Z73" s="967"/>
      <c r="AA73" s="967">
        <v>2</v>
      </c>
      <c r="AB73" s="967"/>
      <c r="AC73" s="967"/>
      <c r="AD73" s="967"/>
      <c r="AE73" s="967"/>
      <c r="AF73" s="967">
        <v>2</v>
      </c>
      <c r="AG73" s="967"/>
      <c r="AH73" s="967"/>
      <c r="AI73" s="967"/>
      <c r="AJ73" s="967"/>
      <c r="AK73" s="967" t="s">
        <v>477</v>
      </c>
      <c r="AL73" s="967"/>
      <c r="AM73" s="967"/>
      <c r="AN73" s="967"/>
      <c r="AO73" s="967"/>
      <c r="AP73" s="967" t="s">
        <v>477</v>
      </c>
      <c r="AQ73" s="967"/>
      <c r="AR73" s="967"/>
      <c r="AS73" s="967"/>
      <c r="AT73" s="967"/>
      <c r="AU73" s="967" t="s">
        <v>477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67993</v>
      </c>
      <c r="R74" s="967"/>
      <c r="S74" s="967"/>
      <c r="T74" s="967"/>
      <c r="U74" s="967"/>
      <c r="V74" s="967">
        <v>65289</v>
      </c>
      <c r="W74" s="967"/>
      <c r="X74" s="967"/>
      <c r="Y74" s="967"/>
      <c r="Z74" s="967"/>
      <c r="AA74" s="967">
        <v>2704</v>
      </c>
      <c r="AB74" s="967"/>
      <c r="AC74" s="967"/>
      <c r="AD74" s="967"/>
      <c r="AE74" s="967"/>
      <c r="AF74" s="967">
        <v>2704</v>
      </c>
      <c r="AG74" s="967"/>
      <c r="AH74" s="967"/>
      <c r="AI74" s="967"/>
      <c r="AJ74" s="967"/>
      <c r="AK74" s="967" t="s">
        <v>477</v>
      </c>
      <c r="AL74" s="967"/>
      <c r="AM74" s="967"/>
      <c r="AN74" s="967"/>
      <c r="AO74" s="967"/>
      <c r="AP74" s="967" t="s">
        <v>477</v>
      </c>
      <c r="AQ74" s="967"/>
      <c r="AR74" s="967"/>
      <c r="AS74" s="967"/>
      <c r="AT74" s="967"/>
      <c r="AU74" s="967" t="s">
        <v>477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34897</v>
      </c>
      <c r="R75" s="975"/>
      <c r="S75" s="975"/>
      <c r="T75" s="975"/>
      <c r="U75" s="976"/>
      <c r="V75" s="977">
        <v>34814</v>
      </c>
      <c r="W75" s="975"/>
      <c r="X75" s="975"/>
      <c r="Y75" s="975"/>
      <c r="Z75" s="976"/>
      <c r="AA75" s="977">
        <v>83</v>
      </c>
      <c r="AB75" s="975"/>
      <c r="AC75" s="975"/>
      <c r="AD75" s="975"/>
      <c r="AE75" s="976"/>
      <c r="AF75" s="977">
        <v>83</v>
      </c>
      <c r="AG75" s="975"/>
      <c r="AH75" s="975"/>
      <c r="AI75" s="975"/>
      <c r="AJ75" s="976"/>
      <c r="AK75" s="977">
        <v>1022</v>
      </c>
      <c r="AL75" s="975"/>
      <c r="AM75" s="975"/>
      <c r="AN75" s="975"/>
      <c r="AO75" s="976"/>
      <c r="AP75" s="977" t="s">
        <v>477</v>
      </c>
      <c r="AQ75" s="975"/>
      <c r="AR75" s="975"/>
      <c r="AS75" s="975"/>
      <c r="AT75" s="976"/>
      <c r="AU75" s="977" t="s">
        <v>477</v>
      </c>
      <c r="AV75" s="975"/>
      <c r="AW75" s="975"/>
      <c r="AX75" s="975"/>
      <c r="AY75" s="976"/>
      <c r="AZ75" s="968" t="s">
        <v>551</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328</v>
      </c>
      <c r="R76" s="975"/>
      <c r="S76" s="975"/>
      <c r="T76" s="975"/>
      <c r="U76" s="976"/>
      <c r="V76" s="977">
        <v>163</v>
      </c>
      <c r="W76" s="975"/>
      <c r="X76" s="975"/>
      <c r="Y76" s="975"/>
      <c r="Z76" s="976"/>
      <c r="AA76" s="977">
        <v>165</v>
      </c>
      <c r="AB76" s="975"/>
      <c r="AC76" s="975"/>
      <c r="AD76" s="975"/>
      <c r="AE76" s="976"/>
      <c r="AF76" s="977">
        <v>165</v>
      </c>
      <c r="AG76" s="975"/>
      <c r="AH76" s="975"/>
      <c r="AI76" s="975"/>
      <c r="AJ76" s="976"/>
      <c r="AK76" s="977" t="s">
        <v>477</v>
      </c>
      <c r="AL76" s="975"/>
      <c r="AM76" s="975"/>
      <c r="AN76" s="975"/>
      <c r="AO76" s="976"/>
      <c r="AP76" s="977" t="s">
        <v>477</v>
      </c>
      <c r="AQ76" s="975"/>
      <c r="AR76" s="975"/>
      <c r="AS76" s="975"/>
      <c r="AT76" s="976"/>
      <c r="AU76" s="977" t="s">
        <v>477</v>
      </c>
      <c r="AV76" s="975"/>
      <c r="AW76" s="975"/>
      <c r="AX76" s="975"/>
      <c r="AY76" s="976"/>
      <c r="AZ76" s="968" t="s">
        <v>553</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406</v>
      </c>
      <c r="R77" s="975"/>
      <c r="S77" s="975"/>
      <c r="T77" s="975"/>
      <c r="U77" s="976"/>
      <c r="V77" s="977">
        <v>393</v>
      </c>
      <c r="W77" s="975"/>
      <c r="X77" s="975"/>
      <c r="Y77" s="975"/>
      <c r="Z77" s="976"/>
      <c r="AA77" s="977">
        <v>14</v>
      </c>
      <c r="AB77" s="975"/>
      <c r="AC77" s="975"/>
      <c r="AD77" s="975"/>
      <c r="AE77" s="976"/>
      <c r="AF77" s="977">
        <v>14</v>
      </c>
      <c r="AG77" s="975"/>
      <c r="AH77" s="975"/>
      <c r="AI77" s="975"/>
      <c r="AJ77" s="976"/>
      <c r="AK77" s="977">
        <v>98</v>
      </c>
      <c r="AL77" s="975"/>
      <c r="AM77" s="975"/>
      <c r="AN77" s="975"/>
      <c r="AO77" s="976"/>
      <c r="AP77" s="977" t="s">
        <v>477</v>
      </c>
      <c r="AQ77" s="975"/>
      <c r="AR77" s="975"/>
      <c r="AS77" s="975"/>
      <c r="AT77" s="976"/>
      <c r="AU77" s="977" t="s">
        <v>477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1408</v>
      </c>
      <c r="R78" s="967"/>
      <c r="S78" s="967"/>
      <c r="T78" s="967"/>
      <c r="U78" s="967"/>
      <c r="V78" s="967">
        <v>1385</v>
      </c>
      <c r="W78" s="967"/>
      <c r="X78" s="967"/>
      <c r="Y78" s="967"/>
      <c r="Z78" s="967"/>
      <c r="AA78" s="967">
        <v>23</v>
      </c>
      <c r="AB78" s="967"/>
      <c r="AC78" s="967"/>
      <c r="AD78" s="967"/>
      <c r="AE78" s="967"/>
      <c r="AF78" s="967">
        <v>23</v>
      </c>
      <c r="AG78" s="967"/>
      <c r="AH78" s="967"/>
      <c r="AI78" s="967"/>
      <c r="AJ78" s="967"/>
      <c r="AK78" s="967" t="s">
        <v>477</v>
      </c>
      <c r="AL78" s="967"/>
      <c r="AM78" s="967"/>
      <c r="AN78" s="967"/>
      <c r="AO78" s="967"/>
      <c r="AP78" s="967" t="s">
        <v>477</v>
      </c>
      <c r="AQ78" s="967"/>
      <c r="AR78" s="967"/>
      <c r="AS78" s="967"/>
      <c r="AT78" s="967"/>
      <c r="AU78" s="967" t="s">
        <v>477</v>
      </c>
      <c r="AV78" s="967"/>
      <c r="AW78" s="967"/>
      <c r="AX78" s="967"/>
      <c r="AY78" s="967"/>
      <c r="AZ78" s="968" t="s">
        <v>551</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3">
        <v>600986</v>
      </c>
      <c r="R79" s="967"/>
      <c r="S79" s="967"/>
      <c r="T79" s="967"/>
      <c r="U79" s="967"/>
      <c r="V79" s="967">
        <v>579982</v>
      </c>
      <c r="W79" s="967"/>
      <c r="X79" s="967"/>
      <c r="Y79" s="967"/>
      <c r="Z79" s="967"/>
      <c r="AA79" s="967">
        <v>21004</v>
      </c>
      <c r="AB79" s="967"/>
      <c r="AC79" s="967"/>
      <c r="AD79" s="967"/>
      <c r="AE79" s="967"/>
      <c r="AF79" s="967">
        <v>21004</v>
      </c>
      <c r="AG79" s="967"/>
      <c r="AH79" s="967"/>
      <c r="AI79" s="967"/>
      <c r="AJ79" s="967"/>
      <c r="AK79" s="967">
        <v>6841</v>
      </c>
      <c r="AL79" s="967"/>
      <c r="AM79" s="967"/>
      <c r="AN79" s="967"/>
      <c r="AO79" s="967"/>
      <c r="AP79" s="967" t="s">
        <v>477</v>
      </c>
      <c r="AQ79" s="967"/>
      <c r="AR79" s="967"/>
      <c r="AS79" s="967"/>
      <c r="AT79" s="967"/>
      <c r="AU79" s="967" t="s">
        <v>477</v>
      </c>
      <c r="AV79" s="967"/>
      <c r="AW79" s="967"/>
      <c r="AX79" s="967"/>
      <c r="AY79" s="967"/>
      <c r="AZ79" s="968" t="s">
        <v>552</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24150</v>
      </c>
      <c r="AG88" s="955"/>
      <c r="AH88" s="955"/>
      <c r="AI88" s="955"/>
      <c r="AJ88" s="955"/>
      <c r="AK88" s="959"/>
      <c r="AL88" s="959"/>
      <c r="AM88" s="959"/>
      <c r="AN88" s="959"/>
      <c r="AO88" s="959"/>
      <c r="AP88" s="955">
        <v>1891</v>
      </c>
      <c r="AQ88" s="955"/>
      <c r="AR88" s="955"/>
      <c r="AS88" s="955"/>
      <c r="AT88" s="955"/>
      <c r="AU88" s="955">
        <v>1232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952</v>
      </c>
      <c r="CS102" s="947"/>
      <c r="CT102" s="947"/>
      <c r="CU102" s="947"/>
      <c r="CV102" s="948"/>
      <c r="CW102" s="946">
        <v>24</v>
      </c>
      <c r="CX102" s="947"/>
      <c r="CY102" s="947"/>
      <c r="CZ102" s="947"/>
      <c r="DA102" s="948"/>
      <c r="DB102" s="946">
        <v>612</v>
      </c>
      <c r="DC102" s="947"/>
      <c r="DD102" s="947"/>
      <c r="DE102" s="947"/>
      <c r="DF102" s="948"/>
      <c r="DG102" s="946">
        <v>190000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3587188</v>
      </c>
      <c r="AB110" s="873"/>
      <c r="AC110" s="873"/>
      <c r="AD110" s="873"/>
      <c r="AE110" s="874"/>
      <c r="AF110" s="875">
        <v>3821191</v>
      </c>
      <c r="AG110" s="873"/>
      <c r="AH110" s="873"/>
      <c r="AI110" s="873"/>
      <c r="AJ110" s="874"/>
      <c r="AK110" s="875">
        <v>4133518</v>
      </c>
      <c r="AL110" s="873"/>
      <c r="AM110" s="873"/>
      <c r="AN110" s="873"/>
      <c r="AO110" s="874"/>
      <c r="AP110" s="876">
        <v>21.4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42647808</v>
      </c>
      <c r="BR110" s="800"/>
      <c r="BS110" s="800"/>
      <c r="BT110" s="800"/>
      <c r="BU110" s="800"/>
      <c r="BV110" s="800">
        <v>47385976</v>
      </c>
      <c r="BW110" s="800"/>
      <c r="BX110" s="800"/>
      <c r="BY110" s="800"/>
      <c r="BZ110" s="800"/>
      <c r="CA110" s="800">
        <v>51525060</v>
      </c>
      <c r="CB110" s="800"/>
      <c r="CC110" s="800"/>
      <c r="CD110" s="800"/>
      <c r="CE110" s="800"/>
      <c r="CF110" s="861">
        <v>266.39999999999998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396652</v>
      </c>
      <c r="BR111" s="771"/>
      <c r="BS111" s="771"/>
      <c r="BT111" s="771"/>
      <c r="BU111" s="771"/>
      <c r="BV111" s="771">
        <v>387108</v>
      </c>
      <c r="BW111" s="771"/>
      <c r="BX111" s="771"/>
      <c r="BY111" s="771"/>
      <c r="BZ111" s="771"/>
      <c r="CA111" s="771">
        <v>382032</v>
      </c>
      <c r="CB111" s="771"/>
      <c r="CC111" s="771"/>
      <c r="CD111" s="771"/>
      <c r="CE111" s="771"/>
      <c r="CF111" s="848">
        <v>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10157928</v>
      </c>
      <c r="BR112" s="771"/>
      <c r="BS112" s="771"/>
      <c r="BT112" s="771"/>
      <c r="BU112" s="771"/>
      <c r="BV112" s="771">
        <v>9780878</v>
      </c>
      <c r="BW112" s="771"/>
      <c r="BX112" s="771"/>
      <c r="BY112" s="771"/>
      <c r="BZ112" s="771"/>
      <c r="CA112" s="771">
        <v>9415951</v>
      </c>
      <c r="CB112" s="771"/>
      <c r="CC112" s="771"/>
      <c r="CD112" s="771"/>
      <c r="CE112" s="771"/>
      <c r="CF112" s="848">
        <v>48.7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918081</v>
      </c>
      <c r="AB113" s="909"/>
      <c r="AC113" s="909"/>
      <c r="AD113" s="909"/>
      <c r="AE113" s="910"/>
      <c r="AF113" s="911">
        <v>907269</v>
      </c>
      <c r="AG113" s="909"/>
      <c r="AH113" s="909"/>
      <c r="AI113" s="909"/>
      <c r="AJ113" s="910"/>
      <c r="AK113" s="911">
        <v>860751</v>
      </c>
      <c r="AL113" s="909"/>
      <c r="AM113" s="909"/>
      <c r="AN113" s="909"/>
      <c r="AO113" s="910"/>
      <c r="AP113" s="912">
        <v>4.5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756205</v>
      </c>
      <c r="BR113" s="771"/>
      <c r="BS113" s="771"/>
      <c r="BT113" s="771"/>
      <c r="BU113" s="771"/>
      <c r="BV113" s="771">
        <v>1146139</v>
      </c>
      <c r="BW113" s="771"/>
      <c r="BX113" s="771"/>
      <c r="BY113" s="771"/>
      <c r="BZ113" s="771"/>
      <c r="CA113" s="771">
        <v>1232743</v>
      </c>
      <c r="CB113" s="771"/>
      <c r="CC113" s="771"/>
      <c r="CD113" s="771"/>
      <c r="CE113" s="771"/>
      <c r="CF113" s="848">
        <v>6.4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189567</v>
      </c>
      <c r="AB114" s="784"/>
      <c r="AC114" s="784"/>
      <c r="AD114" s="784"/>
      <c r="AE114" s="785"/>
      <c r="AF114" s="786">
        <v>105868</v>
      </c>
      <c r="AG114" s="784"/>
      <c r="AH114" s="784"/>
      <c r="AI114" s="784"/>
      <c r="AJ114" s="785"/>
      <c r="AK114" s="786">
        <v>139240</v>
      </c>
      <c r="AL114" s="784"/>
      <c r="AM114" s="784"/>
      <c r="AN114" s="784"/>
      <c r="AO114" s="785"/>
      <c r="AP114" s="754">
        <v>0.7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7339696</v>
      </c>
      <c r="BR114" s="771"/>
      <c r="BS114" s="771"/>
      <c r="BT114" s="771"/>
      <c r="BU114" s="771"/>
      <c r="BV114" s="771">
        <v>7118870</v>
      </c>
      <c r="BW114" s="771"/>
      <c r="BX114" s="771"/>
      <c r="BY114" s="771"/>
      <c r="BZ114" s="771"/>
      <c r="CA114" s="771">
        <v>6547064</v>
      </c>
      <c r="CB114" s="771"/>
      <c r="CC114" s="771"/>
      <c r="CD114" s="771"/>
      <c r="CE114" s="771"/>
      <c r="CF114" s="848">
        <v>33.9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17866</v>
      </c>
      <c r="AB115" s="909"/>
      <c r="AC115" s="909"/>
      <c r="AD115" s="909"/>
      <c r="AE115" s="910"/>
      <c r="AF115" s="911">
        <v>11952</v>
      </c>
      <c r="AG115" s="909"/>
      <c r="AH115" s="909"/>
      <c r="AI115" s="909"/>
      <c r="AJ115" s="910"/>
      <c r="AK115" s="911">
        <v>7201</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372742</v>
      </c>
      <c r="DH115" s="784"/>
      <c r="DI115" s="784"/>
      <c r="DJ115" s="784"/>
      <c r="DK115" s="785"/>
      <c r="DL115" s="786">
        <v>374758</v>
      </c>
      <c r="DM115" s="784"/>
      <c r="DN115" s="784"/>
      <c r="DO115" s="784"/>
      <c r="DP115" s="785"/>
      <c r="DQ115" s="786">
        <v>376674</v>
      </c>
      <c r="DR115" s="784"/>
      <c r="DS115" s="784"/>
      <c r="DT115" s="784"/>
      <c r="DU115" s="785"/>
      <c r="DV115" s="754">
        <v>1.9</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44</v>
      </c>
      <c r="AG116" s="784"/>
      <c r="AH116" s="784"/>
      <c r="AI116" s="784"/>
      <c r="AJ116" s="785"/>
      <c r="AK116" s="786">
        <v>52</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4712702</v>
      </c>
      <c r="AB117" s="895"/>
      <c r="AC117" s="895"/>
      <c r="AD117" s="895"/>
      <c r="AE117" s="896"/>
      <c r="AF117" s="898">
        <v>4846324</v>
      </c>
      <c r="AG117" s="895"/>
      <c r="AH117" s="895"/>
      <c r="AI117" s="895"/>
      <c r="AJ117" s="896"/>
      <c r="AK117" s="898">
        <v>5140762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61298289</v>
      </c>
      <c r="BR118" s="858"/>
      <c r="BS118" s="858"/>
      <c r="BT118" s="858"/>
      <c r="BU118" s="858"/>
      <c r="BV118" s="858">
        <v>65818971</v>
      </c>
      <c r="BW118" s="858"/>
      <c r="BX118" s="858"/>
      <c r="BY118" s="858"/>
      <c r="BZ118" s="858"/>
      <c r="CA118" s="858">
        <v>69102850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5590969</v>
      </c>
      <c r="BR119" s="800"/>
      <c r="BS119" s="800"/>
      <c r="BT119" s="800"/>
      <c r="BU119" s="800"/>
      <c r="BV119" s="800">
        <v>6253804</v>
      </c>
      <c r="BW119" s="800"/>
      <c r="BX119" s="800"/>
      <c r="BY119" s="800"/>
      <c r="BZ119" s="800"/>
      <c r="CA119" s="800">
        <v>6137541</v>
      </c>
      <c r="CB119" s="800"/>
      <c r="CC119" s="800"/>
      <c r="CD119" s="800"/>
      <c r="CE119" s="800"/>
      <c r="CF119" s="861">
        <v>31.7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23910</v>
      </c>
      <c r="DH119" s="717"/>
      <c r="DI119" s="717"/>
      <c r="DJ119" s="717"/>
      <c r="DK119" s="718"/>
      <c r="DL119" s="719">
        <v>12350</v>
      </c>
      <c r="DM119" s="717"/>
      <c r="DN119" s="717"/>
      <c r="DO119" s="717"/>
      <c r="DP119" s="718"/>
      <c r="DQ119" s="719">
        <v>5358</v>
      </c>
      <c r="DR119" s="717"/>
      <c r="DS119" s="717"/>
      <c r="DT119" s="717"/>
      <c r="DU119" s="718"/>
      <c r="DV119" s="807">
        <v>0</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9259930</v>
      </c>
      <c r="BR120" s="771"/>
      <c r="BS120" s="771"/>
      <c r="BT120" s="771"/>
      <c r="BU120" s="771"/>
      <c r="BV120" s="771">
        <v>8344071</v>
      </c>
      <c r="BW120" s="771"/>
      <c r="BX120" s="771"/>
      <c r="BY120" s="771"/>
      <c r="BZ120" s="771"/>
      <c r="CA120" s="771">
        <v>7324949</v>
      </c>
      <c r="CB120" s="771"/>
      <c r="CC120" s="771"/>
      <c r="CD120" s="771"/>
      <c r="CE120" s="771"/>
      <c r="CF120" s="848">
        <v>37.9</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9522835</v>
      </c>
      <c r="DH120" s="800"/>
      <c r="DI120" s="800"/>
      <c r="DJ120" s="800"/>
      <c r="DK120" s="800"/>
      <c r="DL120" s="800">
        <v>9167740</v>
      </c>
      <c r="DM120" s="800"/>
      <c r="DN120" s="800"/>
      <c r="DO120" s="800"/>
      <c r="DP120" s="800"/>
      <c r="DQ120" s="800">
        <v>8833477</v>
      </c>
      <c r="DR120" s="800"/>
      <c r="DS120" s="800"/>
      <c r="DT120" s="800"/>
      <c r="DU120" s="800"/>
      <c r="DV120" s="801">
        <v>45.7</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42778119</v>
      </c>
      <c r="BR121" s="858"/>
      <c r="BS121" s="858"/>
      <c r="BT121" s="858"/>
      <c r="BU121" s="858"/>
      <c r="BV121" s="858">
        <v>46220918</v>
      </c>
      <c r="BW121" s="858"/>
      <c r="BX121" s="858"/>
      <c r="BY121" s="858"/>
      <c r="BZ121" s="858"/>
      <c r="CA121" s="858">
        <v>49457011</v>
      </c>
      <c r="CB121" s="858"/>
      <c r="CC121" s="858"/>
      <c r="CD121" s="858"/>
      <c r="CE121" s="858"/>
      <c r="CF121" s="859">
        <v>255.7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635093</v>
      </c>
      <c r="DH121" s="771"/>
      <c r="DI121" s="771"/>
      <c r="DJ121" s="771"/>
      <c r="DK121" s="771"/>
      <c r="DL121" s="771">
        <v>613138</v>
      </c>
      <c r="DM121" s="771"/>
      <c r="DN121" s="771"/>
      <c r="DO121" s="771"/>
      <c r="DP121" s="771"/>
      <c r="DQ121" s="771">
        <v>580583</v>
      </c>
      <c r="DR121" s="771"/>
      <c r="DS121" s="771"/>
      <c r="DT121" s="771"/>
      <c r="DU121" s="771"/>
      <c r="DV121" s="823">
        <v>3</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57629018</v>
      </c>
      <c r="BR122" s="840"/>
      <c r="BS122" s="840"/>
      <c r="BT122" s="840"/>
      <c r="BU122" s="840"/>
      <c r="BV122" s="840">
        <v>60818793</v>
      </c>
      <c r="BW122" s="840"/>
      <c r="BX122" s="840"/>
      <c r="BY122" s="840"/>
      <c r="BZ122" s="840"/>
      <c r="CA122" s="840">
        <v>62919501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v>1891</v>
      </c>
      <c r="DR122" s="771"/>
      <c r="DS122" s="771"/>
      <c r="DT122" s="771"/>
      <c r="DU122" s="771"/>
      <c r="DV122" s="823">
        <v>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18.8</v>
      </c>
      <c r="BR123" s="832"/>
      <c r="BS123" s="832"/>
      <c r="BT123" s="832"/>
      <c r="BU123" s="832"/>
      <c r="BV123" s="832">
        <v>25.5</v>
      </c>
      <c r="BW123" s="832"/>
      <c r="BX123" s="832"/>
      <c r="BY123" s="832"/>
      <c r="BZ123" s="832"/>
      <c r="CA123" s="832">
        <v>31.9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3687</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14179</v>
      </c>
      <c r="AB127" s="784"/>
      <c r="AC127" s="784"/>
      <c r="AD127" s="784"/>
      <c r="AE127" s="785"/>
      <c r="AF127" s="786">
        <v>11952</v>
      </c>
      <c r="AG127" s="784"/>
      <c r="AH127" s="784"/>
      <c r="AI127" s="784"/>
      <c r="AJ127" s="785"/>
      <c r="AK127" s="786">
        <v>7201</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621415</v>
      </c>
      <c r="AB128" s="724"/>
      <c r="AC128" s="724"/>
      <c r="AD128" s="724"/>
      <c r="AE128" s="725"/>
      <c r="AF128" s="726">
        <v>581028</v>
      </c>
      <c r="AG128" s="724"/>
      <c r="AH128" s="724"/>
      <c r="AI128" s="724"/>
      <c r="AJ128" s="725"/>
      <c r="AK128" s="726">
        <v>541690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22763632</v>
      </c>
      <c r="AB129" s="784"/>
      <c r="AC129" s="784"/>
      <c r="AD129" s="784"/>
      <c r="AE129" s="785"/>
      <c r="AF129" s="786">
        <v>23091073</v>
      </c>
      <c r="AG129" s="784"/>
      <c r="AH129" s="784"/>
      <c r="AI129" s="784"/>
      <c r="AJ129" s="785"/>
      <c r="AK129" s="786">
        <v>23340875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3300311</v>
      </c>
      <c r="AB130" s="784"/>
      <c r="AC130" s="784"/>
      <c r="AD130" s="784"/>
      <c r="AE130" s="785"/>
      <c r="AF130" s="786">
        <v>3519560</v>
      </c>
      <c r="AG130" s="784"/>
      <c r="AH130" s="784"/>
      <c r="AI130" s="784"/>
      <c r="AJ130" s="785"/>
      <c r="AK130" s="786">
        <v>4002315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31.9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19463321</v>
      </c>
      <c r="AB131" s="717"/>
      <c r="AC131" s="717"/>
      <c r="AD131" s="717"/>
      <c r="AE131" s="718"/>
      <c r="AF131" s="719">
        <v>19571513</v>
      </c>
      <c r="AG131" s="717"/>
      <c r="AH131" s="717"/>
      <c r="AI131" s="717"/>
      <c r="AJ131" s="718"/>
      <c r="AK131" s="719">
        <v>19338560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4.06393133</v>
      </c>
      <c r="AB132" s="740"/>
      <c r="AC132" s="740"/>
      <c r="AD132" s="740"/>
      <c r="AE132" s="741"/>
      <c r="AF132" s="742">
        <v>3.81031349</v>
      </c>
      <c r="AG132" s="740"/>
      <c r="AH132" s="740"/>
      <c r="AI132" s="740"/>
      <c r="AJ132" s="741"/>
      <c r="AK132" s="742">
        <v>3.0858398970000001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4.7</v>
      </c>
      <c r="AB133" s="749"/>
      <c r="AC133" s="749"/>
      <c r="AD133" s="749"/>
      <c r="AE133" s="750"/>
      <c r="AF133" s="748">
        <v>4.2</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F49" sqref="F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U69" sqref="AU69:AY6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18" sqref="K1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5814609</v>
      </c>
      <c r="L9" s="264">
        <v>48739</v>
      </c>
      <c r="M9" s="265">
        <v>58961</v>
      </c>
      <c r="N9" s="266">
        <v>-17.3</v>
      </c>
    </row>
    <row r="10" spans="1:16">
      <c r="A10" s="248"/>
      <c r="B10" s="244"/>
      <c r="C10" s="244"/>
      <c r="D10" s="244"/>
      <c r="E10" s="244"/>
      <c r="F10" s="244"/>
      <c r="G10" s="1133" t="s">
        <v>474</v>
      </c>
      <c r="H10" s="1134"/>
      <c r="I10" s="1134"/>
      <c r="J10" s="1135"/>
      <c r="K10" s="267">
        <v>329830</v>
      </c>
      <c r="L10" s="268">
        <v>2765</v>
      </c>
      <c r="M10" s="269">
        <v>3996</v>
      </c>
      <c r="N10" s="270">
        <v>-30.8</v>
      </c>
    </row>
    <row r="11" spans="1:16" ht="13.5" customHeight="1">
      <c r="A11" s="248"/>
      <c r="B11" s="244"/>
      <c r="C11" s="244"/>
      <c r="D11" s="244"/>
      <c r="E11" s="244"/>
      <c r="F11" s="244"/>
      <c r="G11" s="1133" t="s">
        <v>475</v>
      </c>
      <c r="H11" s="1134"/>
      <c r="I11" s="1134"/>
      <c r="J11" s="1135"/>
      <c r="K11" s="267">
        <v>1084384</v>
      </c>
      <c r="L11" s="268">
        <v>9089</v>
      </c>
      <c r="M11" s="269">
        <v>3773</v>
      </c>
      <c r="N11" s="270">
        <v>140.9</v>
      </c>
    </row>
    <row r="12" spans="1:16" ht="13.5" customHeight="1">
      <c r="A12" s="248"/>
      <c r="B12" s="244"/>
      <c r="C12" s="244"/>
      <c r="D12" s="244"/>
      <c r="E12" s="244"/>
      <c r="F12" s="244"/>
      <c r="G12" s="1133" t="s">
        <v>476</v>
      </c>
      <c r="H12" s="1134"/>
      <c r="I12" s="1134"/>
      <c r="J12" s="1135"/>
      <c r="K12" s="267" t="s">
        <v>477</v>
      </c>
      <c r="L12" s="268" t="s">
        <v>477</v>
      </c>
      <c r="M12" s="269">
        <v>594</v>
      </c>
      <c r="N12" s="270" t="s">
        <v>477</v>
      </c>
    </row>
    <row r="13" spans="1:16" ht="13.5" customHeight="1">
      <c r="A13" s="248"/>
      <c r="B13" s="244"/>
      <c r="C13" s="244"/>
      <c r="D13" s="244"/>
      <c r="E13" s="244"/>
      <c r="F13" s="244"/>
      <c r="G13" s="1133" t="s">
        <v>478</v>
      </c>
      <c r="H13" s="1134"/>
      <c r="I13" s="1134"/>
      <c r="J13" s="1135"/>
      <c r="K13" s="267" t="s">
        <v>477</v>
      </c>
      <c r="L13" s="268" t="s">
        <v>477</v>
      </c>
      <c r="M13" s="269">
        <v>1</v>
      </c>
      <c r="N13" s="270" t="s">
        <v>477</v>
      </c>
    </row>
    <row r="14" spans="1:16" ht="13.5" customHeight="1">
      <c r="A14" s="248"/>
      <c r="B14" s="244"/>
      <c r="C14" s="244"/>
      <c r="D14" s="244"/>
      <c r="E14" s="244"/>
      <c r="F14" s="244"/>
      <c r="G14" s="1133" t="s">
        <v>479</v>
      </c>
      <c r="H14" s="1134"/>
      <c r="I14" s="1134"/>
      <c r="J14" s="1135"/>
      <c r="K14" s="267">
        <v>246754</v>
      </c>
      <c r="L14" s="268">
        <v>2068</v>
      </c>
      <c r="M14" s="269">
        <v>2438</v>
      </c>
      <c r="N14" s="270">
        <v>-15.2</v>
      </c>
    </row>
    <row r="15" spans="1:16" ht="13.5" customHeight="1">
      <c r="A15" s="248"/>
      <c r="B15" s="244"/>
      <c r="C15" s="244"/>
      <c r="D15" s="244"/>
      <c r="E15" s="244"/>
      <c r="F15" s="244"/>
      <c r="G15" s="1133" t="s">
        <v>480</v>
      </c>
      <c r="H15" s="1134"/>
      <c r="I15" s="1134"/>
      <c r="J15" s="1135"/>
      <c r="K15" s="267">
        <v>218373</v>
      </c>
      <c r="L15" s="268">
        <v>1830</v>
      </c>
      <c r="M15" s="269">
        <v>1435</v>
      </c>
      <c r="N15" s="270">
        <v>27.5</v>
      </c>
    </row>
    <row r="16" spans="1:16">
      <c r="A16" s="248"/>
      <c r="B16" s="244"/>
      <c r="C16" s="244"/>
      <c r="D16" s="244"/>
      <c r="E16" s="244"/>
      <c r="F16" s="244"/>
      <c r="G16" s="1136" t="s">
        <v>481</v>
      </c>
      <c r="H16" s="1137"/>
      <c r="I16" s="1137"/>
      <c r="J16" s="1138"/>
      <c r="K16" s="268">
        <v>-670456</v>
      </c>
      <c r="L16" s="268">
        <v>-5620</v>
      </c>
      <c r="M16" s="269">
        <v>-6041</v>
      </c>
      <c r="N16" s="270">
        <v>-7</v>
      </c>
    </row>
    <row r="17" spans="1:16">
      <c r="A17" s="248"/>
      <c r="B17" s="244"/>
      <c r="C17" s="244"/>
      <c r="D17" s="244"/>
      <c r="E17" s="244"/>
      <c r="F17" s="244"/>
      <c r="G17" s="1136" t="s">
        <v>170</v>
      </c>
      <c r="H17" s="1137"/>
      <c r="I17" s="1137"/>
      <c r="J17" s="1138"/>
      <c r="K17" s="268">
        <v>7023494</v>
      </c>
      <c r="L17" s="268">
        <v>58872</v>
      </c>
      <c r="M17" s="269">
        <v>65157</v>
      </c>
      <c r="N17" s="270">
        <v>-9.6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5.19</v>
      </c>
      <c r="L21" s="281">
        <v>6.38</v>
      </c>
      <c r="M21" s="282">
        <v>-1.19</v>
      </c>
      <c r="N21" s="249"/>
      <c r="O21" s="283"/>
      <c r="P21" s="279"/>
    </row>
    <row r="22" spans="1:16" s="284" customFormat="1">
      <c r="A22" s="279"/>
      <c r="B22" s="249"/>
      <c r="C22" s="249"/>
      <c r="D22" s="249"/>
      <c r="E22" s="249"/>
      <c r="F22" s="249"/>
      <c r="G22" s="1130" t="s">
        <v>487</v>
      </c>
      <c r="H22" s="1131"/>
      <c r="I22" s="1131"/>
      <c r="J22" s="1132"/>
      <c r="K22" s="285">
        <v>99.5</v>
      </c>
      <c r="L22" s="286">
        <v>99.2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4133518</v>
      </c>
      <c r="L32" s="294">
        <v>34648</v>
      </c>
      <c r="M32" s="295">
        <v>38103</v>
      </c>
      <c r="N32" s="296">
        <v>-9.1</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32</v>
      </c>
      <c r="N34" s="296" t="s">
        <v>477</v>
      </c>
    </row>
    <row r="35" spans="1:16" ht="27" customHeight="1">
      <c r="A35" s="248"/>
      <c r="B35" s="244"/>
      <c r="C35" s="244"/>
      <c r="D35" s="244"/>
      <c r="E35" s="244"/>
      <c r="F35" s="244"/>
      <c r="G35" s="1121" t="s">
        <v>493</v>
      </c>
      <c r="H35" s="1122"/>
      <c r="I35" s="1122"/>
      <c r="J35" s="1123"/>
      <c r="K35" s="294">
        <v>860751</v>
      </c>
      <c r="L35" s="294">
        <v>7215</v>
      </c>
      <c r="M35" s="295">
        <v>9772</v>
      </c>
      <c r="N35" s="296">
        <v>-26.2</v>
      </c>
    </row>
    <row r="36" spans="1:16" ht="27" customHeight="1">
      <c r="A36" s="248"/>
      <c r="B36" s="244"/>
      <c r="C36" s="244"/>
      <c r="D36" s="244"/>
      <c r="E36" s="244"/>
      <c r="F36" s="244"/>
      <c r="G36" s="1121" t="s">
        <v>494</v>
      </c>
      <c r="H36" s="1122"/>
      <c r="I36" s="1122"/>
      <c r="J36" s="1123"/>
      <c r="K36" s="294">
        <v>139240</v>
      </c>
      <c r="L36" s="294">
        <v>1167</v>
      </c>
      <c r="M36" s="295">
        <v>1367</v>
      </c>
      <c r="N36" s="296">
        <v>-14.6</v>
      </c>
    </row>
    <row r="37" spans="1:16" ht="13.5" customHeight="1">
      <c r="A37" s="248"/>
      <c r="B37" s="244"/>
      <c r="C37" s="244"/>
      <c r="D37" s="244"/>
      <c r="E37" s="244"/>
      <c r="F37" s="244"/>
      <c r="G37" s="1121" t="s">
        <v>495</v>
      </c>
      <c r="H37" s="1122"/>
      <c r="I37" s="1122"/>
      <c r="J37" s="1123"/>
      <c r="K37" s="294">
        <v>7201</v>
      </c>
      <c r="L37" s="294">
        <v>60</v>
      </c>
      <c r="M37" s="295">
        <v>888</v>
      </c>
      <c r="N37" s="296">
        <v>-93.2</v>
      </c>
    </row>
    <row r="38" spans="1:16" ht="27" customHeight="1">
      <c r="A38" s="248"/>
      <c r="B38" s="244"/>
      <c r="C38" s="244"/>
      <c r="D38" s="244"/>
      <c r="E38" s="244"/>
      <c r="F38" s="244"/>
      <c r="G38" s="1124" t="s">
        <v>496</v>
      </c>
      <c r="H38" s="1125"/>
      <c r="I38" s="1125"/>
      <c r="J38" s="1126"/>
      <c r="K38" s="297">
        <v>52</v>
      </c>
      <c r="L38" s="297">
        <v>0</v>
      </c>
      <c r="M38" s="298">
        <v>2</v>
      </c>
      <c r="N38" s="299">
        <v>-100</v>
      </c>
      <c r="O38" s="293"/>
    </row>
    <row r="39" spans="1:16">
      <c r="A39" s="248"/>
      <c r="B39" s="244"/>
      <c r="C39" s="244"/>
      <c r="D39" s="244"/>
      <c r="E39" s="244"/>
      <c r="F39" s="244"/>
      <c r="G39" s="1124" t="s">
        <v>497</v>
      </c>
      <c r="H39" s="1125"/>
      <c r="I39" s="1125"/>
      <c r="J39" s="1126"/>
      <c r="K39" s="300">
        <v>-541690</v>
      </c>
      <c r="L39" s="300">
        <v>-4541</v>
      </c>
      <c r="M39" s="301">
        <v>-6931</v>
      </c>
      <c r="N39" s="302">
        <v>-34.5</v>
      </c>
      <c r="O39" s="293"/>
    </row>
    <row r="40" spans="1:16" ht="27" customHeight="1">
      <c r="A40" s="248"/>
      <c r="B40" s="244"/>
      <c r="C40" s="244"/>
      <c r="D40" s="244"/>
      <c r="E40" s="244"/>
      <c r="F40" s="244"/>
      <c r="G40" s="1121" t="s">
        <v>498</v>
      </c>
      <c r="H40" s="1122"/>
      <c r="I40" s="1122"/>
      <c r="J40" s="1123"/>
      <c r="K40" s="300">
        <v>-4002315</v>
      </c>
      <c r="L40" s="300">
        <v>-33548</v>
      </c>
      <c r="M40" s="301">
        <v>-31548</v>
      </c>
      <c r="N40" s="302">
        <v>6.3</v>
      </c>
      <c r="O40" s="293"/>
    </row>
    <row r="41" spans="1:16">
      <c r="A41" s="248"/>
      <c r="B41" s="244"/>
      <c r="C41" s="244"/>
      <c r="D41" s="244"/>
      <c r="E41" s="244"/>
      <c r="F41" s="244"/>
      <c r="G41" s="1127" t="s">
        <v>280</v>
      </c>
      <c r="H41" s="1128"/>
      <c r="I41" s="1128"/>
      <c r="J41" s="1129"/>
      <c r="K41" s="294">
        <v>596757</v>
      </c>
      <c r="L41" s="300">
        <v>5002</v>
      </c>
      <c r="M41" s="301">
        <v>11686</v>
      </c>
      <c r="N41" s="302">
        <v>-57.2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4557343</v>
      </c>
      <c r="J51" s="320">
        <v>38245</v>
      </c>
      <c r="K51" s="321">
        <v>15.4</v>
      </c>
      <c r="L51" s="322">
        <v>51263</v>
      </c>
      <c r="M51" s="323">
        <v>-4.9000000000000004</v>
      </c>
      <c r="N51" s="324">
        <v>20.3</v>
      </c>
    </row>
    <row r="52" spans="1:14">
      <c r="A52" s="248"/>
      <c r="B52" s="244"/>
      <c r="C52" s="244"/>
      <c r="D52" s="244"/>
      <c r="E52" s="244"/>
      <c r="F52" s="244"/>
      <c r="G52" s="325"/>
      <c r="H52" s="326" t="s">
        <v>509</v>
      </c>
      <c r="I52" s="327">
        <v>2726366</v>
      </c>
      <c r="J52" s="328">
        <v>22879</v>
      </c>
      <c r="K52" s="329">
        <v>16.2</v>
      </c>
      <c r="L52" s="330">
        <v>29061</v>
      </c>
      <c r="M52" s="331">
        <v>-15.2</v>
      </c>
      <c r="N52" s="332">
        <v>31.4</v>
      </c>
    </row>
    <row r="53" spans="1:14">
      <c r="A53" s="248"/>
      <c r="B53" s="244"/>
      <c r="C53" s="244"/>
      <c r="D53" s="244"/>
      <c r="E53" s="244"/>
      <c r="F53" s="244"/>
      <c r="G53" s="310" t="s">
        <v>510</v>
      </c>
      <c r="H53" s="311"/>
      <c r="I53" s="319">
        <v>3868651</v>
      </c>
      <c r="J53" s="320">
        <v>32519</v>
      </c>
      <c r="K53" s="321">
        <v>-15</v>
      </c>
      <c r="L53" s="322">
        <v>41433</v>
      </c>
      <c r="M53" s="323">
        <v>-19.2</v>
      </c>
      <c r="N53" s="324">
        <v>4.2</v>
      </c>
    </row>
    <row r="54" spans="1:14">
      <c r="A54" s="248"/>
      <c r="B54" s="244"/>
      <c r="C54" s="244"/>
      <c r="D54" s="244"/>
      <c r="E54" s="244"/>
      <c r="F54" s="244"/>
      <c r="G54" s="325"/>
      <c r="H54" s="326" t="s">
        <v>509</v>
      </c>
      <c r="I54" s="327">
        <v>3117077</v>
      </c>
      <c r="J54" s="328">
        <v>26202</v>
      </c>
      <c r="K54" s="329">
        <v>14.5</v>
      </c>
      <c r="L54" s="330">
        <v>22351</v>
      </c>
      <c r="M54" s="331">
        <v>-23.1</v>
      </c>
      <c r="N54" s="332">
        <v>37.6</v>
      </c>
    </row>
    <row r="55" spans="1:14">
      <c r="A55" s="248"/>
      <c r="B55" s="244"/>
      <c r="C55" s="244"/>
      <c r="D55" s="244"/>
      <c r="E55" s="244"/>
      <c r="F55" s="244"/>
      <c r="G55" s="310" t="s">
        <v>511</v>
      </c>
      <c r="H55" s="311"/>
      <c r="I55" s="319">
        <v>7921345</v>
      </c>
      <c r="J55" s="320">
        <v>65991</v>
      </c>
      <c r="K55" s="321">
        <v>102.9</v>
      </c>
      <c r="L55" s="322">
        <v>43493</v>
      </c>
      <c r="M55" s="323">
        <v>5</v>
      </c>
      <c r="N55" s="324">
        <v>97.9</v>
      </c>
    </row>
    <row r="56" spans="1:14">
      <c r="A56" s="248"/>
      <c r="B56" s="244"/>
      <c r="C56" s="244"/>
      <c r="D56" s="244"/>
      <c r="E56" s="244"/>
      <c r="F56" s="244"/>
      <c r="G56" s="325"/>
      <c r="H56" s="326" t="s">
        <v>509</v>
      </c>
      <c r="I56" s="327">
        <v>4298912</v>
      </c>
      <c r="J56" s="328">
        <v>35814</v>
      </c>
      <c r="K56" s="329">
        <v>36.700000000000003</v>
      </c>
      <c r="L56" s="330">
        <v>23254</v>
      </c>
      <c r="M56" s="331">
        <v>4</v>
      </c>
      <c r="N56" s="332">
        <v>32.700000000000003</v>
      </c>
    </row>
    <row r="57" spans="1:14">
      <c r="A57" s="248"/>
      <c r="B57" s="244"/>
      <c r="C57" s="244"/>
      <c r="D57" s="244"/>
      <c r="E57" s="244"/>
      <c r="F57" s="244"/>
      <c r="G57" s="310" t="s">
        <v>512</v>
      </c>
      <c r="H57" s="311"/>
      <c r="I57" s="319">
        <v>6972204</v>
      </c>
      <c r="J57" s="320">
        <v>58225</v>
      </c>
      <c r="K57" s="321">
        <v>-11.8</v>
      </c>
      <c r="L57" s="322">
        <v>50840</v>
      </c>
      <c r="M57" s="323">
        <v>16.899999999999999</v>
      </c>
      <c r="N57" s="324">
        <v>-28.7</v>
      </c>
    </row>
    <row r="58" spans="1:14">
      <c r="A58" s="248"/>
      <c r="B58" s="244"/>
      <c r="C58" s="244"/>
      <c r="D58" s="244"/>
      <c r="E58" s="244"/>
      <c r="F58" s="244"/>
      <c r="G58" s="325"/>
      <c r="H58" s="326" t="s">
        <v>509</v>
      </c>
      <c r="I58" s="327">
        <v>5683238</v>
      </c>
      <c r="J58" s="328">
        <v>47461</v>
      </c>
      <c r="K58" s="329">
        <v>32.5</v>
      </c>
      <c r="L58" s="330">
        <v>25367</v>
      </c>
      <c r="M58" s="331">
        <v>9.1</v>
      </c>
      <c r="N58" s="332">
        <v>23.4</v>
      </c>
    </row>
    <row r="59" spans="1:14">
      <c r="A59" s="248"/>
      <c r="B59" s="244"/>
      <c r="C59" s="244"/>
      <c r="D59" s="244"/>
      <c r="E59" s="244"/>
      <c r="F59" s="244"/>
      <c r="G59" s="310" t="s">
        <v>513</v>
      </c>
      <c r="H59" s="311"/>
      <c r="I59" s="319">
        <v>7875502</v>
      </c>
      <c r="J59" s="320">
        <v>66014</v>
      </c>
      <c r="K59" s="321">
        <v>13.4</v>
      </c>
      <c r="L59" s="322">
        <v>53605</v>
      </c>
      <c r="M59" s="323">
        <v>5.4</v>
      </c>
      <c r="N59" s="324">
        <v>8</v>
      </c>
    </row>
    <row r="60" spans="1:14">
      <c r="A60" s="248"/>
      <c r="B60" s="244"/>
      <c r="C60" s="244"/>
      <c r="D60" s="244"/>
      <c r="E60" s="244"/>
      <c r="F60" s="244"/>
      <c r="G60" s="325"/>
      <c r="H60" s="326" t="s">
        <v>509</v>
      </c>
      <c r="I60" s="333">
        <v>6461116</v>
      </c>
      <c r="J60" s="328">
        <v>54158</v>
      </c>
      <c r="K60" s="329">
        <v>14.1</v>
      </c>
      <c r="L60" s="330">
        <v>28343</v>
      </c>
      <c r="M60" s="331">
        <v>11.7</v>
      </c>
      <c r="N60" s="332">
        <v>2.4</v>
      </c>
    </row>
    <row r="61" spans="1:14">
      <c r="A61" s="248"/>
      <c r="B61" s="244"/>
      <c r="C61" s="244"/>
      <c r="D61" s="244"/>
      <c r="E61" s="244"/>
      <c r="F61" s="244"/>
      <c r="G61" s="310" t="s">
        <v>514</v>
      </c>
      <c r="H61" s="334"/>
      <c r="I61" s="335">
        <v>6239009</v>
      </c>
      <c r="J61" s="336">
        <v>52199</v>
      </c>
      <c r="K61" s="337">
        <v>21</v>
      </c>
      <c r="L61" s="338">
        <v>48127</v>
      </c>
      <c r="M61" s="339">
        <v>0.6</v>
      </c>
      <c r="N61" s="324">
        <v>20.399999999999999</v>
      </c>
    </row>
    <row r="62" spans="1:14">
      <c r="A62" s="248"/>
      <c r="B62" s="244"/>
      <c r="C62" s="244"/>
      <c r="D62" s="244"/>
      <c r="E62" s="244"/>
      <c r="F62" s="244"/>
      <c r="G62" s="325"/>
      <c r="H62" s="326" t="s">
        <v>509</v>
      </c>
      <c r="I62" s="327">
        <v>4457342</v>
      </c>
      <c r="J62" s="328">
        <v>37303</v>
      </c>
      <c r="K62" s="329">
        <v>22.8</v>
      </c>
      <c r="L62" s="330">
        <v>25675</v>
      </c>
      <c r="M62" s="331">
        <v>-2.7</v>
      </c>
      <c r="N62" s="332">
        <v>25.5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U69" sqref="AU69:AY6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12.3</v>
      </c>
      <c r="G47" s="12">
        <v>14.74</v>
      </c>
      <c r="H47" s="12">
        <v>14.85</v>
      </c>
      <c r="I47" s="12">
        <v>15.08</v>
      </c>
      <c r="J47" s="13">
        <v>13.22</v>
      </c>
    </row>
    <row r="48" spans="2:10" ht="57.75" customHeight="1">
      <c r="B48" s="14"/>
      <c r="C48" s="1141" t="s">
        <v>4</v>
      </c>
      <c r="D48" s="1141"/>
      <c r="E48" s="1142"/>
      <c r="F48" s="15">
        <v>8.2100000000000009</v>
      </c>
      <c r="G48" s="16">
        <v>5.82</v>
      </c>
      <c r="H48" s="16">
        <v>6.15</v>
      </c>
      <c r="I48" s="16">
        <v>8.5</v>
      </c>
      <c r="J48" s="17">
        <v>7.28</v>
      </c>
    </row>
    <row r="49" spans="2:10" ht="57.75" customHeight="1" thickBot="1">
      <c r="B49" s="18"/>
      <c r="C49" s="1143" t="s">
        <v>5</v>
      </c>
      <c r="D49" s="1143"/>
      <c r="E49" s="1144"/>
      <c r="F49" s="19">
        <v>8.85</v>
      </c>
      <c r="G49" s="20">
        <v>1.84</v>
      </c>
      <c r="H49" s="20">
        <v>0.43</v>
      </c>
      <c r="I49" s="20">
        <v>2.88</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U69" sqref="AU69:AY6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7.39</v>
      </c>
      <c r="G34" s="33">
        <v>4.84</v>
      </c>
      <c r="H34" s="33">
        <v>5.08</v>
      </c>
      <c r="I34" s="33">
        <v>7.51</v>
      </c>
      <c r="J34" s="34">
        <v>6.85</v>
      </c>
      <c r="K34" s="22"/>
      <c r="L34" s="22"/>
      <c r="M34" s="22"/>
      <c r="N34" s="22"/>
      <c r="O34" s="22"/>
      <c r="P34" s="22"/>
    </row>
    <row r="35" spans="1:16" ht="39" customHeight="1">
      <c r="A35" s="22"/>
      <c r="B35" s="35"/>
      <c r="C35" s="1145" t="s">
        <v>523</v>
      </c>
      <c r="D35" s="1146"/>
      <c r="E35" s="1147"/>
      <c r="F35" s="36">
        <v>1.55</v>
      </c>
      <c r="G35" s="37">
        <v>1.95</v>
      </c>
      <c r="H35" s="37">
        <v>1.97</v>
      </c>
      <c r="I35" s="37">
        <v>2.4700000000000002</v>
      </c>
      <c r="J35" s="38">
        <v>3.03</v>
      </c>
      <c r="K35" s="22"/>
      <c r="L35" s="22"/>
      <c r="M35" s="22"/>
      <c r="N35" s="22"/>
      <c r="O35" s="22"/>
      <c r="P35" s="22"/>
    </row>
    <row r="36" spans="1:16" ht="39" customHeight="1">
      <c r="A36" s="22"/>
      <c r="B36" s="35"/>
      <c r="C36" s="1145" t="s">
        <v>524</v>
      </c>
      <c r="D36" s="1146"/>
      <c r="E36" s="1147"/>
      <c r="F36" s="36">
        <v>5.29</v>
      </c>
      <c r="G36" s="37">
        <v>5.58</v>
      </c>
      <c r="H36" s="37">
        <v>4.68</v>
      </c>
      <c r="I36" s="37">
        <v>4.6900000000000004</v>
      </c>
      <c r="J36" s="38">
        <v>2.7</v>
      </c>
      <c r="K36" s="22"/>
      <c r="L36" s="22"/>
      <c r="M36" s="22"/>
      <c r="N36" s="22"/>
      <c r="O36" s="22"/>
      <c r="P36" s="22"/>
    </row>
    <row r="37" spans="1:16" ht="39" customHeight="1">
      <c r="A37" s="22"/>
      <c r="B37" s="35"/>
      <c r="C37" s="1145" t="s">
        <v>525</v>
      </c>
      <c r="D37" s="1146"/>
      <c r="E37" s="1147"/>
      <c r="F37" s="36">
        <v>1.96</v>
      </c>
      <c r="G37" s="37">
        <v>2.5</v>
      </c>
      <c r="H37" s="37">
        <v>2.74</v>
      </c>
      <c r="I37" s="37">
        <v>1.68</v>
      </c>
      <c r="J37" s="38">
        <v>2.1</v>
      </c>
      <c r="K37" s="22"/>
      <c r="L37" s="22"/>
      <c r="M37" s="22"/>
      <c r="N37" s="22"/>
      <c r="O37" s="22"/>
      <c r="P37" s="22"/>
    </row>
    <row r="38" spans="1:16" ht="39" customHeight="1">
      <c r="A38" s="22"/>
      <c r="B38" s="35"/>
      <c r="C38" s="1145" t="s">
        <v>526</v>
      </c>
      <c r="D38" s="1146"/>
      <c r="E38" s="1147"/>
      <c r="F38" s="36">
        <v>0.62</v>
      </c>
      <c r="G38" s="37">
        <v>0.55000000000000004</v>
      </c>
      <c r="H38" s="37">
        <v>0.59</v>
      </c>
      <c r="I38" s="37">
        <v>0.84</v>
      </c>
      <c r="J38" s="38">
        <v>0.84</v>
      </c>
      <c r="K38" s="22"/>
      <c r="L38" s="22"/>
      <c r="M38" s="22"/>
      <c r="N38" s="22"/>
      <c r="O38" s="22"/>
      <c r="P38" s="22"/>
    </row>
    <row r="39" spans="1:16" ht="39" customHeight="1">
      <c r="A39" s="22"/>
      <c r="B39" s="35"/>
      <c r="C39" s="1145" t="s">
        <v>527</v>
      </c>
      <c r="D39" s="1146"/>
      <c r="E39" s="1147"/>
      <c r="F39" s="36">
        <v>0.22</v>
      </c>
      <c r="G39" s="37">
        <v>0.43</v>
      </c>
      <c r="H39" s="37">
        <v>0.53</v>
      </c>
      <c r="I39" s="37">
        <v>0.55000000000000004</v>
      </c>
      <c r="J39" s="38">
        <v>0.22</v>
      </c>
      <c r="K39" s="22"/>
      <c r="L39" s="22"/>
      <c r="M39" s="22"/>
      <c r="N39" s="22"/>
      <c r="O39" s="22"/>
      <c r="P39" s="22"/>
    </row>
    <row r="40" spans="1:16" ht="39" customHeight="1">
      <c r="A40" s="22"/>
      <c r="B40" s="35"/>
      <c r="C40" s="1145" t="s">
        <v>528</v>
      </c>
      <c r="D40" s="1146"/>
      <c r="E40" s="1147"/>
      <c r="F40" s="36">
        <v>0.6</v>
      </c>
      <c r="G40" s="37">
        <v>0.54</v>
      </c>
      <c r="H40" s="37">
        <v>0.52</v>
      </c>
      <c r="I40" s="37">
        <v>0.42</v>
      </c>
      <c r="J40" s="38">
        <v>0.19</v>
      </c>
      <c r="K40" s="22"/>
      <c r="L40" s="22"/>
      <c r="M40" s="22"/>
      <c r="N40" s="22"/>
      <c r="O40" s="22"/>
      <c r="P40" s="22"/>
    </row>
    <row r="41" spans="1:16" ht="39" customHeight="1">
      <c r="A41" s="22"/>
      <c r="B41" s="35"/>
      <c r="C41" s="1145" t="s">
        <v>529</v>
      </c>
      <c r="D41" s="1146"/>
      <c r="E41" s="1147"/>
      <c r="F41" s="36">
        <v>0.06</v>
      </c>
      <c r="G41" s="37">
        <v>0.06</v>
      </c>
      <c r="H41" s="37">
        <v>0.08</v>
      </c>
      <c r="I41" s="37">
        <v>0.09</v>
      </c>
      <c r="J41" s="38">
        <v>0.11</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0.03</v>
      </c>
      <c r="G43" s="42">
        <v>0.03</v>
      </c>
      <c r="H43" s="42">
        <v>7.0000000000000007E-2</v>
      </c>
      <c r="I43" s="42">
        <v>0.08</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U69" sqref="AU69:AY6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3399</v>
      </c>
      <c r="L45" s="60">
        <v>3797</v>
      </c>
      <c r="M45" s="60">
        <v>3587</v>
      </c>
      <c r="N45" s="60">
        <v>3821</v>
      </c>
      <c r="O45" s="61">
        <v>4134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968</v>
      </c>
      <c r="L48" s="64">
        <v>940</v>
      </c>
      <c r="M48" s="64">
        <v>918</v>
      </c>
      <c r="N48" s="64">
        <v>907</v>
      </c>
      <c r="O48" s="65">
        <v>861</v>
      </c>
      <c r="P48" s="48"/>
      <c r="Q48" s="48"/>
      <c r="R48" s="48"/>
      <c r="S48" s="48"/>
      <c r="T48" s="48"/>
      <c r="U48" s="48"/>
    </row>
    <row r="49" spans="1:21" ht="30.75" customHeight="1">
      <c r="A49" s="48"/>
      <c r="B49" s="1163"/>
      <c r="C49" s="1164"/>
      <c r="D49" s="62"/>
      <c r="E49" s="1155" t="s">
        <v>16</v>
      </c>
      <c r="F49" s="1155"/>
      <c r="G49" s="1155"/>
      <c r="H49" s="1155"/>
      <c r="I49" s="1155"/>
      <c r="J49" s="1156"/>
      <c r="K49" s="63">
        <v>214</v>
      </c>
      <c r="L49" s="64">
        <v>193</v>
      </c>
      <c r="M49" s="64">
        <v>190</v>
      </c>
      <c r="N49" s="64">
        <v>106</v>
      </c>
      <c r="O49" s="65">
        <v>139</v>
      </c>
      <c r="P49" s="48"/>
      <c r="Q49" s="48"/>
      <c r="R49" s="48"/>
      <c r="S49" s="48"/>
      <c r="T49" s="48"/>
      <c r="U49" s="48"/>
    </row>
    <row r="50" spans="1:21" ht="30.75" customHeight="1">
      <c r="A50" s="48"/>
      <c r="B50" s="1163"/>
      <c r="C50" s="1164"/>
      <c r="D50" s="62"/>
      <c r="E50" s="1155" t="s">
        <v>17</v>
      </c>
      <c r="F50" s="1155"/>
      <c r="G50" s="1155"/>
      <c r="H50" s="1155"/>
      <c r="I50" s="1155"/>
      <c r="J50" s="1156"/>
      <c r="K50" s="63">
        <v>19</v>
      </c>
      <c r="L50" s="64">
        <v>24</v>
      </c>
      <c r="M50" s="64">
        <v>18</v>
      </c>
      <c r="N50" s="64">
        <v>12</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3575</v>
      </c>
      <c r="L52" s="64">
        <v>3980</v>
      </c>
      <c r="M52" s="64">
        <v>3922</v>
      </c>
      <c r="N52" s="64">
        <v>4100</v>
      </c>
      <c r="O52" s="65">
        <v>4544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1025</v>
      </c>
      <c r="L53" s="69">
        <v>974</v>
      </c>
      <c r="M53" s="69">
        <v>791</v>
      </c>
      <c r="N53" s="69">
        <v>746</v>
      </c>
      <c r="O53" s="70">
        <v>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2016-04-15T06:47:02Z</cp:lastPrinted>
  <dcterms:created xsi:type="dcterms:W3CDTF">2016-02-15T00:57:50Z</dcterms:created>
  <dcterms:modified xsi:type="dcterms:W3CDTF">2017-04-03T00:55:49Z</dcterms:modified>
  <cp:category/>
</cp:coreProperties>
</file>