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企画部\財政課\02財政担当\03決算\24財政状況資料集[20、21、22をH22年度分より集約]\27年度決算（回答は29年度）\12 回答（２回目）※こちらが確定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CW102" i="11" l="1"/>
  <c r="DB102" i="11"/>
  <c r="DG102" i="11"/>
  <c r="DL102" i="11"/>
  <c r="DQ102" i="11"/>
  <c r="CR102" i="11"/>
  <c r="AU88" i="11"/>
  <c r="AP88" i="11"/>
  <c r="AF88" i="11"/>
  <c r="AU63" i="11"/>
  <c r="AP6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BE35" i="9"/>
  <c r="CO34" i="9"/>
  <c r="CO35" i="9" s="1"/>
  <c r="CO36" i="9" s="1"/>
  <c r="CO37" i="9" s="1"/>
  <c r="CO38" i="9" s="1"/>
  <c r="CO39" i="9" s="1"/>
  <c r="BW34" i="9"/>
  <c r="BW35" i="9" s="1"/>
  <c r="BW36" i="9" s="1"/>
  <c r="BW37" i="9" s="1"/>
  <c r="BW38" i="9" s="1"/>
  <c r="BW39" i="9" s="1"/>
  <c r="BW40" i="9" s="1"/>
  <c r="BW41" i="9" s="1"/>
  <c r="BW42" i="9" s="1"/>
  <c r="BW43" i="9" s="1"/>
  <c r="C34" i="9"/>
  <c r="C35" i="9" l="1"/>
  <c r="C36" i="9" s="1"/>
  <c r="AM34" i="9" s="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<sst xmlns="http://schemas.openxmlformats.org/spreadsheetml/2006/main" count="1026" uniqueCount="571">
  <si>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</si>
  <si>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</si>
  <si>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</si>
  <si>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</si>
  <si>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</si>
  <si>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</si>
  <si>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</si>
  <si>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</si>
  <si>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</si>
  <si>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</si>
  <si>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</si>
  <si>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</si>
  <si>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</si>
  <si>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</si>
  <si>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</si>
  <si>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</si>
  <si>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</si>
  <si>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</si>
  <si>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</si>
  <si>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</si>
  <si>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</si>
  <si>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</si>
  <si>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</si>
  <si>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</si>
  <si>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</si>
  <si>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</si>
  <si>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</si>
  <si>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</si>
  <si>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</si>
  <si>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</si>
  <si>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</si>
  <si>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</si>
  <si>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</si>
  <si>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</si>
  <si>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</si>
  <si>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</si>
  <si>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</si>
  <si>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</si>
  <si>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</si>
  <si>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</si>
  <si>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</si>
  <si>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</si>
  <si>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</si>
  <si>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</si>
  <si>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</si>
  <si>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</si>
  <si>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</si>
  <si>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</si>
  <si>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</si>
  <si>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</si>
  <si>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</si>
  <si>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</si>
  <si>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</si>
  <si>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</si>
  <si>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</si>
  <si>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</si>
  <si>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</si>
  <si>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</si>
  <si>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</si>
  <si>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</si>
  <si>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</si>
  <si>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</si>
  <si>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</si>
  <si>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</si>
  <si>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</si>
  <si>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</si>
  <si>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</si>
  <si>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</si>
  <si>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</si>
  <si>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</si>
  <si>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</si>
  <si>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</si>
  <si>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</si>
  <si>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</si>
  <si>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</si>
  <si>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</si>
  <si>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</si>
  <si>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</si>
  <si>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</si>
  <si>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</si>
  <si>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</si>
  <si>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</si>
  <si>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</si>
  <si>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</si>
  <si>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</si>
  <si>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</si>
  <si>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</si>
  <si>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</si>
  <si>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</si>
  <si>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</si>
  <si>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</si>
  <si>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</si>
  <si>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</si>
  <si>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</si>
  <si>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</si>
  <si>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</si>
  <si>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</si>
  <si>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</si>
  <si>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</si>
  <si>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</si>
  <si>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</si>
  <si>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</si>
  <si>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</si>
  <si>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</si>
  <si>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</si>
  <si>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</si>
  <si>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</si>
  <si>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</si>
  <si>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</si>
  <si>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</si>
  <si>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</si>
  <si>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</si>
  <si>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</si>
  <si>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</si>
  <si>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</si>
  <si>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</si>
  <si>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</si>
  <si>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</si>
  <si>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</si>
  <si>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</si>
  <si>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</si>
  <si>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</si>
  <si>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</si>
  <si>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</si>
  <si>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</si>
  <si>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</si>
  <si>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</si>
  <si>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</si>
  <si>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</si>
  <si>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</si>
  <si>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</si>
  <si>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</si>
  <si>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</si>
  <si>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</si>
  <si>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</si>
  <si>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</si>
  <si>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</si>
  <si>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</si>
  <si>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</si>
  <si>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</si>
  <si>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</si>
  <si>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</si>
  <si>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</si>
  <si>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</si>
  <si>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</si>
  <si>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</si>
  <si>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</si>
  <si>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</si>
  <si>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</si>
  <si>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</si>
  <si>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</si>
  <si>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</si>
  <si>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</si>
  <si>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</si>
  <si>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</si>
  <si>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</si>
  <si>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</si>
  <si>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</si>
  <si>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</si>
  <si>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</si>
  <si>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</si>
  <si>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</si>
  <si>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</si>
  <si>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</si>
  <si>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</si>
  <si>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</si>
  <si>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</si>
  <si>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</si>
  <si>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</si>
  <si>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</si>
  <si>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</si>
  <si>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</si>
  <si>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</si>
  <si>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</si>
  <si>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</si>
  <si>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</si>
  <si>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</si>
  <si>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</si>
  <si>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</si>
  <si>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</si>
  <si>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</si>
  <si>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</si>
  <si>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</si>
  <si>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</si>
  <si>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</si>
  <si>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</si>
  <si>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</si>
  <si>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</si>
  <si>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</si>
  <si>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</si>
  <si>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</si>
  <si>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</si>
  <si>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</si>
  <si>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埼玉県鴻巣市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</si>
  <si>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</si>
  <si>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</si>
  <si>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</si>
  <si>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</si>
  <si>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</si>
  <si>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</si>
  <si>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</si>
  <si>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</si>
  <si>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</si>
  <si>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</si>
  <si>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</si>
  <si>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</si>
  <si>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</si>
  <si>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</si>
  <si>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</si>
  <si>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</si>
  <si>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</si>
  <si>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</si>
  <si>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</si>
  <si>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</si>
  <si>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</si>
  <si>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</si>
  <si>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</si>
  <si>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</si>
  <si>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</si>
  <si>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</si>
  <si>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</si>
  <si>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</si>
  <si>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</si>
  <si>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</si>
  <si>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</si>
  <si>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</si>
  <si>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</si>
  <si>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</si>
  <si>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</si>
  <si>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</si>
  <si>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</si>
  <si>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</si>
  <si>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</si>
  <si>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</si>
  <si>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</si>
  <si>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</si>
  <si>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</si>
  <si>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</si>
  <si>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</si>
  <si>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</si>
  <si>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</si>
  <si>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</si>
  <si>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</si>
  <si>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</si>
  <si>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</si>
  <si>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</si>
  <si>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</si>
  <si>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</si>
  <si>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</si>
  <si>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</si>
  <si>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</si>
  <si>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</si>
  <si>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</si>
  <si>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</si>
  <si>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</si>
  <si>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</si>
  <si>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</si>
  <si>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</si>
  <si>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</si>
  <si>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</si>
  <si>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</si>
  <si>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</si>
  <si>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</si>
  <si>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</si>
  <si>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</si>
  <si>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</si>
  <si>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</si>
  <si>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</si>
  <si>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</si>
  <si>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</si>
  <si>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</si>
  <si>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</si>
  <si>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</si>
  <si>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</si>
  <si>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</si>
  <si>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</si>
  <si>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</si>
  <si>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</si>
  <si>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</si>
  <si>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</si>
  <si>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</si>
  <si>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</si>
  <si>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</si>
  <si>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</si>
  <si>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</si>
  <si>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</si>
  <si>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</si>
  <si>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</si>
  <si>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</si>
  <si>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</si>
  <si>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</si>
  <si>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</si>
  <si>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</si>
  <si>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</si>
  <si>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</si>
  <si>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</si>
  <si>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</si>
  <si>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</si>
  <si>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</si>
  <si>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</si>
  <si>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</si>
  <si>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</si>
  <si>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</si>
  <si>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</si>
  <si>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</si>
  <si>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</si>
  <si>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</si>
  <si>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</si>
  <si>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</si>
  <si>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</si>
  <si>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</si>
  <si>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</si>
  <si>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</si>
  <si>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</si>
  <si>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</si>
  <si>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</si>
  <si>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</si>
  <si>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</si>
  <si>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</si>
  <si>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</si>
  <si>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</si>
  <si>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</si>
  <si>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</si>
  <si>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</si>
  <si>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</si>
  <si>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</si>
  <si>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</si>
  <si>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</si>
  <si>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</si>
  <si>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</si>
  <si>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</si>
  <si>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</si>
  <si>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</si>
  <si>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</si>
  <si>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</si>
  <si>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</si>
  <si>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</si>
  <si>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</si>
  <si>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</si>
  <si>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</si>
  <si>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</si>
  <si>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埼玉県鴻巣市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</si>
  <si>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</si>
  <si>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</si>
  <si>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</si>
  <si>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</si>
  <si>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</si>
  <si>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</si>
  <si>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</si>
  <si>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</si>
  <si>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</si>
  <si>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</si>
  <si>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</si>
  <si>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</si>
  <si>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</si>
  <si>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</si>
  <si>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</si>
  <si>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</si>
  <si>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</si>
  <si>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</si>
  <si>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</si>
  <si>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</si>
  <si>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</si>
  <si>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</si>
  <si>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</si>
  <si>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</si>
  <si>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</si>
  <si>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</si>
  <si>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</si>
  <si>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</si>
  <si>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</si>
  <si>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</si>
  <si>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</si>
  <si>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</si>
  <si>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</si>
  <si>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</si>
  <si>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</si>
  <si>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</si>
  <si>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</si>
  <si>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</si>
  <si>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</si>
  <si>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</si>
  <si>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</si>
  <si>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</si>
  <si>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</si>
  <si>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</si>
  <si>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</si>
  <si>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</si>
  <si>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</si>
  <si>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</si>
  <si>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</si>
  <si>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</si>
  <si>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</si>
  <si>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</si>
  <si>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</si>
  <si>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</si>
  <si>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</si>
  <si>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</si>
  <si>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</si>
  <si>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</si>
  <si>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</si>
  <si>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</si>
  <si>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</si>
  <si>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</si>
  <si>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</si>
  <si>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</si>
  <si>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</si>
  <si>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</si>
  <si>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</si>
  <si>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</si>
  <si>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</si>
  <si>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</si>
  <si>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</si>
  <si>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</si>
  <si>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</si>
  <si>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</si>
  <si>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</si>
  <si>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</si>
  <si>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</si>
  <si>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</si>
  <si>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</si>
  <si>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</si>
  <si>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</si>
  <si>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</si>
  <si>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</si>
  <si>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</si>
  <si>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</si>
  <si>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</si>
  <si>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</si>
  <si>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</si>
  <si>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</si>
  <si>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</si>
  <si>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</si>
  <si>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</si>
  <si>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</si>
  <si>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</si>
  <si>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</si>
  <si>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</si>
  <si>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</si>
  <si>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</si>
  <si>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</si>
  <si>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</si>
  <si>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</si>
  <si>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</si>
  <si>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</si>
  <si>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</si>
  <si>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</si>
  <si>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</si>
  <si>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</si>
  <si>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</si>
  <si>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</si>
  <si>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</si>
  <si>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</si>
  <si>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</si>
  <si>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</si>
  <si>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</si>
  <si>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</si>
  <si>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</si>
  <si>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</si>
  <si>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</si>
  <si>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</si>
  <si>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</si>
  <si>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</si>
  <si>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</si>
  <si>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</si>
  <si>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</si>
  <si>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</si>
  <si>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</si>
  <si>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</si>
  <si>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</si>
  <si>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</si>
  <si>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</si>
  <si>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</si>
  <si>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</si>
  <si>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</si>
  <si>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</si>
  <si>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</si>
  <si>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</si>
  <si>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</si>
  <si>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</si>
  <si>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</si>
  <si>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</si>
  <si>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</si>
  <si>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</si>
  <si>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</si>
  <si>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</si>
  <si>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</si>
  <si>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</si>
  <si>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</si>
  <si>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</si>
  <si>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</si>
  <si>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</si>
  <si>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</si>
  <si>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</si>
  <si>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</si>
  <si>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</si>
  <si>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</si>
  <si>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</si>
  <si>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</si>
  <si>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</si>
  <si>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</si>
  <si>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</si>
  <si>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</si>
  <si>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</si>
  <si>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</si>
  <si>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</si>
  <si>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</si>
  <si>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</si>
  <si>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</si>
  <si>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</si>
  <si>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</si>
  <si>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</si>
  <si>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</si>
  <si>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</si>
  <si>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</si>
  <si>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</si>
  <si>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</si>
  <si>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</si>
  <si>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</si>
  <si>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</si>
  <si>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</si>
  <si>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</si>
  <si>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</si>
  <si>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</si>
  <si>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1.88</t>
  </si>
  <si>
    <t>▲ 0.80</t>
  </si>
  <si>
    <t>一般会計</t>
  </si>
  <si>
    <t>下水道事業会計</t>
  </si>
  <si>
    <t>水道事業会計</t>
  </si>
  <si>
    <t>国民健康保険事業特別会計</t>
  </si>
  <si>
    <t>介護保険特別会計</t>
  </si>
  <si>
    <t>北新宿第二土地区画整理事業特別会計</t>
  </si>
  <si>
    <t>広田中央特定土地区画整理事業特別会計</t>
  </si>
  <si>
    <t>後期高齢者医療特別会計</t>
  </si>
  <si>
    <t>その他会計（赤字）</t>
  </si>
  <si>
    <t>その他会計（黒字）</t>
  </si>
  <si>
    <t>-</t>
    <phoneticPr fontId="2"/>
  </si>
  <si>
    <t>埼玉県央広域事務組合</t>
    <rPh sb="0" eb="2">
      <t>サイタマ</t>
    </rPh>
    <rPh sb="2" eb="4">
      <t>ケンオウ</t>
    </rPh>
    <rPh sb="4" eb="6">
      <t>コウイキ</t>
    </rPh>
    <rPh sb="6" eb="8">
      <t>ジム</t>
    </rPh>
    <rPh sb="8" eb="10">
      <t>クミアイ</t>
    </rPh>
    <phoneticPr fontId="5"/>
  </si>
  <si>
    <t>埼玉県央広域事務組合</t>
  </si>
  <si>
    <t>埼玉中部環境保全組合</t>
    <rPh sb="0" eb="2">
      <t>サイタマ</t>
    </rPh>
    <rPh sb="2" eb="4">
      <t>チュウブ</t>
    </rPh>
    <rPh sb="4" eb="6">
      <t>カンキョウ</t>
    </rPh>
    <rPh sb="6" eb="8">
      <t>ホゼン</t>
    </rPh>
    <rPh sb="8" eb="10">
      <t>クミアイ</t>
    </rPh>
    <phoneticPr fontId="5"/>
  </si>
  <si>
    <t>北本地区衛生組合</t>
    <rPh sb="0" eb="2">
      <t>キタモト</t>
    </rPh>
    <rPh sb="2" eb="4">
      <t>チク</t>
    </rPh>
    <rPh sb="4" eb="6">
      <t>エイセイ</t>
    </rPh>
    <rPh sb="6" eb="8">
      <t>クミアイ</t>
    </rPh>
    <phoneticPr fontId="5"/>
  </si>
  <si>
    <t>鴻巣行田北本環境資源組合</t>
    <rPh sb="0" eb="2">
      <t>コウノス</t>
    </rPh>
    <rPh sb="2" eb="4">
      <t>ギョウダ</t>
    </rPh>
    <rPh sb="4" eb="6">
      <t>キタモト</t>
    </rPh>
    <rPh sb="6" eb="8">
      <t>カンキョウ</t>
    </rPh>
    <rPh sb="8" eb="10">
      <t>シゲン</t>
    </rPh>
    <rPh sb="10" eb="12">
      <t>クミアイ</t>
    </rPh>
    <phoneticPr fontId="5"/>
  </si>
  <si>
    <t>荒川北縁水防事務組合</t>
    <rPh sb="0" eb="2">
      <t>アラカワ</t>
    </rPh>
    <rPh sb="2" eb="3">
      <t>キタ</t>
    </rPh>
    <rPh sb="3" eb="4">
      <t>ベリ</t>
    </rPh>
    <rPh sb="4" eb="6">
      <t>スイボウ</t>
    </rPh>
    <rPh sb="6" eb="8">
      <t>ジム</t>
    </rPh>
    <rPh sb="8" eb="10">
      <t>クミアイ</t>
    </rPh>
    <phoneticPr fontId="5"/>
  </si>
  <si>
    <t>埼玉県都市競艇組合</t>
    <rPh sb="0" eb="3">
      <t>サイタマケン</t>
    </rPh>
    <rPh sb="3" eb="5">
      <t>トシ</t>
    </rPh>
    <rPh sb="5" eb="7">
      <t>キョウテイ</t>
    </rPh>
    <rPh sb="7" eb="9">
      <t>クミアイ</t>
    </rPh>
    <phoneticPr fontId="5"/>
  </si>
  <si>
    <t>埼玉県市町村総合事務組合</t>
  </si>
  <si>
    <t>彩の国さいたま人づくり広域連合</t>
  </si>
  <si>
    <t>埼玉県後期高齢者医療広域連合</t>
  </si>
  <si>
    <t>一般会計</t>
    <rPh sb="0" eb="2">
      <t>イッパン</t>
    </rPh>
    <rPh sb="2" eb="4">
      <t>カイケイ</t>
    </rPh>
    <phoneticPr fontId="2"/>
  </si>
  <si>
    <t>斎場特別会計</t>
    <rPh sb="0" eb="2">
      <t>サイジョウ</t>
    </rPh>
    <rPh sb="2" eb="4">
      <t>トクベツ</t>
    </rPh>
    <rPh sb="4" eb="6">
      <t>カイケイ</t>
    </rPh>
    <phoneticPr fontId="2"/>
  </si>
  <si>
    <t>一般会計</t>
    <rPh sb="0" eb="2">
      <t>イッパン</t>
    </rPh>
    <rPh sb="2" eb="4">
      <t>カイケイ</t>
    </rPh>
    <phoneticPr fontId="8"/>
  </si>
  <si>
    <t>交通災害特別会計</t>
    <rPh sb="0" eb="2">
      <t>コウツウ</t>
    </rPh>
    <rPh sb="2" eb="4">
      <t>サイガイ</t>
    </rPh>
    <rPh sb="4" eb="6">
      <t>トクベツ</t>
    </rPh>
    <rPh sb="6" eb="8">
      <t>カイケイ</t>
    </rPh>
    <phoneticPr fontId="8"/>
  </si>
  <si>
    <t>特別会計</t>
    <rPh sb="0" eb="4">
      <t>トクベツカイケイ</t>
    </rPh>
    <phoneticPr fontId="8"/>
  </si>
  <si>
    <t>鴻巣市土地開発公社</t>
    <rPh sb="0" eb="3">
      <t>コウノスシ</t>
    </rPh>
    <rPh sb="3" eb="5">
      <t>トチ</t>
    </rPh>
    <rPh sb="5" eb="7">
      <t>カイハツ</t>
    </rPh>
    <rPh sb="7" eb="9">
      <t>コウシャ</t>
    </rPh>
    <phoneticPr fontId="5"/>
  </si>
  <si>
    <t>鴻巣フラワーセンター</t>
    <rPh sb="0" eb="2">
      <t>コウノス</t>
    </rPh>
    <phoneticPr fontId="5"/>
  </si>
  <si>
    <t>鴻巣市施設管理公社</t>
    <rPh sb="0" eb="3">
      <t>コウノスシ</t>
    </rPh>
    <rPh sb="3" eb="5">
      <t>シセツ</t>
    </rPh>
    <rPh sb="5" eb="7">
      <t>カンリ</t>
    </rPh>
    <rPh sb="7" eb="9">
      <t>コウシャ</t>
    </rPh>
    <phoneticPr fontId="5"/>
  </si>
  <si>
    <t>吹上スポーツプラザ</t>
    <rPh sb="0" eb="2">
      <t>フキアゲ</t>
    </rPh>
    <phoneticPr fontId="5"/>
  </si>
  <si>
    <t>エルミ鴻巣</t>
    <rPh sb="3" eb="5">
      <t>コウノス</t>
    </rPh>
    <phoneticPr fontId="5"/>
  </si>
  <si>
    <t>鴻巣市観光協会</t>
    <rPh sb="0" eb="3">
      <t>コウノスシ</t>
    </rPh>
    <rPh sb="3" eb="5">
      <t>カンコウ</t>
    </rPh>
    <rPh sb="5" eb="7">
      <t>キョウカイ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</si>
  <si>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</si>
  <si>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</si>
  <si>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</si>
  <si>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</si>
  <si>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</si>
  <si>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</si>
  <si>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</si>
  <si>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</si>
  <si>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</si>
  <si>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</si>
  <si>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</si>
  <si>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</si>
  <si>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内平均値における将来負担比率、実質公債費率がともに減少傾向にある中、本市においては将来負担比率が増加傾向にある。平成27年度においては、数値としては前年から減少したが、類似団体内平均値を初めて上回った。これまでの積極的な事業展開に伴う合併特例事業債等の発行により、公債費は増えていく見込みであることから、今後とも投資的経費の平準化及び地方債充当事業の厳選を進め、将来負担の適正化に努めなければならない。</t>
    <rPh sb="0" eb="2">
      <t>ルイジ</t>
    </rPh>
    <rPh sb="2" eb="4">
      <t>ダンタイ</t>
    </rPh>
    <rPh sb="4" eb="5">
      <t>ナイ</t>
    </rPh>
    <rPh sb="5" eb="8">
      <t>ヘイキンチ</t>
    </rPh>
    <rPh sb="12" eb="14">
      <t>ショウライ</t>
    </rPh>
    <rPh sb="14" eb="16">
      <t>フタン</t>
    </rPh>
    <rPh sb="16" eb="18">
      <t>ヒリツ</t>
    </rPh>
    <rPh sb="19" eb="21">
      <t>ジッシツ</t>
    </rPh>
    <rPh sb="21" eb="24">
      <t>コウサイヒ</t>
    </rPh>
    <rPh sb="24" eb="25">
      <t>リツ</t>
    </rPh>
    <rPh sb="29" eb="31">
      <t>ゲンショウ</t>
    </rPh>
    <rPh sb="31" eb="33">
      <t>ケイコウ</t>
    </rPh>
    <rPh sb="36" eb="37">
      <t>ナカ</t>
    </rPh>
    <rPh sb="38" eb="39">
      <t>ホン</t>
    </rPh>
    <rPh sb="39" eb="40">
      <t>シ</t>
    </rPh>
    <rPh sb="45" eb="47">
      <t>ショウライ</t>
    </rPh>
    <rPh sb="47" eb="49">
      <t>フタン</t>
    </rPh>
    <rPh sb="49" eb="51">
      <t>ヒリツ</t>
    </rPh>
    <rPh sb="52" eb="54">
      <t>ゾウカ</t>
    </rPh>
    <rPh sb="54" eb="56">
      <t>ケイコウ</t>
    </rPh>
    <rPh sb="60" eb="62">
      <t>ヘイセイ</t>
    </rPh>
    <rPh sb="64" eb="66">
      <t>ネンド</t>
    </rPh>
    <rPh sb="72" eb="74">
      <t>スウチ</t>
    </rPh>
    <rPh sb="78" eb="80">
      <t>ゼンネン</t>
    </rPh>
    <rPh sb="82" eb="84">
      <t>ゲンショウ</t>
    </rPh>
    <rPh sb="88" eb="90">
      <t>ルイジ</t>
    </rPh>
    <rPh sb="90" eb="92">
      <t>ダンタイ</t>
    </rPh>
    <rPh sb="92" eb="93">
      <t>ナイ</t>
    </rPh>
    <rPh sb="93" eb="96">
      <t>ヘイキンチ</t>
    </rPh>
    <rPh sb="97" eb="98">
      <t>ハジ</t>
    </rPh>
    <rPh sb="100" eb="102">
      <t>ウワマワ</t>
    </rPh>
    <rPh sb="110" eb="113">
      <t>セッキョクテキ</t>
    </rPh>
    <rPh sb="114" eb="116">
      <t>ジギョウ</t>
    </rPh>
    <rPh sb="116" eb="118">
      <t>テンカイ</t>
    </rPh>
    <rPh sb="119" eb="120">
      <t>トモナ</t>
    </rPh>
    <rPh sb="121" eb="123">
      <t>ガッペイ</t>
    </rPh>
    <rPh sb="123" eb="125">
      <t>トクレイ</t>
    </rPh>
    <rPh sb="125" eb="127">
      <t>ジギョウ</t>
    </rPh>
    <rPh sb="127" eb="128">
      <t>サイ</t>
    </rPh>
    <rPh sb="128" eb="129">
      <t>トウ</t>
    </rPh>
    <rPh sb="130" eb="132">
      <t>ハッコウ</t>
    </rPh>
    <rPh sb="136" eb="139">
      <t>コウサイヒ</t>
    </rPh>
    <rPh sb="140" eb="141">
      <t>フ</t>
    </rPh>
    <rPh sb="145" eb="147">
      <t>ミコ</t>
    </rPh>
    <rPh sb="156" eb="158">
      <t>コンゴ</t>
    </rPh>
    <rPh sb="160" eb="163">
      <t>トウシテキ</t>
    </rPh>
    <rPh sb="163" eb="165">
      <t>ケイヒ</t>
    </rPh>
    <rPh sb="166" eb="169">
      <t>ヘイジュンカ</t>
    </rPh>
    <rPh sb="169" eb="170">
      <t>オヨ</t>
    </rPh>
    <rPh sb="171" eb="174">
      <t>チホウサイ</t>
    </rPh>
    <rPh sb="174" eb="176">
      <t>ジュウトウ</t>
    </rPh>
    <rPh sb="176" eb="178">
      <t>ジギョウ</t>
    </rPh>
    <rPh sb="179" eb="181">
      <t>ゲンセン</t>
    </rPh>
    <rPh sb="182" eb="183">
      <t>スス</t>
    </rPh>
    <rPh sb="185" eb="187">
      <t>ショウライ</t>
    </rPh>
    <rPh sb="187" eb="189">
      <t>フタン</t>
    </rPh>
    <rPh sb="190" eb="193">
      <t>テキセイカ</t>
    </rPh>
    <rPh sb="194" eb="19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</si>
</sst>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32519</c:v>
                </c:pt>
                <c:pt idx="1">
                  <c:v>65991</c:v>
                </c:pt>
                <c:pt idx="2">
                  <c:v>58225</c:v>
                </c:pt>
                <c:pt idx="3">
                  <c:v>66014</c:v>
                </c:pt>
                <c:pt idx="4">
                  <c:v>24317</c:v>
                </c:pt>
              </c:numCache>
            </c:numRef>
          </c:val>
          <c:smooth val="0"/>
        </c:ser>
        <c:dLbls>
          <c:showLegendKey val="0"/>
          <c:showVal val="0"/>
          <c:showCatName val="0"/>
          <c:showSerName val="0"/>
          <c:showPercent val="0"/>
          <c:showBubbleSize val="0"/>
        </c:dLbls>
        <c:marker val="1"/>
        <c:smooth val="0"/>
        <c:axId val="192037096"/>
        <c:axId val="192037488"/>
      </c:lineChart>
      <c:catAx>
        <c:axId val="192037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37488"/>
        <c:crosses val="autoZero"/>
        <c:auto val="1"/>
        <c:lblAlgn val="ctr"/>
        <c:lblOffset val="100"/>
        <c:tickLblSkip val="1"/>
        <c:tickMarkSkip val="1"/>
        <c:noMultiLvlLbl val="0"/>
      </c:catAx>
      <c:valAx>
        <c:axId val="1920374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037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5.82</c:v>
                </c:pt>
                <c:pt idx="1">
                  <c:v>6.15</c:v>
                </c:pt>
                <c:pt idx="2">
                  <c:v>8.5</c:v>
                </c:pt>
                <c:pt idx="3">
                  <c:v>7.28</c:v>
                </c:pt>
                <c:pt idx="4">
                  <c:v>8.14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14.74</c:v>
                </c:pt>
                <c:pt idx="1">
                  <c:v>14.85</c:v>
                </c:pt>
                <c:pt idx="2">
                  <c:v>15.08</c:v>
                </c:pt>
                <c:pt idx="3">
                  <c:v>13.22</c:v>
                </c:pt>
                <c:pt idx="4">
                  <c:v>11.26</c:v>
                </c:pt>
              </c:numCache>
            </c:numRef>
          </c:val>
        </c:ser>
        <c:dLbls>
          <c:showLegendKey val="0"/>
          <c:showVal val="0"/>
          <c:showCatName val="0"/>
          <c:showSerName val="0"/>
          <c:showPercent val="0"/>
          <c:showBubbleSize val="0"/>
        </c:dLbls>
        <c:gapWidth val="250"/>
        <c:overlap val="100"/>
        <c:axId val="192039056"/>
        <c:axId val="192039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1.84</c:v>
                </c:pt>
                <c:pt idx="1">
                  <c:v>0.43</c:v>
                </c:pt>
                <c:pt idx="2">
                  <c:v>2.88</c:v>
                </c:pt>
                <c:pt idx="3">
                  <c:v>-1.88</c:v>
                </c:pt>
                <c:pt idx="4">
                  <c:v>-0.8</c:v>
                </c:pt>
              </c:numCache>
            </c:numRef>
          </c:val>
          <c:smooth val="0"/>
        </c:ser>
        <c:dLbls>
          <c:showLegendKey val="0"/>
          <c:showVal val="0"/>
          <c:showCatName val="0"/>
          <c:showSerName val="0"/>
          <c:showPercent val="0"/>
          <c:showBubbleSize val="0"/>
        </c:dLbls>
        <c:marker val="1"/>
        <c:smooth val="0"/>
        <c:axId val="192039056"/>
        <c:axId val="192039448"/>
      </c:lineChart>
      <c:catAx>
        <c:axId val="19203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039448"/>
        <c:crosses val="autoZero"/>
        <c:auto val="1"/>
        <c:lblAlgn val="ctr"/>
        <c:lblOffset val="100"/>
        <c:tickLblSkip val="1"/>
        <c:tickMarkSkip val="1"/>
        <c:noMultiLvlLbl val="0"/>
      </c:catAx>
      <c:valAx>
        <c:axId val="192039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03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7.0000000000000007E-2</c:v>
                </c:pt>
                <c:pt idx="4">
                  <c:v>#N/A</c:v>
                </c:pt>
                <c:pt idx="5">
                  <c:v>0.08</c:v>
                </c:pt>
                <c:pt idx="6">
                  <c:v>#N/A</c:v>
                </c:pt>
                <c:pt idx="7">
                  <c:v>7.0000000000000007E-2</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0.08</c:v>
                </c:pt>
                <c:pt idx="4">
                  <c:v>#N/A</c:v>
                </c:pt>
                <c:pt idx="5">
                  <c:v>0.09</c:v>
                </c:pt>
                <c:pt idx="6">
                  <c:v>#N/A</c:v>
                </c:pt>
                <c:pt idx="7">
                  <c:v>0.11</c:v>
                </c:pt>
                <c:pt idx="8">
                  <c:v>#N/A</c:v>
                </c:pt>
                <c:pt idx="9">
                  <c:v>0.12</c:v>
                </c:pt>
              </c:numCache>
            </c:numRef>
          </c:val>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0.43</c:v>
                </c:pt>
                <c:pt idx="2">
                  <c:v>#N/A</c:v>
                </c:pt>
                <c:pt idx="3">
                  <c:v>0.53</c:v>
                </c:pt>
                <c:pt idx="4">
                  <c:v>#N/A</c:v>
                </c:pt>
                <c:pt idx="5">
                  <c:v>0.55000000000000004</c:v>
                </c:pt>
                <c:pt idx="6">
                  <c:v>#N/A</c:v>
                </c:pt>
                <c:pt idx="7">
                  <c:v>0.22</c:v>
                </c:pt>
                <c:pt idx="8">
                  <c:v>#N/A</c:v>
                </c:pt>
                <c:pt idx="9">
                  <c:v>0.15</c:v>
                </c:pt>
              </c:numCache>
            </c:numRef>
          </c:val>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0.54</c:v>
                </c:pt>
                <c:pt idx="2">
                  <c:v>#N/A</c:v>
                </c:pt>
                <c:pt idx="3">
                  <c:v>0.52</c:v>
                </c:pt>
                <c:pt idx="4">
                  <c:v>#N/A</c:v>
                </c:pt>
                <c:pt idx="5">
                  <c:v>0.42</c:v>
                </c:pt>
                <c:pt idx="6">
                  <c:v>#N/A</c:v>
                </c:pt>
                <c:pt idx="7">
                  <c:v>0.19</c:v>
                </c:pt>
                <c:pt idx="8">
                  <c:v>#N/A</c:v>
                </c:pt>
                <c:pt idx="9">
                  <c:v>0.51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0.55000000000000004</c:v>
                </c:pt>
                <c:pt idx="2">
                  <c:v>#N/A</c:v>
                </c:pt>
                <c:pt idx="3">
                  <c:v>0.59</c:v>
                </c:pt>
                <c:pt idx="4">
                  <c:v>#N/A</c:v>
                </c:pt>
                <c:pt idx="5">
                  <c:v>0.84</c:v>
                </c:pt>
                <c:pt idx="6">
                  <c:v>#N/A</c:v>
                </c:pt>
                <c:pt idx="7">
                  <c:v>0.84</c:v>
                </c:pt>
                <c:pt idx="8">
                  <c:v>#N/A</c:v>
                </c:pt>
                <c:pt idx="9">
                  <c:v>0.82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c:v>
                </c:pt>
                <c:pt idx="2">
                  <c:v>#N/A</c:v>
                </c:pt>
                <c:pt idx="3">
                  <c:v>2.74</c:v>
                </c:pt>
                <c:pt idx="4">
                  <c:v>#N/A</c:v>
                </c:pt>
                <c:pt idx="5">
                  <c:v>1.68</c:v>
                </c:pt>
                <c:pt idx="6">
                  <c:v>#N/A</c:v>
                </c:pt>
                <c:pt idx="7">
                  <c:v>2.1</c:v>
                </c:pt>
                <c:pt idx="8">
                  <c:v>#N/A</c:v>
                </c:pt>
                <c:pt idx="9">
                  <c:v>1.66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5.58</c:v>
                </c:pt>
                <c:pt idx="2">
                  <c:v>#N/A</c:v>
                </c:pt>
                <c:pt idx="3">
                  <c:v>4.68</c:v>
                </c:pt>
                <c:pt idx="4">
                  <c:v>#N/A</c:v>
                </c:pt>
                <c:pt idx="5">
                  <c:v>4.6900000000000004</c:v>
                </c:pt>
                <c:pt idx="6">
                  <c:v>#N/A</c:v>
                </c:pt>
                <c:pt idx="7">
                  <c:v>2.7</c:v>
                </c:pt>
                <c:pt idx="8">
                  <c:v>#N/A</c:v>
                </c:pt>
                <c:pt idx="9">
                  <c:v>2.73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1.95</c:v>
                </c:pt>
                <c:pt idx="2">
                  <c:v>#N/A</c:v>
                </c:pt>
                <c:pt idx="3">
                  <c:v>1.97</c:v>
                </c:pt>
                <c:pt idx="4">
                  <c:v>#N/A</c:v>
                </c:pt>
                <c:pt idx="5">
                  <c:v>2.4700000000000002</c:v>
                </c:pt>
                <c:pt idx="6">
                  <c:v>#N/A</c:v>
                </c:pt>
                <c:pt idx="7">
                  <c:v>3.03</c:v>
                </c:pt>
                <c:pt idx="8">
                  <c:v>#N/A</c:v>
                </c:pt>
                <c:pt idx="9">
                  <c:v>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4.84</c:v>
                </c:pt>
                <c:pt idx="2">
                  <c:v>#N/A</c:v>
                </c:pt>
                <c:pt idx="3">
                  <c:v>5.08</c:v>
                </c:pt>
                <c:pt idx="4">
                  <c:v>#N/A</c:v>
                </c:pt>
                <c:pt idx="5">
                  <c:v>7.51</c:v>
                </c:pt>
                <c:pt idx="6">
                  <c:v>#N/A</c:v>
                </c:pt>
                <c:pt idx="7">
                  <c:v>6.85</c:v>
                </c:pt>
                <c:pt idx="8">
                  <c:v>#N/A</c:v>
                </c:pt>
                <c:pt idx="9">
                  <c:v>7.46</c:v>
                </c:pt>
              </c:numCache>
            </c:numRef>
          </c:val>
        </c:ser>
        <c:dLbls>
          <c:showLegendKey val="0"/>
          <c:showVal val="0"/>
          <c:showCatName val="0"/>
          <c:showSerName val="0"/>
          <c:showPercent val="0"/>
          <c:showBubbleSize val="0"/>
        </c:dLbls>
        <c:gapWidth val="150"/>
        <c:overlap val="100"/>
        <c:axId val="192040232"/>
        <c:axId val="192040624"/>
      </c:barChart>
      <c:catAx>
        <c:axId val="19204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040624"/>
        <c:crosses val="autoZero"/>
        <c:auto val="1"/>
        <c:lblAlgn val="ctr"/>
        <c:lblOffset val="100"/>
        <c:tickLblSkip val="1"/>
        <c:tickMarkSkip val="1"/>
        <c:noMultiLvlLbl val="0"/>
      </c:catAx>
      <c:valAx>
        <c:axId val="19204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040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3980</c:v>
                </c:pt>
                <c:pt idx="5">
                  <c:v>3922</c:v>
                </c:pt>
                <c:pt idx="8">
                  <c:v>4100</c:v>
                </c:pt>
                <c:pt idx="11">
                  <c:v>4544</c:v>
                </c:pt>
                <c:pt idx="14">
                  <c:v>4382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c:v>
                </c:pt>
                <c:pt idx="3">
                  <c:v>18</c:v>
                </c:pt>
                <c:pt idx="6">
                  <c:v>12</c:v>
                </c:pt>
                <c:pt idx="9">
                  <c:v>7</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193</c:v>
                </c:pt>
                <c:pt idx="3">
                  <c:v>190</c:v>
                </c:pt>
                <c:pt idx="6">
                  <c:v>106</c:v>
                </c:pt>
                <c:pt idx="9">
                  <c:v>139</c:v>
                </c:pt>
                <c:pt idx="12">
                  <c:v>176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940</c:v>
                </c:pt>
                <c:pt idx="3">
                  <c:v>918</c:v>
                </c:pt>
                <c:pt idx="6">
                  <c:v>907</c:v>
                </c:pt>
                <c:pt idx="9">
                  <c:v>861</c:v>
                </c:pt>
                <c:pt idx="12">
                  <c:v>951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3797</c:v>
                </c:pt>
                <c:pt idx="3">
                  <c:v>3587</c:v>
                </c:pt>
                <c:pt idx="6">
                  <c:v>3821</c:v>
                </c:pt>
                <c:pt idx="9">
                  <c:v>4134</c:v>
                </c:pt>
                <c:pt idx="12">
                  <c:v>3995</c:v>
                </c:pt>
              </c:numCache>
            </c:numRef>
          </c:val>
        </c:ser>
        <c:dLbls>
          <c:showLegendKey val="0"/>
          <c:showVal val="0"/>
          <c:showCatName val="0"/>
          <c:showSerName val="0"/>
          <c:showPercent val="0"/>
          <c:showBubbleSize val="0"/>
        </c:dLbls>
        <c:gapWidth val="100"/>
        <c:overlap val="100"/>
        <c:axId val="192041408"/>
        <c:axId val="244348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974</c:v>
                </c:pt>
                <c:pt idx="2">
                  <c:v>#N/A</c:v>
                </c:pt>
                <c:pt idx="3">
                  <c:v>#N/A</c:v>
                </c:pt>
                <c:pt idx="4">
                  <c:v>791</c:v>
                </c:pt>
                <c:pt idx="5">
                  <c:v>#N/A</c:v>
                </c:pt>
                <c:pt idx="6">
                  <c:v>#N/A</c:v>
                </c:pt>
                <c:pt idx="7">
                  <c:v>746</c:v>
                </c:pt>
                <c:pt idx="8">
                  <c:v>#N/A</c:v>
                </c:pt>
                <c:pt idx="9">
                  <c:v>#N/A</c:v>
                </c:pt>
                <c:pt idx="10">
                  <c:v>597</c:v>
                </c:pt>
                <c:pt idx="11">
                  <c:v>#N/A</c:v>
                </c:pt>
                <c:pt idx="12">
                  <c:v>#N/A</c:v>
                </c:pt>
                <c:pt idx="13">
                  <c:v>744</c:v>
                </c:pt>
                <c:pt idx="14">
                  <c:v>#N/A</c:v>
                </c:pt>
              </c:numCache>
            </c:numRef>
          </c:val>
          <c:smooth val="0"/>
        </c:ser>
        <c:dLbls>
          <c:showLegendKey val="0"/>
          <c:showVal val="0"/>
          <c:showCatName val="0"/>
          <c:showSerName val="0"/>
          <c:showPercent val="0"/>
          <c:showBubbleSize val="0"/>
        </c:dLbls>
        <c:marker val="1"/>
        <c:smooth val="0"/>
        <c:axId val="192041408"/>
        <c:axId val="244348472"/>
      </c:lineChart>
      <c:catAx>
        <c:axId val="1920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348472"/>
        <c:crosses val="autoZero"/>
        <c:auto val="1"/>
        <c:lblAlgn val="ctr"/>
        <c:lblOffset val="100"/>
        <c:tickLblSkip val="1"/>
        <c:tickMarkSkip val="1"/>
        <c:noMultiLvlLbl val="0"/>
      </c:catAx>
      <c:valAx>
        <c:axId val="244348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0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38836</c:v>
                </c:pt>
                <c:pt idx="5">
                  <c:v>42778</c:v>
                </c:pt>
                <c:pt idx="8">
                  <c:v>46221</c:v>
                </c:pt>
                <c:pt idx="11">
                  <c:v>49457</c:v>
                </c:pt>
                <c:pt idx="14">
                  <c:v>50107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10054</c:v>
                </c:pt>
                <c:pt idx="5">
                  <c:v>9260</c:v>
                </c:pt>
                <c:pt idx="8">
                  <c:v>8344</c:v>
                </c:pt>
                <c:pt idx="11">
                  <c:v>7325</c:v>
                </c:pt>
                <c:pt idx="14">
                  <c:v>7253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5101</c:v>
                </c:pt>
                <c:pt idx="5">
                  <c:v>5591</c:v>
                </c:pt>
                <c:pt idx="8">
                  <c:v>6254</c:v>
                </c:pt>
                <c:pt idx="11">
                  <c:v>6138</c:v>
                </c:pt>
                <c:pt idx="14">
                  <c:v>6681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7219</c:v>
                </c:pt>
                <c:pt idx="3">
                  <c:v>7340</c:v>
                </c:pt>
                <c:pt idx="6">
                  <c:v>7119</c:v>
                </c:pt>
                <c:pt idx="9">
                  <c:v>6547</c:v>
                </c:pt>
                <c:pt idx="12">
                  <c:v>6234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967</c:v>
                </c:pt>
                <c:pt idx="3">
                  <c:v>756</c:v>
                </c:pt>
                <c:pt idx="6">
                  <c:v>1146</c:v>
                </c:pt>
                <c:pt idx="9">
                  <c:v>1233</c:v>
                </c:pt>
                <c:pt idx="12">
                  <c:v>1136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10433</c:v>
                </c:pt>
                <c:pt idx="3">
                  <c:v>10158</c:v>
                </c:pt>
                <c:pt idx="6">
                  <c:v>9781</c:v>
                </c:pt>
                <c:pt idx="9">
                  <c:v>9416</c:v>
                </c:pt>
                <c:pt idx="12">
                  <c:v>9440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490</c:v>
                </c:pt>
                <c:pt idx="3">
                  <c:v>397</c:v>
                </c:pt>
                <c:pt idx="6">
                  <c:v>387</c:v>
                </c:pt>
                <c:pt idx="9">
                  <c:v>382</c:v>
                </c:pt>
                <c:pt idx="12">
                  <c:v>459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37921</c:v>
                </c:pt>
                <c:pt idx="3">
                  <c:v>42648</c:v>
                </c:pt>
                <c:pt idx="6">
                  <c:v>47386</c:v>
                </c:pt>
                <c:pt idx="9">
                  <c:v>51525</c:v>
                </c:pt>
                <c:pt idx="12">
                  <c:v>52058</c:v>
                </c:pt>
              </c:numCache>
            </c:numRef>
          </c:val>
        </c:ser>
        <c:dLbls>
          <c:showLegendKey val="0"/>
          <c:showVal val="0"/>
          <c:showCatName val="0"/>
          <c:showSerName val="0"/>
          <c:showPercent val="0"/>
          <c:showBubbleSize val="0"/>
        </c:dLbls>
        <c:gapWidth val="100"/>
        <c:overlap val="100"/>
        <c:axId val="244351216"/>
        <c:axId val="244351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3208</c:v>
                </c:pt>
                <c:pt idx="2">
                  <c:v>#N/A</c:v>
                </c:pt>
                <c:pt idx="3">
                  <c:v>#N/A</c:v>
                </c:pt>
                <c:pt idx="4">
                  <c:v>3669</c:v>
                </c:pt>
                <c:pt idx="5">
                  <c:v>#N/A</c:v>
                </c:pt>
                <c:pt idx="6">
                  <c:v>#N/A</c:v>
                </c:pt>
                <c:pt idx="7">
                  <c:v>5000</c:v>
                </c:pt>
                <c:pt idx="8">
                  <c:v>#N/A</c:v>
                </c:pt>
                <c:pt idx="9">
                  <c:v>#N/A</c:v>
                </c:pt>
                <c:pt idx="10">
                  <c:v>6183</c:v>
                </c:pt>
                <c:pt idx="11">
                  <c:v>#N/A</c:v>
                </c:pt>
                <c:pt idx="12">
                  <c:v>#N/A</c:v>
                </c:pt>
                <c:pt idx="13">
                  <c:v>5285</c:v>
                </c:pt>
                <c:pt idx="14">
                  <c:v>#N/A</c:v>
                </c:pt>
              </c:numCache>
            </c:numRef>
          </c:val>
          <c:smooth val="0"/>
        </c:ser>
        <c:dLbls>
          <c:showLegendKey val="0"/>
          <c:showVal val="0"/>
          <c:showCatName val="0"/>
          <c:showSerName val="0"/>
          <c:showPercent val="0"/>
          <c:showBubbleSize val="0"/>
        </c:dLbls>
        <c:marker val="1"/>
        <c:smooth val="0"/>
        <c:axId val="244351216"/>
        <c:axId val="244351608"/>
      </c:lineChart>
      <c:catAx>
        <c:axId val="24435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351608"/>
        <c:crosses val="autoZero"/>
        <c:auto val="1"/>
        <c:lblAlgn val="ctr"/>
        <c:lblOffset val="100"/>
        <c:tickLblSkip val="1"/>
        <c:tickMarkSkip val="1"/>
        <c:noMultiLvlLbl val="0"/>
      </c:catAx>
      <c:valAx>
        <c:axId val="244351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35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{4E633CA5-B553-47B5-8838-944859F83E35}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{AF04E060-0197-445B-BB7E-E7C406C9F959}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{28BBCD42-B51A-4DFB-A9EF-6F39E49A4DAC}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{4C9B70FD-0DAF-4DB6-AC1B-113CF831BEA0}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{8F2147A0-A397-44A0-8A80-272FBC66F29E}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{B1CDFB8F-EA08-4237-9445-D23E528B2D42}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{7CD996A0-EFDD-4DB1-BDEF-C6334EF48789}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{02BC927A-6EA7-4DFF-A5CD-AA53A2D7D10E}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{945BA798-D5DC-41DD-9A6C-B45235314EC6}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{A774E848-4878-4682-BA82-D7565433EA36}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4350824"/>
        <c:axId val="244350432"/>
      </c:scatterChart>
      <c:valAx>
        <c:axId val="244350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0432"/>
        <c:crosses val="autoZero"/>
        <c:crossBetween val="midCat"/>
      </c:valAx>
      <c:valAx>
        <c:axId val="244350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350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{7D0811F4-B6E7-4966-BCB9-C67570AAFC7E}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{F001A93B-F67F-4829-B925-94B36F462C5E}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{A67A984B-28D3-49BF-887A-A1C99FCED0BD}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{6A2BA5DC-7E72-4432-85BB-956F3FD89D59}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{B4E94CDD-2FF4-4EF4-BA03-5D0700F438FF}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5.7</c:v>
                </c:pt>
                <c:pt idx="1">
                  <c:v>4.7</c:v>
                </c:pt>
                <c:pt idx="2">
                  <c:v>4.2</c:v>
                </c:pt>
                <c:pt idx="3">
                  <c:v>3.6</c:v>
                </c:pt>
                <c:pt idx="4">
                  <c:v>3.5</c:v>
                </c:pt>
              </c:numCache>
            </c:numRef>
          </c:xVal>
          <c:yVal>
            <c:numRef>
              <c:f>公会計指標分析・財政指標組合せ分析表!$K$73:$O$73</c:f>
              <c:numCache>
                <c:formatCode>#,##0.0;"▲ "#,##0.0</c:formatCode>
                <c:ptCount val="5"/>
                <c:pt idx="0">
                  <c:v>16.3</c:v>
                </c:pt>
                <c:pt idx="1">
                  <c:v>18.8</c:v>
                </c:pt>
                <c:pt idx="2">
                  <c:v>25.5</c:v>
                </c:pt>
                <c:pt idx="3">
                  <c:v>31.9</c:v>
                </c:pt>
                <c:pt idx="4">
                  <c:v>26.5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{52307708-E7DB-4B4F-9259-BBFC119C9904}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{64A02AC5-9921-435E-AE51-ABD8DFA4336E}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{9B66775A-7738-48C5-84FA-EC8F8220829E}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{BDF91647-8E07-4865-ABDC-CB74B2753B5D}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{BEF787CC-8DAF-467A-B2D8-125EBFB8F231}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244349648"/>
        <c:axId val="244352392"/>
      </c:scatterChart>
      <c:valAx>
        <c:axId val="244349648"/>
        <c:scaling>
          <c:orientation val="minMax"/>
          <c:max val="9.7999999999999989"/>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52392"/>
        <c:crosses val="autoZero"/>
        <c:crossBetween val="midCat"/>
      </c:valAx>
      <c:valAx>
        <c:axId val="244352392"/>
        <c:scaling>
          <c:orientation val="minMax"/>
          <c:max val="6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349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合併特例事業債や臨時財政対策債の借入額増加に伴い、元利償還金の増加が続いている。その一方で、基準財政需要額へ算入率の高い</a:t>
          </a:r>
          <a:r>
            <a:rPr lang="ja-JP" altLang="en-US" sz="1100" b="0" i="0" baseline="0">
              <a:solidFill>
                <a:sysClr val="windowText" lastClr="000000"/>
              </a:solidFill>
              <a:effectLst/>
              <a:latin typeface="+mn-lt"/>
              <a:ea typeface="+mn-ea"/>
              <a:cs typeface="+mn-cs"/>
            </a:rPr>
            <a:t>上述の２つの</a:t>
          </a:r>
          <a:r>
            <a:rPr lang="ja-JP" altLang="ja-JP" sz="1100" b="0" i="0" baseline="0">
              <a:solidFill>
                <a:sysClr val="windowText" lastClr="000000"/>
              </a:solidFill>
              <a:effectLst/>
              <a:latin typeface="+mn-lt"/>
              <a:ea typeface="+mn-ea"/>
              <a:cs typeface="+mn-cs"/>
            </a:rPr>
            <a:t>地方債が元利償還金の多くを占めるようになったことにより、算入公債費も増えている。</a:t>
          </a:r>
          <a:r>
            <a:rPr lang="ja-JP" altLang="en-US" sz="1100" b="0" i="0" baseline="0">
              <a:solidFill>
                <a:sysClr val="windowText" lastClr="000000"/>
              </a:solidFill>
              <a:effectLst/>
              <a:latin typeface="+mn-lt"/>
              <a:ea typeface="+mn-ea"/>
              <a:cs typeface="+mn-cs"/>
            </a:rPr>
            <a:t>平成２７年度決算においては、分子の要素である元利償還金は減少したが、減税補てん債等、基準財政需要額に算入される額も減少したため、分子が増加している。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将来負担額にあたる地方債の現在高は、臨時財政対策債や合併特例事業債の借入れにより年々増加している。これに伴い、将来負担額は増加しているが、平成２７年度決算においては、ごみ処理施設等整備基金へ５億円の積み立てを行ったことから充当可能財源も増え、分子の要素が減少した。</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しかしながら、交付税措置の厚い合併特例事業債を優先的に活用しているとはいえ、一般財源で償還しなけれはならない範囲も存在するため、長期的な状況を鑑みれば、分子の要素である将来負担額は増えていく見込みである。</a:t>
          </a:r>
          <a:endParaRPr lang="ja-JP" altLang="ja-JP" sz="11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これまで</a:t>
          </a:r>
          <a:r>
            <a:rPr kumimoji="1" lang="ja-JP" altLang="ja-JP" sz="1100">
              <a:solidFill>
                <a:sysClr val="windowText" lastClr="000000"/>
              </a:solidFill>
              <a:effectLst/>
              <a:latin typeface="+mn-lt"/>
              <a:ea typeface="+mn-ea"/>
              <a:cs typeface="+mn-cs"/>
            </a:rPr>
            <a:t>類似団体内平均値を上回っ</a:t>
          </a:r>
          <a:r>
            <a:rPr kumimoji="1" lang="ja-JP" altLang="en-US" sz="1100">
              <a:solidFill>
                <a:sysClr val="windowText" lastClr="000000"/>
              </a:solidFill>
              <a:effectLst/>
              <a:latin typeface="+mn-lt"/>
              <a:ea typeface="+mn-ea"/>
              <a:cs typeface="+mn-cs"/>
            </a:rPr>
            <a:t>ていたが、今回、平均値を下回ってしまった。引き続き、</a:t>
          </a:r>
          <a:r>
            <a:rPr kumimoji="1" lang="ja-JP" altLang="ja-JP" sz="1100">
              <a:solidFill>
                <a:sysClr val="windowText" lastClr="000000"/>
              </a:solidFill>
              <a:effectLst/>
              <a:latin typeface="+mn-lt"/>
              <a:ea typeface="+mn-ea"/>
              <a:cs typeface="+mn-cs"/>
            </a:rPr>
            <a:t>給与の適正化、委託料の削減及び収税対策室による滞納額の圧縮</a:t>
          </a:r>
          <a:r>
            <a:rPr kumimoji="1" lang="ja-JP" altLang="en-US" sz="1100">
              <a:solidFill>
                <a:sysClr val="windowText" lastClr="000000"/>
              </a:solidFill>
              <a:effectLst/>
              <a:latin typeface="+mn-lt"/>
              <a:ea typeface="+mn-ea"/>
              <a:cs typeface="+mn-cs"/>
            </a:rPr>
            <a:t>等を行うとともに、過去に借入を行った高利の地方債についての利率見直しに取り組み、公債費の伸びを抑え、健全財政の維持に一層、努める。</a:t>
          </a:r>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35983</xdr:rowOff>
    </xdr:to>
    <xdr:cxnSp macro="">
      <xdr:nvCxnSpPr>
        <xdr:cNvPr id="77" name="直線コネクタ 76"/>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6" name="テキスト ボックス 95"/>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類似団体平均、全国市町村平均、及び県市町村平均を下回</a:t>
          </a:r>
          <a:r>
            <a:rPr lang="ja-JP" altLang="en-US" sz="1100" b="0" i="0" baseline="0">
              <a:solidFill>
                <a:sysClr val="windowText" lastClr="000000"/>
              </a:solidFill>
              <a:effectLst/>
              <a:latin typeface="+mn-lt"/>
              <a:ea typeface="+mn-ea"/>
              <a:cs typeface="+mn-cs"/>
            </a:rPr>
            <a:t>っている状況を維持している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平成１７年１０月１日の合併から１０年の間に、職員数を２００人以上削減することを達成し</a:t>
          </a:r>
          <a:r>
            <a:rPr lang="ja-JP" altLang="en-US" sz="1100" b="0" i="0" baseline="0">
              <a:solidFill>
                <a:sysClr val="windowText" lastClr="000000"/>
              </a:solidFill>
              <a:effectLst/>
              <a:latin typeface="+mn-lt"/>
              <a:ea typeface="+mn-ea"/>
              <a:cs typeface="+mn-cs"/>
            </a:rPr>
            <a:t>たが、引き続き、職員数７００人体制を維持し</a:t>
          </a:r>
          <a:r>
            <a:rPr lang="ja-JP" altLang="ja-JP" sz="1100" b="0" i="0" baseline="0">
              <a:solidFill>
                <a:sysClr val="windowText" lastClr="000000"/>
              </a:solidFill>
              <a:effectLst/>
              <a:latin typeface="+mn-lt"/>
              <a:ea typeface="+mn-ea"/>
              <a:cs typeface="+mn-cs"/>
            </a:rPr>
            <a:t>、人事配置の適正化により超過勤務手当の縮減等を推進することによって人件費の削減に努め</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経常経費の削減を図る。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90424</xdr:rowOff>
    </xdr:to>
    <xdr:cxnSp macro="">
      <xdr:nvCxnSpPr>
        <xdr:cNvPr id="129" name="直線コネクタ 128"/>
        <xdr:cNvCxnSpPr/>
      </xdr:nvCxnSpPr>
      <xdr:spPr>
        <a:xfrm flipV="1">
          <a:off x="4114800" y="105295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90424</xdr:rowOff>
    </xdr:to>
    <xdr:cxnSp macro="">
      <xdr:nvCxnSpPr>
        <xdr:cNvPr id="132" name="直線コネクタ 131"/>
        <xdr:cNvCxnSpPr/>
      </xdr:nvCxnSpPr>
      <xdr:spPr>
        <a:xfrm>
          <a:off x="3225800" y="104282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4" name="テキスト ボックス 133"/>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13208</xdr:rowOff>
    </xdr:to>
    <xdr:cxnSp macro="">
      <xdr:nvCxnSpPr>
        <xdr:cNvPr id="135" name="直線コネクタ 134"/>
        <xdr:cNvCxnSpPr/>
      </xdr:nvCxnSpPr>
      <xdr:spPr>
        <a:xfrm flipV="1">
          <a:off x="2336800" y="104282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7" name="テキスト ボックス 13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13208</xdr:rowOff>
    </xdr:to>
    <xdr:cxnSp macro="">
      <xdr:nvCxnSpPr>
        <xdr:cNvPr id="138" name="直線コネクタ 137"/>
        <xdr:cNvCxnSpPr/>
      </xdr:nvCxnSpPr>
      <xdr:spPr>
        <a:xfrm>
          <a:off x="1447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42" name="テキスト ボックス 141"/>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8" name="円/楕円 147"/>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49"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0" name="円/楕円 149"/>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1" name="テキスト ボックス 150"/>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2" name="円/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4" name="円/楕円 153"/>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5" name="テキスト ボックス 154"/>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6" name="円/楕円 155"/>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7" name="テキスト ボックス 15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類似団体内平均値に比べ低い数値で推移しており、良好な状態を維持している</a:t>
          </a:r>
          <a:r>
            <a:rPr lang="ja-JP" altLang="en-US" sz="1100" b="0" i="0" baseline="0">
              <a:solidFill>
                <a:sysClr val="windowText" lastClr="000000"/>
              </a:solidFill>
              <a:effectLst/>
              <a:latin typeface="+mn-lt"/>
              <a:ea typeface="+mn-ea"/>
              <a:cs typeface="+mn-cs"/>
            </a:rPr>
            <a:t>が、費用は増加傾向にある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、さらに</a:t>
          </a:r>
          <a:r>
            <a:rPr lang="ja-JP" altLang="ja-JP" sz="1100" b="0" i="0" baseline="0">
              <a:solidFill>
                <a:sysClr val="windowText" lastClr="000000"/>
              </a:solidFill>
              <a:effectLst/>
              <a:latin typeface="+mn-lt"/>
              <a:ea typeface="+mn-ea"/>
              <a:cs typeface="+mn-cs"/>
            </a:rPr>
            <a:t>増加が見込まれる維持補修費の動向に注視しながら、</a:t>
          </a:r>
          <a:r>
            <a:rPr lang="ja-JP" altLang="ja-JP" sz="1100">
              <a:solidFill>
                <a:sysClr val="windowText" lastClr="000000"/>
              </a:solidFill>
              <a:effectLst/>
              <a:latin typeface="+mn-lt"/>
              <a:ea typeface="+mn-ea"/>
              <a:cs typeface="+mn-cs"/>
            </a:rPr>
            <a:t>事務事業の効率的な見直しによりコストの低減</a:t>
          </a:r>
          <a:r>
            <a:rPr lang="ja-JP" altLang="en-US" sz="1100">
              <a:solidFill>
                <a:sysClr val="windowText" lastClr="000000"/>
              </a:solidFill>
              <a:effectLst/>
              <a:latin typeface="+mn-lt"/>
              <a:ea typeface="+mn-ea"/>
              <a:cs typeface="+mn-cs"/>
            </a:rPr>
            <a:t>を図り</a:t>
          </a:r>
          <a:r>
            <a:rPr lang="ja-JP" altLang="ja-JP" sz="110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職員数７００人体制</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維持</a:t>
          </a:r>
          <a:r>
            <a:rPr lang="ja-JP" altLang="en-US"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委託業務の見直しを徹底し、財政負担を減らすよう努める。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90492</xdr:rowOff>
    </xdr:from>
    <xdr:to>
      <xdr:col>7</xdr:col>
      <xdr:colOff>152400</xdr:colOff>
      <xdr:row>84</xdr:row>
      <xdr:rowOff>145388</xdr:rowOff>
    </xdr:to>
    <xdr:cxnSp macro="">
      <xdr:nvCxnSpPr>
        <xdr:cNvPr id="192" name="直線コネクタ 191"/>
        <xdr:cNvCxnSpPr/>
      </xdr:nvCxnSpPr>
      <xdr:spPr>
        <a:xfrm>
          <a:off x="4114800" y="14492292"/>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156535</xdr:rowOff>
    </xdr:from>
    <xdr:to>
      <xdr:col>6</xdr:col>
      <xdr:colOff>0</xdr:colOff>
      <xdr:row>84</xdr:row>
      <xdr:rowOff>90492</xdr:rowOff>
    </xdr:to>
    <xdr:cxnSp macro="">
      <xdr:nvCxnSpPr>
        <xdr:cNvPr id="195" name="直線コネクタ 194"/>
        <xdr:cNvCxnSpPr/>
      </xdr:nvCxnSpPr>
      <xdr:spPr>
        <a:xfrm>
          <a:off x="3225800" y="14386885"/>
          <a:ext cx="889000" cy="10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151829</xdr:rowOff>
    </xdr:from>
    <xdr:to>
      <xdr:col>4</xdr:col>
      <xdr:colOff>482600</xdr:colOff>
      <xdr:row>83</xdr:row>
      <xdr:rowOff>156535</xdr:rowOff>
    </xdr:to>
    <xdr:cxnSp macro="">
      <xdr:nvCxnSpPr>
        <xdr:cNvPr id="198" name="直線コネクタ 197"/>
        <xdr:cNvCxnSpPr/>
      </xdr:nvCxnSpPr>
      <xdr:spPr>
        <a:xfrm>
          <a:off x="2336800" y="14382179"/>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151829</xdr:rowOff>
    </xdr:from>
    <xdr:to>
      <xdr:col>3</xdr:col>
      <xdr:colOff>279400</xdr:colOff>
      <xdr:row>84</xdr:row>
      <xdr:rowOff>53896</xdr:rowOff>
    </xdr:to>
    <xdr:cxnSp macro="">
      <xdr:nvCxnSpPr>
        <xdr:cNvPr id="201" name="直線コネクタ 200"/>
        <xdr:cNvCxnSpPr/>
      </xdr:nvCxnSpPr>
      <xdr:spPr>
        <a:xfrm flipV="1">
          <a:off x="1447800" y="14382179"/>
          <a:ext cx="889000" cy="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94588</xdr:rowOff>
    </xdr:from>
    <xdr:to>
      <xdr:col>7</xdr:col>
      <xdr:colOff>203200</xdr:colOff>
      <xdr:row>85</xdr:row>
      <xdr:rowOff>24738</xdr:rowOff>
    </xdr:to>
    <xdr:sp macro="" textlink="">
      <xdr:nvSpPr>
        <xdr:cNvPr id="211" name="円/楕円 210"/>
        <xdr:cNvSpPr/>
      </xdr:nvSpPr>
      <xdr:spPr>
        <a:xfrm>
          <a:off x="4902200" y="144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111115</xdr:rowOff>
    </xdr:from>
    <xdr:ext cx="762000" cy="259045"/>
    <xdr:sp macro="" textlink="">
      <xdr:nvSpPr>
        <xdr:cNvPr id="212" name="人件費・物件費等の状況該当値テキスト"/>
        <xdr:cNvSpPr txBox="1"/>
      </xdr:nvSpPr>
      <xdr:spPr>
        <a:xfrm>
          <a:off x="5041900" y="143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97,125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39692</xdr:rowOff>
    </xdr:from>
    <xdr:to>
      <xdr:col>6</xdr:col>
      <xdr:colOff>50800</xdr:colOff>
      <xdr:row>84</xdr:row>
      <xdr:rowOff>141292</xdr:rowOff>
    </xdr:to>
    <xdr:sp macro="" textlink="">
      <xdr:nvSpPr>
        <xdr:cNvPr id="213" name="円/楕円 212"/>
        <xdr:cNvSpPr/>
      </xdr:nvSpPr>
      <xdr:spPr>
        <a:xfrm>
          <a:off x="4064000" y="144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151469</xdr:rowOff>
    </xdr:from>
    <xdr:ext cx="736600" cy="259045"/>
    <xdr:sp macro="" textlink="">
      <xdr:nvSpPr>
        <xdr:cNvPr id="214" name="テキスト ボックス 213"/>
        <xdr:cNvSpPr txBox="1"/>
      </xdr:nvSpPr>
      <xdr:spPr>
        <a:xfrm>
          <a:off x="3733800" y="142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105735</xdr:rowOff>
    </xdr:from>
    <xdr:to>
      <xdr:col>4</xdr:col>
      <xdr:colOff>533400</xdr:colOff>
      <xdr:row>84</xdr:row>
      <xdr:rowOff>35885</xdr:rowOff>
    </xdr:to>
    <xdr:sp macro="" textlink="">
      <xdr:nvSpPr>
        <xdr:cNvPr id="215" name="円/楕円 214"/>
        <xdr:cNvSpPr/>
      </xdr:nvSpPr>
      <xdr:spPr>
        <a:xfrm>
          <a:off x="3175000" y="143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46062</xdr:rowOff>
    </xdr:from>
    <xdr:ext cx="762000" cy="259045"/>
    <xdr:sp macro="" textlink="">
      <xdr:nvSpPr>
        <xdr:cNvPr id="216" name="テキスト ボックス 215"/>
        <xdr:cNvSpPr txBox="1"/>
      </xdr:nvSpPr>
      <xdr:spPr>
        <a:xfrm>
          <a:off x="2844800" y="1410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101029</xdr:rowOff>
    </xdr:from>
    <xdr:to>
      <xdr:col>3</xdr:col>
      <xdr:colOff>330200</xdr:colOff>
      <xdr:row>84</xdr:row>
      <xdr:rowOff>31179</xdr:rowOff>
    </xdr:to>
    <xdr:sp macro="" textlink="">
      <xdr:nvSpPr>
        <xdr:cNvPr id="217" name="円/楕円 216"/>
        <xdr:cNvSpPr/>
      </xdr:nvSpPr>
      <xdr:spPr>
        <a:xfrm>
          <a:off x="2286000" y="14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41356</xdr:rowOff>
    </xdr:from>
    <xdr:ext cx="762000" cy="259045"/>
    <xdr:sp macro="" textlink="">
      <xdr:nvSpPr>
        <xdr:cNvPr id="218" name="テキスト ボックス 217"/>
        <xdr:cNvSpPr txBox="1"/>
      </xdr:nvSpPr>
      <xdr:spPr>
        <a:xfrm>
          <a:off x="1955800" y="1410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3096</xdr:rowOff>
    </xdr:from>
    <xdr:to>
      <xdr:col>2</xdr:col>
      <xdr:colOff>127000</xdr:colOff>
      <xdr:row>84</xdr:row>
      <xdr:rowOff>104696</xdr:rowOff>
    </xdr:to>
    <xdr:sp macro="" textlink="">
      <xdr:nvSpPr>
        <xdr:cNvPr id="219" name="円/楕円 218"/>
        <xdr:cNvSpPr/>
      </xdr:nvSpPr>
      <xdr:spPr>
        <a:xfrm>
          <a:off x="1397000" y="14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114873</xdr:rowOff>
    </xdr:from>
    <xdr:ext cx="762000" cy="259045"/>
    <xdr:sp macro="" textlink="">
      <xdr:nvSpPr>
        <xdr:cNvPr id="220" name="テキスト ボックス 219"/>
        <xdr:cNvSpPr txBox="1"/>
      </xdr:nvSpPr>
      <xdr:spPr>
        <a:xfrm>
          <a:off x="1066800" y="141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２７年４月に給与制度の総合的見直しを行い、</a:t>
          </a:r>
          <a:r>
            <a:rPr lang="ja-JP" altLang="en-US">
              <a:solidFill>
                <a:sysClr val="windowText" lastClr="000000"/>
              </a:solidFill>
              <a:effectLst/>
            </a:rPr>
            <a:t>給料表の水準平均を引き下げるとともに、地域手当を６％に引き上げた。指</a:t>
          </a:r>
          <a:r>
            <a:rPr lang="ja-JP" altLang="ja-JP" sz="1100" b="0" i="0" baseline="0">
              <a:solidFill>
                <a:sysClr val="windowText" lastClr="000000"/>
              </a:solidFill>
              <a:effectLst/>
              <a:latin typeface="+mn-lt"/>
              <a:ea typeface="+mn-ea"/>
              <a:cs typeface="+mn-cs"/>
            </a:rPr>
            <a:t>数は類似団体平均より若干上回っているが、今後においても、民間企業の平均給与を踏まえ、給与の適正化に努める。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71966</xdr:rowOff>
    </xdr:to>
    <xdr:cxnSp macro="">
      <xdr:nvCxnSpPr>
        <xdr:cNvPr id="254" name="直線コネクタ 253"/>
        <xdr:cNvCxnSpPr/>
      </xdr:nvCxnSpPr>
      <xdr:spPr>
        <a:xfrm>
          <a:off x="16179800" y="145647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71966</xdr:rowOff>
    </xdr:to>
    <xdr:cxnSp macro="">
      <xdr:nvCxnSpPr>
        <xdr:cNvPr id="257" name="直線コネクタ 256"/>
        <xdr:cNvCxnSpPr/>
      </xdr:nvCxnSpPr>
      <xdr:spPr>
        <a:xfrm flipV="1">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29634</xdr:rowOff>
    </xdr:to>
    <xdr:cxnSp macro="">
      <xdr:nvCxnSpPr>
        <xdr:cNvPr id="260" name="直線コネクタ 259"/>
        <xdr:cNvCxnSpPr/>
      </xdr:nvCxnSpPr>
      <xdr:spPr>
        <a:xfrm flipV="1">
          <a:off x="14401800" y="1464521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69850</xdr:rowOff>
    </xdr:to>
    <xdr:cxnSp macro="">
      <xdr:nvCxnSpPr>
        <xdr:cNvPr id="263" name="直線コネクタ 262"/>
        <xdr:cNvCxnSpPr/>
      </xdr:nvCxnSpPr>
      <xdr:spPr>
        <a:xfrm flipV="1">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3" name="円/楕円 272"/>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4"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5" name="円/楕円 274"/>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6" name="テキスト ボックス 275"/>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7" name="円/楕円 276"/>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8" name="テキスト ボックス 27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0" name="テキスト ボックス 279"/>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類似団体内平均値に比べ低くなっており、職員数は少ない状態である。</a:t>
          </a:r>
          <a:r>
            <a:rPr lang="ja-JP" altLang="en-US" sz="1100" b="0" i="0" baseline="0">
              <a:solidFill>
                <a:sysClr val="windowText" lastClr="000000"/>
              </a:solidFill>
              <a:effectLst/>
              <a:latin typeface="+mn-lt"/>
              <a:ea typeface="+mn-ea"/>
              <a:cs typeface="+mn-cs"/>
            </a:rPr>
            <a:t>引き続き、</a:t>
          </a:r>
          <a:r>
            <a:rPr lang="ja-JP" altLang="ja-JP" sz="1100" b="0" i="0" baseline="0">
              <a:solidFill>
                <a:schemeClr val="dk1"/>
              </a:solidFill>
              <a:effectLst/>
              <a:latin typeface="+mn-lt"/>
              <a:ea typeface="+mn-ea"/>
              <a:cs typeface="+mn-cs"/>
            </a:rPr>
            <a:t>職員数７００人体制を</a:t>
          </a:r>
          <a:r>
            <a:rPr lang="ja-JP" altLang="en-US" sz="1100" b="0" i="0" baseline="0">
              <a:solidFill>
                <a:sysClr val="windowText" lastClr="000000"/>
              </a:solidFill>
              <a:effectLst/>
              <a:latin typeface="+mn-lt"/>
              <a:ea typeface="+mn-ea"/>
              <a:cs typeface="+mn-cs"/>
            </a:rPr>
            <a:t>維持</a:t>
          </a:r>
          <a:r>
            <a:rPr lang="ja-JP" altLang="ja-JP" sz="1100" b="0" i="0" baseline="0">
              <a:solidFill>
                <a:sysClr val="windowText" lastClr="000000"/>
              </a:solidFill>
              <a:effectLst/>
              <a:latin typeface="+mn-lt"/>
              <a:ea typeface="+mn-ea"/>
              <a:cs typeface="+mn-cs"/>
            </a:rPr>
            <a:t>し、適正な定員管理を徹底する。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39497</xdr:rowOff>
    </xdr:from>
    <xdr:to>
      <xdr:col>24</xdr:col>
      <xdr:colOff>558800</xdr:colOff>
      <xdr:row>63</xdr:row>
      <xdr:rowOff>51562</xdr:rowOff>
    </xdr:to>
    <xdr:cxnSp macro="">
      <xdr:nvCxnSpPr>
        <xdr:cNvPr id="315" name="直線コネクタ 314"/>
        <xdr:cNvCxnSpPr/>
      </xdr:nvCxnSpPr>
      <xdr:spPr>
        <a:xfrm>
          <a:off x="16179800" y="108408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39497</xdr:rowOff>
    </xdr:from>
    <xdr:to>
      <xdr:col>23</xdr:col>
      <xdr:colOff>406400</xdr:colOff>
      <xdr:row>63</xdr:row>
      <xdr:rowOff>73279</xdr:rowOff>
    </xdr:to>
    <xdr:cxnSp macro="">
      <xdr:nvCxnSpPr>
        <xdr:cNvPr id="318" name="直線コネクタ 317"/>
        <xdr:cNvCxnSpPr/>
      </xdr:nvCxnSpPr>
      <xdr:spPr>
        <a:xfrm flipV="1">
          <a:off x="15290800" y="1084084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73279</xdr:rowOff>
    </xdr:from>
    <xdr:to>
      <xdr:col>22</xdr:col>
      <xdr:colOff>203200</xdr:colOff>
      <xdr:row>63</xdr:row>
      <xdr:rowOff>94996</xdr:rowOff>
    </xdr:to>
    <xdr:cxnSp macro="">
      <xdr:nvCxnSpPr>
        <xdr:cNvPr id="321" name="直線コネクタ 320"/>
        <xdr:cNvCxnSpPr/>
      </xdr:nvCxnSpPr>
      <xdr:spPr>
        <a:xfrm flipV="1">
          <a:off x="14401800" y="1087462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94996</xdr:rowOff>
    </xdr:from>
    <xdr:to>
      <xdr:col>21</xdr:col>
      <xdr:colOff>0</xdr:colOff>
      <xdr:row>63</xdr:row>
      <xdr:rowOff>148082</xdr:rowOff>
    </xdr:to>
    <xdr:cxnSp macro="">
      <xdr:nvCxnSpPr>
        <xdr:cNvPr id="324" name="直線コネクタ 323"/>
        <xdr:cNvCxnSpPr/>
      </xdr:nvCxnSpPr>
      <xdr:spPr>
        <a:xfrm flipV="1">
          <a:off x="13512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762</xdr:rowOff>
    </xdr:from>
    <xdr:to>
      <xdr:col>24</xdr:col>
      <xdr:colOff>609600</xdr:colOff>
      <xdr:row>63</xdr:row>
      <xdr:rowOff>102362</xdr:rowOff>
    </xdr:to>
    <xdr:sp macro="" textlink="">
      <xdr:nvSpPr>
        <xdr:cNvPr id="334" name="円/楕円 333"/>
        <xdr:cNvSpPr/>
      </xdr:nvSpPr>
      <xdr:spPr>
        <a:xfrm>
          <a:off x="16967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17289</xdr:rowOff>
    </xdr:from>
    <xdr:ext cx="762000" cy="259045"/>
    <xdr:sp macro="" textlink="">
      <xdr:nvSpPr>
        <xdr:cNvPr id="335" name="定員管理の状況該当値テキスト"/>
        <xdr:cNvSpPr txBox="1"/>
      </xdr:nvSpPr>
      <xdr:spPr>
        <a:xfrm>
          <a:off x="17106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160147</xdr:rowOff>
    </xdr:from>
    <xdr:to>
      <xdr:col>23</xdr:col>
      <xdr:colOff>457200</xdr:colOff>
      <xdr:row>63</xdr:row>
      <xdr:rowOff>90297</xdr:rowOff>
    </xdr:to>
    <xdr:sp macro="" textlink="">
      <xdr:nvSpPr>
        <xdr:cNvPr id="336" name="円/楕円 335"/>
        <xdr:cNvSpPr/>
      </xdr:nvSpPr>
      <xdr:spPr>
        <a:xfrm>
          <a:off x="161290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100474</xdr:rowOff>
    </xdr:from>
    <xdr:ext cx="736600" cy="259045"/>
    <xdr:sp macro="" textlink="">
      <xdr:nvSpPr>
        <xdr:cNvPr id="337" name="テキスト ボックス 336"/>
        <xdr:cNvSpPr txBox="1"/>
      </xdr:nvSpPr>
      <xdr:spPr>
        <a:xfrm>
          <a:off x="15798800" y="1055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22479</xdr:rowOff>
    </xdr:from>
    <xdr:to>
      <xdr:col>22</xdr:col>
      <xdr:colOff>254000</xdr:colOff>
      <xdr:row>63</xdr:row>
      <xdr:rowOff>124079</xdr:rowOff>
    </xdr:to>
    <xdr:sp macro="" textlink="">
      <xdr:nvSpPr>
        <xdr:cNvPr id="338" name="円/楕円 337"/>
        <xdr:cNvSpPr/>
      </xdr:nvSpPr>
      <xdr:spPr>
        <a:xfrm>
          <a:off x="152400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134256</xdr:rowOff>
    </xdr:from>
    <xdr:ext cx="762000" cy="259045"/>
    <xdr:sp macro="" textlink="">
      <xdr:nvSpPr>
        <xdr:cNvPr id="339" name="テキスト ボックス 338"/>
        <xdr:cNvSpPr txBox="1"/>
      </xdr:nvSpPr>
      <xdr:spPr>
        <a:xfrm>
          <a:off x="14909800" y="1059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44196</xdr:rowOff>
    </xdr:from>
    <xdr:to>
      <xdr:col>21</xdr:col>
      <xdr:colOff>50800</xdr:colOff>
      <xdr:row>63</xdr:row>
      <xdr:rowOff>145796</xdr:rowOff>
    </xdr:to>
    <xdr:sp macro="" textlink="">
      <xdr:nvSpPr>
        <xdr:cNvPr id="340" name="円/楕円 339"/>
        <xdr:cNvSpPr/>
      </xdr:nvSpPr>
      <xdr:spPr>
        <a:xfrm>
          <a:off x="14351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155973</xdr:rowOff>
    </xdr:from>
    <xdr:ext cx="762000" cy="259045"/>
    <xdr:sp macro="" textlink="">
      <xdr:nvSpPr>
        <xdr:cNvPr id="341" name="テキスト ボックス 340"/>
        <xdr:cNvSpPr txBox="1"/>
      </xdr:nvSpPr>
      <xdr:spPr>
        <a:xfrm>
          <a:off x="14020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97282</xdr:rowOff>
    </xdr:from>
    <xdr:to>
      <xdr:col>19</xdr:col>
      <xdr:colOff>533400</xdr:colOff>
      <xdr:row>64</xdr:row>
      <xdr:rowOff>27432</xdr:rowOff>
    </xdr:to>
    <xdr:sp macro="" textlink="">
      <xdr:nvSpPr>
        <xdr:cNvPr id="342" name="円/楕円 341"/>
        <xdr:cNvSpPr/>
      </xdr:nvSpPr>
      <xdr:spPr>
        <a:xfrm>
          <a:off x="13462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37609</xdr:rowOff>
    </xdr:from>
    <xdr:ext cx="762000" cy="259045"/>
    <xdr:sp macro="" textlink="">
      <xdr:nvSpPr>
        <xdr:cNvPr id="343" name="テキスト ボックス 342"/>
        <xdr:cNvSpPr txBox="1"/>
      </xdr:nvSpPr>
      <xdr:spPr>
        <a:xfrm>
          <a:off x="13131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全国市町村平均及び早期健全化基準を下回る状態を維持しているが、将来負担比率と同様、類似団体内平均値に近づく傾向が続いている。今後も、事業の精査により公債費負担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83820</xdr:rowOff>
    </xdr:to>
    <xdr:cxnSp macro="">
      <xdr:nvCxnSpPr>
        <xdr:cNvPr id="373" name="直線コネクタ 372"/>
        <xdr:cNvCxnSpPr/>
      </xdr:nvCxnSpPr>
      <xdr:spPr>
        <a:xfrm flipV="1">
          <a:off x="16179800" y="65928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120015</xdr:rowOff>
    </xdr:to>
    <xdr:cxnSp macro="">
      <xdr:nvCxnSpPr>
        <xdr:cNvPr id="376" name="直線コネクタ 375"/>
        <xdr:cNvCxnSpPr/>
      </xdr:nvCxnSpPr>
      <xdr:spPr>
        <a:xfrm flipV="1">
          <a:off x="152908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120015</xdr:rowOff>
    </xdr:from>
    <xdr:to>
      <xdr:col>22</xdr:col>
      <xdr:colOff>203200</xdr:colOff>
      <xdr:row>38</xdr:row>
      <xdr:rowOff>150178</xdr:rowOff>
    </xdr:to>
    <xdr:cxnSp macro="">
      <xdr:nvCxnSpPr>
        <xdr:cNvPr id="379" name="直線コネクタ 378"/>
        <xdr:cNvCxnSpPr/>
      </xdr:nvCxnSpPr>
      <xdr:spPr>
        <a:xfrm flipV="1">
          <a:off x="14401800" y="66351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150178</xdr:rowOff>
    </xdr:from>
    <xdr:to>
      <xdr:col>21</xdr:col>
      <xdr:colOff>0</xdr:colOff>
      <xdr:row>39</xdr:row>
      <xdr:rowOff>39053</xdr:rowOff>
    </xdr:to>
    <xdr:cxnSp macro="">
      <xdr:nvCxnSpPr>
        <xdr:cNvPr id="382" name="直線コネクタ 381"/>
        <xdr:cNvCxnSpPr/>
      </xdr:nvCxnSpPr>
      <xdr:spPr>
        <a:xfrm flipV="1">
          <a:off x="13512800" y="66652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2" name="円/楕円 391"/>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393"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4" name="円/楕円 39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5" name="テキスト ボックス 39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69215</xdr:rowOff>
    </xdr:from>
    <xdr:to>
      <xdr:col>22</xdr:col>
      <xdr:colOff>254000</xdr:colOff>
      <xdr:row>38</xdr:row>
      <xdr:rowOff>170815</xdr:rowOff>
    </xdr:to>
    <xdr:sp macro="" textlink="">
      <xdr:nvSpPr>
        <xdr:cNvPr id="396" name="円/楕円 395"/>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9542</xdr:rowOff>
    </xdr:from>
    <xdr:ext cx="762000" cy="259045"/>
    <xdr:sp macro="" textlink="">
      <xdr:nvSpPr>
        <xdr:cNvPr id="397" name="テキスト ボックス 396"/>
        <xdr:cNvSpPr txBox="1"/>
      </xdr:nvSpPr>
      <xdr:spPr>
        <a:xfrm>
          <a:off x="14909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99378</xdr:rowOff>
    </xdr:from>
    <xdr:to>
      <xdr:col>21</xdr:col>
      <xdr:colOff>50800</xdr:colOff>
      <xdr:row>39</xdr:row>
      <xdr:rowOff>29528</xdr:rowOff>
    </xdr:to>
    <xdr:sp macro="" textlink="">
      <xdr:nvSpPr>
        <xdr:cNvPr id="398" name="円/楕円 397"/>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39705</xdr:rowOff>
    </xdr:from>
    <xdr:ext cx="762000" cy="259045"/>
    <xdr:sp macro="" textlink="">
      <xdr:nvSpPr>
        <xdr:cNvPr id="399" name="テキスト ボックス 398"/>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159703</xdr:rowOff>
    </xdr:from>
    <xdr:to>
      <xdr:col>19</xdr:col>
      <xdr:colOff>533400</xdr:colOff>
      <xdr:row>39</xdr:row>
      <xdr:rowOff>89853</xdr:rowOff>
    </xdr:to>
    <xdr:sp macro="" textlink="">
      <xdr:nvSpPr>
        <xdr:cNvPr id="400" name="円/楕円 399"/>
        <xdr:cNvSpPr/>
      </xdr:nvSpPr>
      <xdr:spPr>
        <a:xfrm>
          <a:off x="13462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100030</xdr:rowOff>
    </xdr:from>
    <xdr:ext cx="762000" cy="259045"/>
    <xdr:sp macro="" textlink="">
      <xdr:nvSpPr>
        <xdr:cNvPr id="401" name="テキスト ボックス 400"/>
        <xdr:cNvSpPr txBox="1"/>
      </xdr:nvSpPr>
      <xdr:spPr>
        <a:xfrm>
          <a:off x="13131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全国市町村平均及び早期健全化基準を下回ってはいるものの、</a:t>
          </a:r>
          <a:r>
            <a:rPr lang="ja-JP" altLang="en-US" sz="1100" b="0" i="0" baseline="0">
              <a:solidFill>
                <a:sysClr val="windowText" lastClr="000000"/>
              </a:solidFill>
              <a:effectLst/>
              <a:latin typeface="+mn-lt"/>
              <a:ea typeface="+mn-ea"/>
              <a:cs typeface="+mn-cs"/>
            </a:rPr>
            <a:t>類似団体平均を上回り</a:t>
          </a:r>
          <a:r>
            <a:rPr lang="ja-JP" altLang="ja-JP" sz="1100" b="0" i="0" baseline="0">
              <a:solidFill>
                <a:sysClr val="windowText" lastClr="000000"/>
              </a:solidFill>
              <a:effectLst/>
              <a:latin typeface="+mn-lt"/>
              <a:ea typeface="+mn-ea"/>
              <a:cs typeface="+mn-cs"/>
            </a:rPr>
            <a:t>、予断を許さない状況にある。今後も、新市建設計画に基づく合併特例事業の実施に係る地方債の借入が見込まれる</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投資的経費の平準化及び地方債充当事業の厳選を進め、将来負担の適正化に努めなければならない。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12065</xdr:rowOff>
    </xdr:from>
    <xdr:to>
      <xdr:col>24</xdr:col>
      <xdr:colOff>558800</xdr:colOff>
      <xdr:row>15</xdr:row>
      <xdr:rowOff>55499</xdr:rowOff>
    </xdr:to>
    <xdr:cxnSp macro="">
      <xdr:nvCxnSpPr>
        <xdr:cNvPr id="435" name="直線コネクタ 434"/>
        <xdr:cNvCxnSpPr/>
      </xdr:nvCxnSpPr>
      <xdr:spPr>
        <a:xfrm flipV="1">
          <a:off x="16179800" y="258381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4022</xdr:rowOff>
    </xdr:from>
    <xdr:to>
      <xdr:col>23</xdr:col>
      <xdr:colOff>406400</xdr:colOff>
      <xdr:row>15</xdr:row>
      <xdr:rowOff>55499</xdr:rowOff>
    </xdr:to>
    <xdr:cxnSp macro="">
      <xdr:nvCxnSpPr>
        <xdr:cNvPr id="438" name="直線コネクタ 437"/>
        <xdr:cNvCxnSpPr/>
      </xdr:nvCxnSpPr>
      <xdr:spPr>
        <a:xfrm>
          <a:off x="15290800" y="257577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0" name="テキスト ボックス 439"/>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121581</xdr:rowOff>
    </xdr:from>
    <xdr:to>
      <xdr:col>22</xdr:col>
      <xdr:colOff>203200</xdr:colOff>
      <xdr:row>15</xdr:row>
      <xdr:rowOff>4022</xdr:rowOff>
    </xdr:to>
    <xdr:cxnSp macro="">
      <xdr:nvCxnSpPr>
        <xdr:cNvPr id="441" name="直線コネクタ 440"/>
        <xdr:cNvCxnSpPr/>
      </xdr:nvCxnSpPr>
      <xdr:spPr>
        <a:xfrm>
          <a:off x="14401800" y="2521881"/>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3" name="テキスト ボックス 442"/>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101473</xdr:rowOff>
    </xdr:from>
    <xdr:to>
      <xdr:col>21</xdr:col>
      <xdr:colOff>0</xdr:colOff>
      <xdr:row>14</xdr:row>
      <xdr:rowOff>121581</xdr:rowOff>
    </xdr:to>
    <xdr:cxnSp macro="">
      <xdr:nvCxnSpPr>
        <xdr:cNvPr id="444" name="直線コネクタ 443"/>
        <xdr:cNvCxnSpPr/>
      </xdr:nvCxnSpPr>
      <xdr:spPr>
        <a:xfrm>
          <a:off x="13512800" y="25017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6" name="テキスト ボックス 445"/>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8" name="テキスト ボックス 447"/>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132715</xdr:rowOff>
    </xdr:from>
    <xdr:to>
      <xdr:col>24</xdr:col>
      <xdr:colOff>609600</xdr:colOff>
      <xdr:row>15</xdr:row>
      <xdr:rowOff>62865</xdr:rowOff>
    </xdr:to>
    <xdr:sp macro="" textlink="">
      <xdr:nvSpPr>
        <xdr:cNvPr id="454" name="円/楕円 453"/>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104792</xdr:rowOff>
    </xdr:from>
    <xdr:ext cx="762000" cy="259045"/>
    <xdr:sp macro="" textlink="">
      <xdr:nvSpPr>
        <xdr:cNvPr id="455" name="将来負担の状況該当値テキスト"/>
        <xdr:cNvSpPr txBox="1"/>
      </xdr:nvSpPr>
      <xdr:spPr>
        <a:xfrm>
          <a:off x="17106900" y="250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4699</xdr:rowOff>
    </xdr:from>
    <xdr:to>
      <xdr:col>23</xdr:col>
      <xdr:colOff>457200</xdr:colOff>
      <xdr:row>15</xdr:row>
      <xdr:rowOff>106299</xdr:rowOff>
    </xdr:to>
    <xdr:sp macro="" textlink="">
      <xdr:nvSpPr>
        <xdr:cNvPr id="456" name="円/楕円 455"/>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57" name="テキスト ボックス 45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124672</xdr:rowOff>
    </xdr:from>
    <xdr:to>
      <xdr:col>22</xdr:col>
      <xdr:colOff>254000</xdr:colOff>
      <xdr:row>15</xdr:row>
      <xdr:rowOff>54822</xdr:rowOff>
    </xdr:to>
    <xdr:sp macro="" textlink="">
      <xdr:nvSpPr>
        <xdr:cNvPr id="458" name="円/楕円 457"/>
        <xdr:cNvSpPr/>
      </xdr:nvSpPr>
      <xdr:spPr>
        <a:xfrm>
          <a:off x="15240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64999</xdr:rowOff>
    </xdr:from>
    <xdr:ext cx="762000" cy="259045"/>
    <xdr:sp macro="" textlink="">
      <xdr:nvSpPr>
        <xdr:cNvPr id="459" name="テキスト ボックス 458"/>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70781</xdr:rowOff>
    </xdr:from>
    <xdr:to>
      <xdr:col>21</xdr:col>
      <xdr:colOff>50800</xdr:colOff>
      <xdr:row>15</xdr:row>
      <xdr:rowOff>931</xdr:rowOff>
    </xdr:to>
    <xdr:sp macro="" textlink="">
      <xdr:nvSpPr>
        <xdr:cNvPr id="460" name="円/楕円 459"/>
        <xdr:cNvSpPr/>
      </xdr:nvSpPr>
      <xdr:spPr>
        <a:xfrm>
          <a:off x="14351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11108</xdr:rowOff>
    </xdr:from>
    <xdr:ext cx="762000" cy="259045"/>
    <xdr:sp macro="" textlink="">
      <xdr:nvSpPr>
        <xdr:cNvPr id="461" name="テキスト ボックス 460"/>
        <xdr:cNvSpPr txBox="1"/>
      </xdr:nvSpPr>
      <xdr:spPr>
        <a:xfrm>
          <a:off x="14020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50673</xdr:rowOff>
    </xdr:from>
    <xdr:to>
      <xdr:col>19</xdr:col>
      <xdr:colOff>533400</xdr:colOff>
      <xdr:row>14</xdr:row>
      <xdr:rowOff>152273</xdr:rowOff>
    </xdr:to>
    <xdr:sp macro="" textlink="">
      <xdr:nvSpPr>
        <xdr:cNvPr id="462" name="円/楕円 461"/>
        <xdr:cNvSpPr/>
      </xdr:nvSpPr>
      <xdr:spPr>
        <a:xfrm>
          <a:off x="13462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162450</xdr:rowOff>
    </xdr:from>
    <xdr:ext cx="762000" cy="259045"/>
    <xdr:sp macro="" textlink="">
      <xdr:nvSpPr>
        <xdr:cNvPr id="463" name="テキスト ボックス 462"/>
        <xdr:cNvSpPr txBox="1"/>
      </xdr:nvSpPr>
      <xdr:spPr>
        <a:xfrm>
          <a:off x="13131800" y="22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職員数</a:t>
          </a:r>
          <a:r>
            <a:rPr lang="ja-JP" altLang="en-US" sz="1100" b="0" i="0" baseline="0">
              <a:solidFill>
                <a:sysClr val="windowText" lastClr="000000"/>
              </a:solidFill>
              <a:effectLst/>
              <a:latin typeface="+mn-lt"/>
              <a:ea typeface="+mn-ea"/>
              <a:cs typeface="+mn-cs"/>
            </a:rPr>
            <a:t>を削減し</a:t>
          </a:r>
          <a:r>
            <a:rPr lang="ja-JP" altLang="ja-JP" sz="1100" b="0" i="0" baseline="0">
              <a:solidFill>
                <a:sysClr val="windowText" lastClr="000000"/>
              </a:solidFill>
              <a:effectLst/>
              <a:latin typeface="+mn-lt"/>
              <a:ea typeface="+mn-ea"/>
              <a:cs typeface="+mn-cs"/>
            </a:rPr>
            <a:t>（合併後１０年間で２００人以上の職員を削減）</a:t>
          </a:r>
          <a:r>
            <a:rPr lang="ja-JP" altLang="en-US" sz="1100" b="0" i="0" baseline="0">
              <a:solidFill>
                <a:sysClr val="windowText" lastClr="000000"/>
              </a:solidFill>
              <a:effectLst/>
              <a:latin typeface="+mn-lt"/>
              <a:ea typeface="+mn-ea"/>
              <a:cs typeface="+mn-cs"/>
            </a:rPr>
            <a:t>、７００人体制を維持するとともに、</a:t>
          </a:r>
          <a:r>
            <a:rPr lang="ja-JP" altLang="ja-JP" sz="1100" b="0" i="0" baseline="0">
              <a:solidFill>
                <a:sysClr val="windowText" lastClr="000000"/>
              </a:solidFill>
              <a:effectLst/>
              <a:latin typeface="+mn-lt"/>
              <a:ea typeface="+mn-ea"/>
              <a:cs typeface="+mn-cs"/>
            </a:rPr>
            <a:t>指定管理者制度の推進など行財政改革への取組みにより、類似団体平均、埼玉県平均を下回る傾向</a:t>
          </a:r>
          <a:r>
            <a:rPr lang="ja-JP" altLang="en-US" sz="1100" b="0" i="0" baseline="0">
              <a:solidFill>
                <a:sysClr val="windowText" lastClr="000000"/>
              </a:solidFill>
              <a:effectLst/>
              <a:latin typeface="+mn-lt"/>
              <a:ea typeface="+mn-ea"/>
              <a:cs typeface="+mn-cs"/>
            </a:rPr>
            <a:t>にある</a:t>
          </a:r>
          <a:r>
            <a:rPr lang="ja-JP" altLang="ja-JP" sz="1100" b="0" i="0" baseline="0">
              <a:solidFill>
                <a:sysClr val="windowText" lastClr="000000"/>
              </a:solidFill>
              <a:effectLst/>
              <a:latin typeface="+mn-lt"/>
              <a:ea typeface="+mn-ea"/>
              <a:cs typeface="+mn-cs"/>
            </a:rPr>
            <a:t>。今後も引き続き人件費の削減に努める。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104140</xdr:rowOff>
    </xdr:to>
    <xdr:cxnSp macro="">
      <xdr:nvCxnSpPr>
        <xdr:cNvPr id="66" name="直線コネクタ 65"/>
        <xdr:cNvCxnSpPr/>
      </xdr:nvCxnSpPr>
      <xdr:spPr>
        <a:xfrm flipV="1">
          <a:off x="3987800" y="623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149860</xdr:rowOff>
    </xdr:to>
    <xdr:cxnSp macro="">
      <xdr:nvCxnSpPr>
        <xdr:cNvPr id="69" name="直線コネクタ 68"/>
        <xdr:cNvCxnSpPr/>
      </xdr:nvCxnSpPr>
      <xdr:spPr>
        <a:xfrm flipV="1">
          <a:off x="3098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77470</xdr:rowOff>
    </xdr:to>
    <xdr:cxnSp macro="">
      <xdr:nvCxnSpPr>
        <xdr:cNvPr id="72" name="直線コネクタ 71"/>
        <xdr:cNvCxnSpPr/>
      </xdr:nvCxnSpPr>
      <xdr:spPr>
        <a:xfrm flipV="1">
          <a:off x="2209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146050</xdr:rowOff>
    </xdr:to>
    <xdr:cxnSp macro="">
      <xdr:nvCxnSpPr>
        <xdr:cNvPr id="75" name="直線コネクタ 74"/>
        <xdr:cNvCxnSpPr/>
      </xdr:nvCxnSpPr>
      <xdr:spPr>
        <a:xfrm flipV="1">
          <a:off x="1320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138447</xdr:rowOff>
    </xdr:from>
    <xdr:ext cx="762000" cy="259045"/>
    <xdr:sp macro="" textlink="">
      <xdr:nvSpPr>
        <xdr:cNvPr id="92" name="テキスト ボックス 91"/>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類似団体内平均値とほぼ変わらない状態を維持してきたが、平成２</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以降、</a:t>
          </a:r>
          <a:r>
            <a:rPr lang="ja-JP" altLang="ja-JP" sz="1100">
              <a:solidFill>
                <a:sysClr val="windowText" lastClr="000000"/>
              </a:solidFill>
              <a:effectLst/>
              <a:latin typeface="+mn-lt"/>
              <a:ea typeface="+mn-ea"/>
              <a:cs typeface="+mn-cs"/>
            </a:rPr>
            <a:t>類似団体内平均値を上回っ</a:t>
          </a:r>
          <a:r>
            <a:rPr lang="ja-JP" altLang="en-US" sz="1100">
              <a:solidFill>
                <a:sysClr val="windowText" lastClr="000000"/>
              </a:solidFill>
              <a:effectLst/>
              <a:latin typeface="+mn-lt"/>
              <a:ea typeface="+mn-ea"/>
              <a:cs typeface="+mn-cs"/>
            </a:rPr>
            <a:t>ている傾向が続いている。特に、備品購入費、委託料の決算額が類似団体内平均を上回っており、委託業務の見直し</a:t>
          </a:r>
          <a:r>
            <a:rPr lang="ja-JP" altLang="ja-JP" sz="1100">
              <a:solidFill>
                <a:sysClr val="windowText" lastClr="000000"/>
              </a:solidFill>
              <a:effectLst/>
              <a:latin typeface="+mn-lt"/>
              <a:ea typeface="+mn-ea"/>
              <a:cs typeface="+mn-cs"/>
            </a:rPr>
            <a:t>を徹底</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、財政負担を減らすよう努める。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146050</xdr:rowOff>
    </xdr:to>
    <xdr:cxnSp macro="">
      <xdr:nvCxnSpPr>
        <xdr:cNvPr id="129" name="直線コネクタ 128"/>
        <xdr:cNvCxnSpPr/>
      </xdr:nvCxnSpPr>
      <xdr:spPr>
        <a:xfrm>
          <a:off x="15671800" y="30062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91621</xdr:rowOff>
    </xdr:to>
    <xdr:cxnSp macro="">
      <xdr:nvCxnSpPr>
        <xdr:cNvPr id="132" name="直線コネクタ 131"/>
        <xdr:cNvCxnSpPr/>
      </xdr:nvCxnSpPr>
      <xdr:spPr>
        <a:xfrm>
          <a:off x="14782800" y="28647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16</xdr:row>
      <xdr:rowOff>121557</xdr:rowOff>
    </xdr:to>
    <xdr:cxnSp macro="">
      <xdr:nvCxnSpPr>
        <xdr:cNvPr id="135" name="直線コネクタ 134"/>
        <xdr:cNvCxnSpPr/>
      </xdr:nvCxnSpPr>
      <xdr:spPr>
        <a:xfrm>
          <a:off x="13893800" y="2766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23586</xdr:rowOff>
    </xdr:to>
    <xdr:cxnSp macro="">
      <xdr:nvCxnSpPr>
        <xdr:cNvPr id="138" name="直線コネクタ 137"/>
        <xdr:cNvCxnSpPr/>
      </xdr:nvCxnSpPr>
      <xdr:spPr>
        <a:xfrm>
          <a:off x="13004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4" name="円/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扶助費に係る経常収支比率は類似団体内平均値を下回っているが、引き続き給付等に係る資格審査等の適正化や各種手当への上乗せの見直しを進めていくことで、財政を圧迫する要因を取り除いていく。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61685</xdr:rowOff>
    </xdr:to>
    <xdr:cxnSp macro="">
      <xdr:nvCxnSpPr>
        <xdr:cNvPr id="192" name="直線コネクタ 191"/>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5" name="直線コネクタ 194"/>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45357</xdr:rowOff>
    </xdr:to>
    <xdr:cxnSp macro="">
      <xdr:nvCxnSpPr>
        <xdr:cNvPr id="198" name="直線コネクタ 197"/>
        <xdr:cNvCxnSpPr/>
      </xdr:nvCxnSpPr>
      <xdr:spPr>
        <a:xfrm flipV="1">
          <a:off x="2209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45357</xdr:rowOff>
    </xdr:to>
    <xdr:cxnSp macro="">
      <xdr:nvCxnSpPr>
        <xdr:cNvPr id="201" name="直線コネクタ 200"/>
        <xdr:cNvCxnSpPr/>
      </xdr:nvCxnSpPr>
      <xdr:spPr>
        <a:xfrm>
          <a:off x="1320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1" name="円/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7" name="円/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9" name="円/楕円 218"/>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20" name="テキスト ボックス 219"/>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類似団体内平均値を下回る状態が続いている。多くを占めるのは他会計への繰出金である。税収を主な財源とする</a:t>
          </a:r>
          <a:r>
            <a:rPr lang="ja-JP" altLang="en-US" sz="1100" b="0" i="0" baseline="0">
              <a:solidFill>
                <a:sysClr val="windowText" lastClr="000000"/>
              </a:solidFill>
              <a:effectLst/>
              <a:latin typeface="+mn-lt"/>
              <a:ea typeface="+mn-ea"/>
              <a:cs typeface="+mn-cs"/>
            </a:rPr>
            <a:t>一般</a:t>
          </a:r>
          <a:r>
            <a:rPr lang="ja-JP" altLang="ja-JP" sz="1100" b="0" i="0" baseline="0">
              <a:solidFill>
                <a:sysClr val="windowText" lastClr="000000"/>
              </a:solidFill>
              <a:effectLst/>
              <a:latin typeface="+mn-lt"/>
              <a:ea typeface="+mn-ea"/>
              <a:cs typeface="+mn-cs"/>
            </a:rPr>
            <a:t>会計の負担額縮減のため、国民健康保険事業特別会計</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下水道事業会計</a:t>
          </a:r>
          <a:r>
            <a:rPr lang="ja-JP" altLang="en-US" sz="1100" b="0" i="0" baseline="0">
              <a:solidFill>
                <a:sysClr val="windowText" lastClr="000000"/>
              </a:solidFill>
              <a:effectLst/>
              <a:latin typeface="+mn-lt"/>
              <a:ea typeface="+mn-ea"/>
              <a:cs typeface="+mn-cs"/>
            </a:rPr>
            <a:t>に対する繰出金の支出基準について</a:t>
          </a:r>
          <a:r>
            <a:rPr lang="ja-JP" altLang="ja-JP" sz="1100" b="0" i="0" baseline="0">
              <a:solidFill>
                <a:sysClr val="windowText" lastClr="000000"/>
              </a:solidFill>
              <a:effectLst/>
              <a:latin typeface="+mn-lt"/>
              <a:ea typeface="+mn-ea"/>
              <a:cs typeface="+mn-cs"/>
            </a:rPr>
            <a:t>、一層の改善を図らなければならない。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82550</xdr:rowOff>
    </xdr:from>
    <xdr:to>
      <xdr:col>24</xdr:col>
      <xdr:colOff>31750</xdr:colOff>
      <xdr:row>60</xdr:row>
      <xdr:rowOff>114300</xdr:rowOff>
    </xdr:to>
    <xdr:cxnSp macro="">
      <xdr:nvCxnSpPr>
        <xdr:cNvPr id="248" name="直線コネクタ 247"/>
        <xdr:cNvCxnSpPr/>
      </xdr:nvCxnSpPr>
      <xdr:spPr>
        <a:xfrm flipV="1">
          <a:off x="16510000" y="91694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86377</xdr:rowOff>
    </xdr:from>
    <xdr:ext cx="762000" cy="259045"/>
    <xdr:sp macro="" textlink="">
      <xdr:nvSpPr>
        <xdr:cNvPr id="249" name="その他最小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60</xdr:row>
      <xdr:rowOff>114300</xdr:rowOff>
    </xdr:from>
    <xdr:to>
      <xdr:col>24</xdr:col>
      <xdr:colOff>120650</xdr:colOff>
      <xdr:row>60</xdr:row>
      <xdr:rowOff>114300</xdr:rowOff>
    </xdr:to>
    <xdr:cxnSp macro="">
      <xdr:nvCxnSpPr>
        <xdr:cNvPr id="250" name="直線コネクタ 249"/>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168927</xdr:rowOff>
    </xdr:from>
    <xdr:ext cx="762000" cy="259045"/>
    <xdr:sp macro="" textlink="">
      <xdr:nvSpPr>
        <xdr:cNvPr id="251"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82550</xdr:rowOff>
    </xdr:from>
    <xdr:to>
      <xdr:col>24</xdr:col>
      <xdr:colOff>120650</xdr:colOff>
      <xdr:row>53</xdr:row>
      <xdr:rowOff>82550</xdr:rowOff>
    </xdr:to>
    <xdr:cxnSp macro="">
      <xdr:nvCxnSpPr>
        <xdr:cNvPr id="252" name="直線コネクタ 251"/>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25400</xdr:rowOff>
    </xdr:to>
    <xdr:cxnSp macro="">
      <xdr:nvCxnSpPr>
        <xdr:cNvPr id="253" name="直線コネクタ 252"/>
        <xdr:cNvCxnSpPr/>
      </xdr:nvCxnSpPr>
      <xdr:spPr>
        <a:xfrm flipV="1">
          <a:off x="15671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73677</xdr:rowOff>
    </xdr:from>
    <xdr:ext cx="762000" cy="259045"/>
    <xdr:sp macro="" textlink="">
      <xdr:nvSpPr>
        <xdr:cNvPr id="254"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55" name="フローチャート : 判断 254"/>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95250</xdr:rowOff>
    </xdr:from>
    <xdr:to>
      <xdr:col>22</xdr:col>
      <xdr:colOff>565150</xdr:colOff>
      <xdr:row>54</xdr:row>
      <xdr:rowOff>25400</xdr:rowOff>
    </xdr:to>
    <xdr:cxnSp macro="">
      <xdr:nvCxnSpPr>
        <xdr:cNvPr id="256" name="直線コネクタ 255"/>
        <xdr:cNvCxnSpPr/>
      </xdr:nvCxnSpPr>
      <xdr:spPr>
        <a:xfrm>
          <a:off x="14782800" y="918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82550</xdr:rowOff>
    </xdr:from>
    <xdr:to>
      <xdr:col>21</xdr:col>
      <xdr:colOff>361950</xdr:colOff>
      <xdr:row>53</xdr:row>
      <xdr:rowOff>95250</xdr:rowOff>
    </xdr:to>
    <xdr:cxnSp macro="">
      <xdr:nvCxnSpPr>
        <xdr:cNvPr id="259" name="直線コネクタ 258"/>
        <xdr:cNvCxnSpPr/>
      </xdr:nvCxnSpPr>
      <xdr:spPr>
        <a:xfrm>
          <a:off x="13893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31750</xdr:rowOff>
    </xdr:from>
    <xdr:to>
      <xdr:col>20</xdr:col>
      <xdr:colOff>158750</xdr:colOff>
      <xdr:row>53</xdr:row>
      <xdr:rowOff>82550</xdr:rowOff>
    </xdr:to>
    <xdr:cxnSp macro="">
      <xdr:nvCxnSpPr>
        <xdr:cNvPr id="262" name="直線コネクタ 261"/>
        <xdr:cNvCxnSpPr/>
      </xdr:nvCxnSpPr>
      <xdr:spPr>
        <a:xfrm>
          <a:off x="13004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2" name="円/楕円 271"/>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73"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146050</xdr:rowOff>
    </xdr:from>
    <xdr:to>
      <xdr:col>22</xdr:col>
      <xdr:colOff>615950</xdr:colOff>
      <xdr:row>54</xdr:row>
      <xdr:rowOff>76200</xdr:rowOff>
    </xdr:to>
    <xdr:sp macro="" textlink="">
      <xdr:nvSpPr>
        <xdr:cNvPr id="274" name="円/楕円 273"/>
        <xdr:cNvSpPr/>
      </xdr:nvSpPr>
      <xdr:spPr>
        <a:xfrm>
          <a:off x="15621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86377</xdr:rowOff>
    </xdr:from>
    <xdr:ext cx="736600" cy="259045"/>
    <xdr:sp macro="" textlink="">
      <xdr:nvSpPr>
        <xdr:cNvPr id="275" name="テキスト ボックス 274"/>
        <xdr:cNvSpPr txBox="1"/>
      </xdr:nvSpPr>
      <xdr:spPr>
        <a:xfrm>
          <a:off x="15290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44450</xdr:rowOff>
    </xdr:from>
    <xdr:to>
      <xdr:col>21</xdr:col>
      <xdr:colOff>412750</xdr:colOff>
      <xdr:row>53</xdr:row>
      <xdr:rowOff>146050</xdr:rowOff>
    </xdr:to>
    <xdr:sp macro="" textlink="">
      <xdr:nvSpPr>
        <xdr:cNvPr id="276" name="円/楕円 275"/>
        <xdr:cNvSpPr/>
      </xdr:nvSpPr>
      <xdr:spPr>
        <a:xfrm>
          <a:off x="14732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156227</xdr:rowOff>
    </xdr:from>
    <xdr:ext cx="762000" cy="259045"/>
    <xdr:sp macro="" textlink="">
      <xdr:nvSpPr>
        <xdr:cNvPr id="277" name="テキスト ボックス 276"/>
        <xdr:cNvSpPr txBox="1"/>
      </xdr:nvSpPr>
      <xdr:spPr>
        <a:xfrm>
          <a:off x="14401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31750</xdr:rowOff>
    </xdr:from>
    <xdr:to>
      <xdr:col>20</xdr:col>
      <xdr:colOff>209550</xdr:colOff>
      <xdr:row>53</xdr:row>
      <xdr:rowOff>133350</xdr:rowOff>
    </xdr:to>
    <xdr:sp macro="" textlink="">
      <xdr:nvSpPr>
        <xdr:cNvPr id="278" name="円/楕円 277"/>
        <xdr:cNvSpPr/>
      </xdr:nvSpPr>
      <xdr:spPr>
        <a:xfrm>
          <a:off x="13843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143527</xdr:rowOff>
    </xdr:from>
    <xdr:ext cx="762000" cy="259045"/>
    <xdr:sp macro="" textlink="">
      <xdr:nvSpPr>
        <xdr:cNvPr id="279" name="テキスト ボックス 278"/>
        <xdr:cNvSpPr txBox="1"/>
      </xdr:nvSpPr>
      <xdr:spPr>
        <a:xfrm>
          <a:off x="13512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152400</xdr:rowOff>
    </xdr:from>
    <xdr:to>
      <xdr:col>19</xdr:col>
      <xdr:colOff>6350</xdr:colOff>
      <xdr:row>53</xdr:row>
      <xdr:rowOff>82550</xdr:rowOff>
    </xdr:to>
    <xdr:sp macro="" textlink="">
      <xdr:nvSpPr>
        <xdr:cNvPr id="280" name="円/楕円 279"/>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92727</xdr:rowOff>
    </xdr:from>
    <xdr:ext cx="762000" cy="259045"/>
    <xdr:sp macro="" textlink="">
      <xdr:nvSpPr>
        <xdr:cNvPr id="281" name="テキスト ボックス 280"/>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補助費等に係る経常収支比率は類似団体平均を上回っている。各種団体への補助金等が多額になっているためである。</a:t>
          </a:r>
          <a:r>
            <a:rPr lang="ja-JP" altLang="en-US" sz="1100" b="0" i="0" baseline="0">
              <a:solidFill>
                <a:sysClr val="windowText" lastClr="000000"/>
              </a:solidFill>
              <a:effectLst/>
              <a:latin typeface="+mn-lt"/>
              <a:ea typeface="+mn-ea"/>
              <a:cs typeface="+mn-cs"/>
            </a:rPr>
            <a:t>補助金交付団体の活動状況や収支決算状況、事業効果の検証等を行いながら、補助金等の適正化を図る。</a:t>
          </a: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09" name="直線コネクタ 308"/>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0"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1" name="直線コネクタ 310"/>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xdr:rowOff>
    </xdr:from>
    <xdr:to>
      <xdr:col>24</xdr:col>
      <xdr:colOff>31750</xdr:colOff>
      <xdr:row>40</xdr:row>
      <xdr:rowOff>76200</xdr:rowOff>
    </xdr:to>
    <xdr:cxnSp macro="">
      <xdr:nvCxnSpPr>
        <xdr:cNvPr id="314" name="直線コネクタ 313"/>
        <xdr:cNvCxnSpPr/>
      </xdr:nvCxnSpPr>
      <xdr:spPr>
        <a:xfrm>
          <a:off x="15671800" y="687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5"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6" name="フローチャート : 判断 315"/>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76200</xdr:rowOff>
    </xdr:to>
    <xdr:cxnSp macro="">
      <xdr:nvCxnSpPr>
        <xdr:cNvPr id="317" name="直線コネクタ 316"/>
        <xdr:cNvCxnSpPr/>
      </xdr:nvCxnSpPr>
      <xdr:spPr>
        <a:xfrm flipV="1">
          <a:off x="14782800" y="687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8" name="フローチャート :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9" name="テキスト ボックス 318"/>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76200</xdr:rowOff>
    </xdr:from>
    <xdr:to>
      <xdr:col>21</xdr:col>
      <xdr:colOff>361950</xdr:colOff>
      <xdr:row>41</xdr:row>
      <xdr:rowOff>6350</xdr:rowOff>
    </xdr:to>
    <xdr:cxnSp macro="">
      <xdr:nvCxnSpPr>
        <xdr:cNvPr id="320" name="直線コネクタ 319"/>
        <xdr:cNvCxnSpPr/>
      </xdr:nvCxnSpPr>
      <xdr:spPr>
        <a:xfrm flipV="1">
          <a:off x="13893800" y="693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1" name="フローチャート : 判断 320"/>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2" name="テキスト ボックス 321"/>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6350</xdr:rowOff>
    </xdr:from>
    <xdr:to>
      <xdr:col>20</xdr:col>
      <xdr:colOff>158750</xdr:colOff>
      <xdr:row>41</xdr:row>
      <xdr:rowOff>19050</xdr:rowOff>
    </xdr:to>
    <xdr:cxnSp macro="">
      <xdr:nvCxnSpPr>
        <xdr:cNvPr id="323" name="直線コネクタ 322"/>
        <xdr:cNvCxnSpPr/>
      </xdr:nvCxnSpPr>
      <xdr:spPr>
        <a:xfrm flipV="1">
          <a:off x="13004800" y="703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4" name="フローチャート : 判断 323"/>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5" name="テキスト ボックス 324"/>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6" name="フローチャート : 判断 325"/>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7" name="テキスト ボックス 326"/>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25400</xdr:rowOff>
    </xdr:from>
    <xdr:to>
      <xdr:col>24</xdr:col>
      <xdr:colOff>82550</xdr:colOff>
      <xdr:row>40</xdr:row>
      <xdr:rowOff>127000</xdr:rowOff>
    </xdr:to>
    <xdr:sp macro="" textlink="">
      <xdr:nvSpPr>
        <xdr:cNvPr id="333" name="円/楕円 332"/>
        <xdr:cNvSpPr/>
      </xdr:nvSpPr>
      <xdr:spPr>
        <a:xfrm>
          <a:off x="16459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168927</xdr:rowOff>
    </xdr:from>
    <xdr:ext cx="762000" cy="259045"/>
    <xdr:sp macro="" textlink="">
      <xdr:nvSpPr>
        <xdr:cNvPr id="334" name="補助費等該当値テキスト"/>
        <xdr:cNvSpPr txBox="1"/>
      </xdr:nvSpPr>
      <xdr:spPr>
        <a:xfrm>
          <a:off x="16598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5" name="円/楕円 334"/>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36" name="テキスト ボックス 335"/>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25400</xdr:rowOff>
    </xdr:from>
    <xdr:to>
      <xdr:col>21</xdr:col>
      <xdr:colOff>412750</xdr:colOff>
      <xdr:row>40</xdr:row>
      <xdr:rowOff>127000</xdr:rowOff>
    </xdr:to>
    <xdr:sp macro="" textlink="">
      <xdr:nvSpPr>
        <xdr:cNvPr id="337" name="円/楕円 336"/>
        <xdr:cNvSpPr/>
      </xdr:nvSpPr>
      <xdr:spPr>
        <a:xfrm>
          <a:off x="14732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111777</xdr:rowOff>
    </xdr:from>
    <xdr:ext cx="762000" cy="259045"/>
    <xdr:sp macro="" textlink="">
      <xdr:nvSpPr>
        <xdr:cNvPr id="338" name="テキスト ボックス 337"/>
        <xdr:cNvSpPr txBox="1"/>
      </xdr:nvSpPr>
      <xdr:spPr>
        <a:xfrm>
          <a:off x="14401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127000</xdr:rowOff>
    </xdr:from>
    <xdr:to>
      <xdr:col>20</xdr:col>
      <xdr:colOff>209550</xdr:colOff>
      <xdr:row>41</xdr:row>
      <xdr:rowOff>57150</xdr:rowOff>
    </xdr:to>
    <xdr:sp macro="" textlink="">
      <xdr:nvSpPr>
        <xdr:cNvPr id="339" name="円/楕円 338"/>
        <xdr:cNvSpPr/>
      </xdr:nvSpPr>
      <xdr:spPr>
        <a:xfrm>
          <a:off x="13843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41927</xdr:rowOff>
    </xdr:from>
    <xdr:ext cx="762000" cy="259045"/>
    <xdr:sp macro="" textlink="">
      <xdr:nvSpPr>
        <xdr:cNvPr id="340" name="テキスト ボックス 339"/>
        <xdr:cNvSpPr txBox="1"/>
      </xdr:nvSpPr>
      <xdr:spPr>
        <a:xfrm>
          <a:off x="13512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139700</xdr:rowOff>
    </xdr:from>
    <xdr:to>
      <xdr:col>19</xdr:col>
      <xdr:colOff>6350</xdr:colOff>
      <xdr:row>41</xdr:row>
      <xdr:rowOff>69850</xdr:rowOff>
    </xdr:to>
    <xdr:sp macro="" textlink="">
      <xdr:nvSpPr>
        <xdr:cNvPr id="341" name="円/楕円 340"/>
        <xdr:cNvSpPr/>
      </xdr:nvSpPr>
      <xdr:spPr>
        <a:xfrm>
          <a:off x="12954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54627</xdr:rowOff>
    </xdr:from>
    <xdr:ext cx="762000" cy="259045"/>
    <xdr:sp macro="" textlink="">
      <xdr:nvSpPr>
        <xdr:cNvPr id="342" name="テキスト ボックス 341"/>
        <xdr:cNvSpPr txBox="1"/>
      </xdr:nvSpPr>
      <xdr:spPr>
        <a:xfrm>
          <a:off x="12623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類似団体内平均値を下回る傾向を維持してきたが、平成</a:t>
          </a:r>
          <a:r>
            <a:rPr lang="ja-JP" altLang="en-US" sz="1100" b="0" i="0" baseline="0">
              <a:solidFill>
                <a:sysClr val="windowText" lastClr="000000"/>
              </a:solidFill>
              <a:effectLst/>
              <a:latin typeface="+mn-lt"/>
              <a:ea typeface="+mn-ea"/>
              <a:cs typeface="+mn-cs"/>
            </a:rPr>
            <a:t>２６</a:t>
          </a:r>
          <a:r>
            <a:rPr lang="ja-JP" altLang="ja-JP" sz="1100" b="0" i="0" baseline="0">
              <a:solidFill>
                <a:sysClr val="windowText" lastClr="000000"/>
              </a:solidFill>
              <a:effectLst/>
              <a:latin typeface="+mn-lt"/>
              <a:ea typeface="+mn-ea"/>
              <a:cs typeface="+mn-cs"/>
            </a:rPr>
            <a:t>年度決算において逆転した。今後も、新市建設計画に基づく合併特例事業の実施に係る地方債の借入が見込まれる。投資的経費の平準化及び地方債充当事業の厳選を進め</a:t>
          </a:r>
          <a:r>
            <a:rPr lang="ja-JP" altLang="en-US" sz="1100" b="0" i="0" baseline="0">
              <a:solidFill>
                <a:sysClr val="windowText" lastClr="000000"/>
              </a:solidFill>
              <a:effectLst/>
              <a:latin typeface="+mn-lt"/>
              <a:ea typeface="+mn-ea"/>
              <a:cs typeface="+mn-cs"/>
            </a:rPr>
            <a:t>るとともに</a:t>
          </a:r>
          <a:r>
            <a:rPr lang="ja-JP" altLang="ja-JP" sz="1100" b="0" i="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過去に借入を行った高利の地方債について利率見直しに取り組み</a:t>
          </a:r>
          <a:r>
            <a:rPr kumimoji="0" lang="ja-JP" altLang="en-US"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公債費縮減に努めなければならない。</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7" name="直線コネクタ 366"/>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8"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9" name="直線コネクタ 368"/>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0"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1" name="直線コネクタ 370"/>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3556</xdr:rowOff>
    </xdr:to>
    <xdr:cxnSp macro="">
      <xdr:nvCxnSpPr>
        <xdr:cNvPr id="372" name="直線コネクタ 371"/>
        <xdr:cNvCxnSpPr/>
      </xdr:nvCxnSpPr>
      <xdr:spPr>
        <a:xfrm flipV="1">
          <a:off x="3987800" y="133263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4" name="フローチャート : 判断 37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3556</xdr:rowOff>
    </xdr:to>
    <xdr:cxnSp macro="">
      <xdr:nvCxnSpPr>
        <xdr:cNvPr id="375" name="直線コネクタ 374"/>
        <xdr:cNvCxnSpPr/>
      </xdr:nvCxnSpPr>
      <xdr:spPr>
        <a:xfrm>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6" name="フローチャート : 判断 375"/>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7" name="テキスト ボックス 376"/>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120142</xdr:rowOff>
    </xdr:to>
    <xdr:cxnSp macro="">
      <xdr:nvCxnSpPr>
        <xdr:cNvPr id="378" name="直線コネクタ 377"/>
        <xdr:cNvCxnSpPr/>
      </xdr:nvCxnSpPr>
      <xdr:spPr>
        <a:xfrm>
          <a:off x="2209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9" name="フローチャート : 判断 378"/>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0" name="テキスト ボックス 379"/>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88137</xdr:rowOff>
    </xdr:to>
    <xdr:cxnSp macro="">
      <xdr:nvCxnSpPr>
        <xdr:cNvPr id="381" name="直線コネクタ 380"/>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2" name="フローチャート :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3" name="テキスト ボックス 38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4" name="フローチャート : 判断 383"/>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5" name="テキスト ボックス 38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91" name="円/楕円 390"/>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92"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3" name="円/楕円 392"/>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94" name="テキスト ボックス 393"/>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95" name="円/楕円 394"/>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6" name="テキスト ボックス 395"/>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7" name="円/楕円 396"/>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8" name="テキスト ボックス 397"/>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9" name="円/楕円 398"/>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400" name="テキスト ボックス 399"/>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類似団体内平均値とほぼ同水準である。健全財政維持のため、</a:t>
          </a:r>
          <a:r>
            <a:rPr lang="ja-JP" altLang="en-US" sz="1100" b="0" i="0" baseline="0">
              <a:solidFill>
                <a:sysClr val="windowText" lastClr="000000"/>
              </a:solidFill>
              <a:effectLst/>
              <a:latin typeface="+mn-lt"/>
              <a:ea typeface="+mn-ea"/>
              <a:cs typeface="+mn-cs"/>
            </a:rPr>
            <a:t>特に、物件費、補助費等に注視し、</a:t>
          </a:r>
          <a:r>
            <a:rPr lang="ja-JP" altLang="ja-JP" sz="1100" b="0" i="0" baseline="0">
              <a:solidFill>
                <a:sysClr val="windowText" lastClr="000000"/>
              </a:solidFill>
              <a:effectLst/>
              <a:latin typeface="+mn-lt"/>
              <a:ea typeface="+mn-ea"/>
              <a:cs typeface="+mn-cs"/>
            </a:rPr>
            <a:t>これらの経費の適正化に努める。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6" name="直線コネクタ 425"/>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7"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8" name="直線コネクタ 427"/>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76</xdr:row>
      <xdr:rowOff>163576</xdr:rowOff>
    </xdr:to>
    <xdr:cxnSp macro="">
      <xdr:nvCxnSpPr>
        <xdr:cNvPr id="431" name="直線コネクタ 430"/>
        <xdr:cNvCxnSpPr/>
      </xdr:nvCxnSpPr>
      <xdr:spPr>
        <a:xfrm>
          <a:off x="15671800" y="13161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2"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3" name="フローチャート : 判断 432"/>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131572</xdr:rowOff>
    </xdr:to>
    <xdr:cxnSp macro="">
      <xdr:nvCxnSpPr>
        <xdr:cNvPr id="434" name="直線コネクタ 433"/>
        <xdr:cNvCxnSpPr/>
      </xdr:nvCxnSpPr>
      <xdr:spPr>
        <a:xfrm>
          <a:off x="14782800" y="131023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5" name="フローチャート : 判断 434"/>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6" name="テキスト ボックス 435"/>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145287</xdr:rowOff>
    </xdr:to>
    <xdr:cxnSp macro="">
      <xdr:nvCxnSpPr>
        <xdr:cNvPr id="437" name="直線コネクタ 436"/>
        <xdr:cNvCxnSpPr/>
      </xdr:nvCxnSpPr>
      <xdr:spPr>
        <a:xfrm flipV="1">
          <a:off x="13893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8" name="フローチャート : 判断 437"/>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9" name="テキスト ボックス 438"/>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122428</xdr:rowOff>
    </xdr:from>
    <xdr:to>
      <xdr:col>20</xdr:col>
      <xdr:colOff>158750</xdr:colOff>
      <xdr:row>76</xdr:row>
      <xdr:rowOff>145287</xdr:rowOff>
    </xdr:to>
    <xdr:cxnSp macro="">
      <xdr:nvCxnSpPr>
        <xdr:cNvPr id="440" name="直線コネクタ 439"/>
        <xdr:cNvCxnSpPr/>
      </xdr:nvCxnSpPr>
      <xdr:spPr>
        <a:xfrm>
          <a:off x="13004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1" name="フローチャート : 判断 440"/>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2" name="テキスト ボックス 441"/>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3" name="フローチャート : 判断 442"/>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4" name="テキスト ボックス 443"/>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50" name="円/楕円 449"/>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51"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2" name="円/楕円 451"/>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53" name="テキスト ボックス 452"/>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4" name="円/楕円 453"/>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5" name="テキスト ボックス 454"/>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6" name="円/楕円 455"/>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34815</xdr:rowOff>
    </xdr:from>
    <xdr:ext cx="762000" cy="259045"/>
    <xdr:sp macro="" textlink="">
      <xdr:nvSpPr>
        <xdr:cNvPr id="457" name="テキスト ボックス 45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58" name="円/楕円 457"/>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59" name="テキスト ボックス 458"/>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埼玉県鴻巣市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151667</xdr:rowOff>
    </xdr:from>
    <xdr:to>
      <xdr:col>4</xdr:col>
      <xdr:colOff>1117600</xdr:colOff>
      <xdr:row>17</xdr:row>
      <xdr:rowOff>31848</xdr:rowOff>
    </xdr:to>
    <xdr:cxnSp macro="">
      <xdr:nvCxnSpPr>
        <xdr:cNvPr id="52" name="直線コネクタ 51"/>
        <xdr:cNvCxnSpPr/>
      </xdr:nvCxnSpPr>
      <xdr:spPr bwMode="auto">
        <a:xfrm flipV="1">
          <a:off x="5003800" y="2942492"/>
          <a:ext cx="6477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31848</xdr:rowOff>
    </xdr:from>
    <xdr:to>
      <xdr:col>4</xdr:col>
      <xdr:colOff>469900</xdr:colOff>
      <xdr:row>17</xdr:row>
      <xdr:rowOff>31913</xdr:rowOff>
    </xdr:to>
    <xdr:cxnSp macro="">
      <xdr:nvCxnSpPr>
        <xdr:cNvPr id="55" name="直線コネクタ 54"/>
        <xdr:cNvCxnSpPr/>
      </xdr:nvCxnSpPr>
      <xdr:spPr bwMode="auto">
        <a:xfrm flipV="1">
          <a:off x="4305300" y="2994123"/>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122569</xdr:rowOff>
    </xdr:from>
    <xdr:to>
      <xdr:col>3</xdr:col>
      <xdr:colOff>904875</xdr:colOff>
      <xdr:row>17</xdr:row>
      <xdr:rowOff>31913</xdr:rowOff>
    </xdr:to>
    <xdr:cxnSp macro="">
      <xdr:nvCxnSpPr>
        <xdr:cNvPr id="58" name="直線コネクタ 57"/>
        <xdr:cNvCxnSpPr/>
      </xdr:nvCxnSpPr>
      <xdr:spPr bwMode="auto">
        <a:xfrm>
          <a:off x="3606800" y="2913394"/>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82336</xdr:rowOff>
    </xdr:from>
    <xdr:to>
      <xdr:col>3</xdr:col>
      <xdr:colOff>206375</xdr:colOff>
      <xdr:row>16</xdr:row>
      <xdr:rowOff>122569</xdr:rowOff>
    </xdr:to>
    <xdr:cxnSp macro="">
      <xdr:nvCxnSpPr>
        <xdr:cNvPr id="61" name="直線コネクタ 60"/>
        <xdr:cNvCxnSpPr/>
      </xdr:nvCxnSpPr>
      <xdr:spPr bwMode="auto">
        <a:xfrm>
          <a:off x="2908300" y="2873161"/>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100867</xdr:rowOff>
    </xdr:from>
    <xdr:to>
      <xdr:col>5</xdr:col>
      <xdr:colOff>34925</xdr:colOff>
      <xdr:row>17</xdr:row>
      <xdr:rowOff>31017</xdr:rowOff>
    </xdr:to>
    <xdr:sp macro="" textlink="">
      <xdr:nvSpPr>
        <xdr:cNvPr id="71" name="円/楕円 70"/>
        <xdr:cNvSpPr/>
      </xdr:nvSpPr>
      <xdr:spPr bwMode="auto">
        <a:xfrm>
          <a:off x="56007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72944</xdr:rowOff>
    </xdr:from>
    <xdr:ext cx="762000" cy="259045"/>
    <xdr:sp macro="" textlink="">
      <xdr:nvSpPr>
        <xdr:cNvPr id="72" name="人口1人当たり決算額の推移該当値テキスト130"/>
        <xdr:cNvSpPr txBox="1"/>
      </xdr:nvSpPr>
      <xdr:spPr>
        <a:xfrm>
          <a:off x="5740400" y="28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152498</xdr:rowOff>
    </xdr:from>
    <xdr:to>
      <xdr:col>4</xdr:col>
      <xdr:colOff>520700</xdr:colOff>
      <xdr:row>17</xdr:row>
      <xdr:rowOff>82648</xdr:rowOff>
    </xdr:to>
    <xdr:sp macro="" textlink="">
      <xdr:nvSpPr>
        <xdr:cNvPr id="73" name="円/楕円 72"/>
        <xdr:cNvSpPr/>
      </xdr:nvSpPr>
      <xdr:spPr bwMode="auto">
        <a:xfrm>
          <a:off x="49530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67425</xdr:rowOff>
    </xdr:from>
    <xdr:ext cx="736600" cy="259045"/>
    <xdr:sp macro="" textlink="">
      <xdr:nvSpPr>
        <xdr:cNvPr id="74" name="テキスト ボックス 73"/>
        <xdr:cNvSpPr txBox="1"/>
      </xdr:nvSpPr>
      <xdr:spPr>
        <a:xfrm>
          <a:off x="4622800" y="302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152563</xdr:rowOff>
    </xdr:from>
    <xdr:to>
      <xdr:col>3</xdr:col>
      <xdr:colOff>955675</xdr:colOff>
      <xdr:row>17</xdr:row>
      <xdr:rowOff>82713</xdr:rowOff>
    </xdr:to>
    <xdr:sp macro="" textlink="">
      <xdr:nvSpPr>
        <xdr:cNvPr id="75" name="円/楕円 74"/>
        <xdr:cNvSpPr/>
      </xdr:nvSpPr>
      <xdr:spPr bwMode="auto">
        <a:xfrm>
          <a:off x="42545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67490</xdr:rowOff>
    </xdr:from>
    <xdr:ext cx="762000" cy="259045"/>
    <xdr:sp macro="" textlink="">
      <xdr:nvSpPr>
        <xdr:cNvPr id="76" name="テキスト ボックス 75"/>
        <xdr:cNvSpPr txBox="1"/>
      </xdr:nvSpPr>
      <xdr:spPr>
        <a:xfrm>
          <a:off x="3924300" y="30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71769</xdr:rowOff>
    </xdr:from>
    <xdr:to>
      <xdr:col>3</xdr:col>
      <xdr:colOff>257175</xdr:colOff>
      <xdr:row>17</xdr:row>
      <xdr:rowOff>1919</xdr:rowOff>
    </xdr:to>
    <xdr:sp macro="" textlink="">
      <xdr:nvSpPr>
        <xdr:cNvPr id="77" name="円/楕円 76"/>
        <xdr:cNvSpPr/>
      </xdr:nvSpPr>
      <xdr:spPr bwMode="auto">
        <a:xfrm>
          <a:off x="3556000" y="286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158146</xdr:rowOff>
    </xdr:from>
    <xdr:ext cx="762000" cy="259045"/>
    <xdr:sp macro="" textlink="">
      <xdr:nvSpPr>
        <xdr:cNvPr id="78" name="テキスト ボックス 77"/>
        <xdr:cNvSpPr txBox="1"/>
      </xdr:nvSpPr>
      <xdr:spPr>
        <a:xfrm>
          <a:off x="3225800" y="294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31536</xdr:rowOff>
    </xdr:from>
    <xdr:to>
      <xdr:col>2</xdr:col>
      <xdr:colOff>692150</xdr:colOff>
      <xdr:row>16</xdr:row>
      <xdr:rowOff>133136</xdr:rowOff>
    </xdr:to>
    <xdr:sp macro="" textlink="">
      <xdr:nvSpPr>
        <xdr:cNvPr id="79" name="円/楕円 78"/>
        <xdr:cNvSpPr/>
      </xdr:nvSpPr>
      <xdr:spPr bwMode="auto">
        <a:xfrm>
          <a:off x="2857500" y="28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117913</xdr:rowOff>
    </xdr:from>
    <xdr:ext cx="762000" cy="259045"/>
    <xdr:sp macro="" textlink="">
      <xdr:nvSpPr>
        <xdr:cNvPr id="80" name="テキスト ボックス 79"/>
        <xdr:cNvSpPr txBox="1"/>
      </xdr:nvSpPr>
      <xdr:spPr>
        <a:xfrm>
          <a:off x="2527300" y="2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193751</xdr:rowOff>
    </xdr:from>
    <xdr:to>
      <xdr:col>4</xdr:col>
      <xdr:colOff>1117600</xdr:colOff>
      <xdr:row>37</xdr:row>
      <xdr:rowOff>241224</xdr:rowOff>
    </xdr:to>
    <xdr:cxnSp macro="">
      <xdr:nvCxnSpPr>
        <xdr:cNvPr id="114" name="直線コネクタ 113"/>
        <xdr:cNvCxnSpPr/>
      </xdr:nvCxnSpPr>
      <xdr:spPr bwMode="auto">
        <a:xfrm flipV="1">
          <a:off x="5003800" y="7318451"/>
          <a:ext cx="647700" cy="4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194513</xdr:rowOff>
    </xdr:from>
    <xdr:to>
      <xdr:col>4</xdr:col>
      <xdr:colOff>469900</xdr:colOff>
      <xdr:row>37</xdr:row>
      <xdr:rowOff>241224</xdr:rowOff>
    </xdr:to>
    <xdr:cxnSp macro="">
      <xdr:nvCxnSpPr>
        <xdr:cNvPr id="117" name="直線コネクタ 116"/>
        <xdr:cNvCxnSpPr/>
      </xdr:nvCxnSpPr>
      <xdr:spPr bwMode="auto">
        <a:xfrm>
          <a:off x="4305300" y="7319213"/>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180759</xdr:rowOff>
    </xdr:from>
    <xdr:to>
      <xdr:col>3</xdr:col>
      <xdr:colOff>904875</xdr:colOff>
      <xdr:row>37</xdr:row>
      <xdr:rowOff>194513</xdr:rowOff>
    </xdr:to>
    <xdr:cxnSp macro="">
      <xdr:nvCxnSpPr>
        <xdr:cNvPr id="120" name="直線コネクタ 119"/>
        <xdr:cNvCxnSpPr/>
      </xdr:nvCxnSpPr>
      <xdr:spPr bwMode="auto">
        <a:xfrm>
          <a:off x="3606800" y="7305459"/>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120485</xdr:rowOff>
    </xdr:from>
    <xdr:to>
      <xdr:col>3</xdr:col>
      <xdr:colOff>206375</xdr:colOff>
      <xdr:row>37</xdr:row>
      <xdr:rowOff>180759</xdr:rowOff>
    </xdr:to>
    <xdr:cxnSp macro="">
      <xdr:nvCxnSpPr>
        <xdr:cNvPr id="123" name="直線コネクタ 122"/>
        <xdr:cNvCxnSpPr/>
      </xdr:nvCxnSpPr>
      <xdr:spPr bwMode="auto">
        <a:xfrm>
          <a:off x="2908300" y="7245185"/>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142951</xdr:rowOff>
    </xdr:from>
    <xdr:to>
      <xdr:col>5</xdr:col>
      <xdr:colOff>34925</xdr:colOff>
      <xdr:row>37</xdr:row>
      <xdr:rowOff>244551</xdr:rowOff>
    </xdr:to>
    <xdr:sp macro="" textlink="">
      <xdr:nvSpPr>
        <xdr:cNvPr id="133" name="円/楕円 132"/>
        <xdr:cNvSpPr/>
      </xdr:nvSpPr>
      <xdr:spPr bwMode="auto">
        <a:xfrm>
          <a:off x="5600700" y="726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115028</xdr:rowOff>
    </xdr:from>
    <xdr:ext cx="762000" cy="259045"/>
    <xdr:sp macro="" textlink="">
      <xdr:nvSpPr>
        <xdr:cNvPr id="134" name="人口1人当たり決算額の推移該当値テキスト445"/>
        <xdr:cNvSpPr txBox="1"/>
      </xdr:nvSpPr>
      <xdr:spPr>
        <a:xfrm>
          <a:off x="5740400" y="723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190424</xdr:rowOff>
    </xdr:from>
    <xdr:to>
      <xdr:col>4</xdr:col>
      <xdr:colOff>520700</xdr:colOff>
      <xdr:row>37</xdr:row>
      <xdr:rowOff>292024</xdr:rowOff>
    </xdr:to>
    <xdr:sp macro="" textlink="">
      <xdr:nvSpPr>
        <xdr:cNvPr id="135" name="円/楕円 134"/>
        <xdr:cNvSpPr/>
      </xdr:nvSpPr>
      <xdr:spPr bwMode="auto">
        <a:xfrm>
          <a:off x="4953000" y="731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276801</xdr:rowOff>
    </xdr:from>
    <xdr:ext cx="736600" cy="259045"/>
    <xdr:sp macro="" textlink="">
      <xdr:nvSpPr>
        <xdr:cNvPr id="136" name="テキスト ボックス 135"/>
        <xdr:cNvSpPr txBox="1"/>
      </xdr:nvSpPr>
      <xdr:spPr>
        <a:xfrm>
          <a:off x="4622800" y="740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143713</xdr:rowOff>
    </xdr:from>
    <xdr:to>
      <xdr:col>3</xdr:col>
      <xdr:colOff>955675</xdr:colOff>
      <xdr:row>37</xdr:row>
      <xdr:rowOff>245313</xdr:rowOff>
    </xdr:to>
    <xdr:sp macro="" textlink="">
      <xdr:nvSpPr>
        <xdr:cNvPr id="137" name="円/楕円 136"/>
        <xdr:cNvSpPr/>
      </xdr:nvSpPr>
      <xdr:spPr bwMode="auto">
        <a:xfrm>
          <a:off x="4254500" y="726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230090</xdr:rowOff>
    </xdr:from>
    <xdr:ext cx="762000" cy="259045"/>
    <xdr:sp macro="" textlink="">
      <xdr:nvSpPr>
        <xdr:cNvPr id="138" name="テキスト ボックス 137"/>
        <xdr:cNvSpPr txBox="1"/>
      </xdr:nvSpPr>
      <xdr:spPr>
        <a:xfrm>
          <a:off x="3924300" y="73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129959</xdr:rowOff>
    </xdr:from>
    <xdr:to>
      <xdr:col>3</xdr:col>
      <xdr:colOff>257175</xdr:colOff>
      <xdr:row>37</xdr:row>
      <xdr:rowOff>231559</xdr:rowOff>
    </xdr:to>
    <xdr:sp macro="" textlink="">
      <xdr:nvSpPr>
        <xdr:cNvPr id="139" name="円/楕円 138"/>
        <xdr:cNvSpPr/>
      </xdr:nvSpPr>
      <xdr:spPr bwMode="auto">
        <a:xfrm>
          <a:off x="3556000" y="725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216336</xdr:rowOff>
    </xdr:from>
    <xdr:ext cx="762000" cy="259045"/>
    <xdr:sp macro="" textlink="">
      <xdr:nvSpPr>
        <xdr:cNvPr id="140" name="テキスト ボックス 139"/>
        <xdr:cNvSpPr txBox="1"/>
      </xdr:nvSpPr>
      <xdr:spPr>
        <a:xfrm>
          <a:off x="3225800" y="73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69685</xdr:rowOff>
    </xdr:from>
    <xdr:to>
      <xdr:col>2</xdr:col>
      <xdr:colOff>692150</xdr:colOff>
      <xdr:row>37</xdr:row>
      <xdr:rowOff>171285</xdr:rowOff>
    </xdr:to>
    <xdr:sp macro="" textlink="">
      <xdr:nvSpPr>
        <xdr:cNvPr id="141" name="円/楕円 140"/>
        <xdr:cNvSpPr/>
      </xdr:nvSpPr>
      <xdr:spPr bwMode="auto">
        <a:xfrm>
          <a:off x="2857500" y="719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156062</xdr:rowOff>
    </xdr:from>
    <xdr:ext cx="762000" cy="259045"/>
    <xdr:sp macro="" textlink="">
      <xdr:nvSpPr>
        <xdr:cNvPr id="142" name="テキスト ボックス 141"/>
        <xdr:cNvSpPr txBox="1"/>
      </xdr:nvSpPr>
      <xdr:spPr>
        <a:xfrm>
          <a:off x="2527300" y="72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136499</xdr:rowOff>
    </xdr:from>
    <xdr:to>
      <xdr:col>6</xdr:col>
      <xdr:colOff>511175</xdr:colOff>
      <xdr:row>36</xdr:row>
      <xdr:rowOff>1266</xdr:rowOff>
    </xdr:to>
    <xdr:cxnSp macro="">
      <xdr:nvCxnSpPr>
        <xdr:cNvPr id="63" name="直線コネクタ 62"/>
        <xdr:cNvCxnSpPr/>
      </xdr:nvCxnSpPr>
      <xdr:spPr>
        <a:xfrm flipV="1">
          <a:off x="3797300" y="6137249"/>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165760</xdr:rowOff>
    </xdr:from>
    <xdr:to>
      <xdr:col>5</xdr:col>
      <xdr:colOff>358775</xdr:colOff>
      <xdr:row>36</xdr:row>
      <xdr:rowOff>1266</xdr:rowOff>
    </xdr:to>
    <xdr:cxnSp macro="">
      <xdr:nvCxnSpPr>
        <xdr:cNvPr id="66" name="直線コネクタ 65"/>
        <xdr:cNvCxnSpPr/>
      </xdr:nvCxnSpPr>
      <xdr:spPr>
        <a:xfrm>
          <a:off x="2908300" y="616651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104006</xdr:rowOff>
    </xdr:from>
    <xdr:to>
      <xdr:col>4</xdr:col>
      <xdr:colOff>155575</xdr:colOff>
      <xdr:row>35</xdr:row>
      <xdr:rowOff>165760</xdr:rowOff>
    </xdr:to>
    <xdr:cxnSp macro="">
      <xdr:nvCxnSpPr>
        <xdr:cNvPr id="69" name="直線コネクタ 68"/>
        <xdr:cNvCxnSpPr/>
      </xdr:nvCxnSpPr>
      <xdr:spPr>
        <a:xfrm>
          <a:off x="2019300" y="6104756"/>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164487</xdr:rowOff>
    </xdr:from>
    <xdr:to>
      <xdr:col>2</xdr:col>
      <xdr:colOff>638175</xdr:colOff>
      <xdr:row>35</xdr:row>
      <xdr:rowOff>104006</xdr:rowOff>
    </xdr:to>
    <xdr:cxnSp macro="">
      <xdr:nvCxnSpPr>
        <xdr:cNvPr id="72" name="直線コネクタ 71"/>
        <xdr:cNvCxnSpPr/>
      </xdr:nvCxnSpPr>
      <xdr:spPr>
        <a:xfrm>
          <a:off x="1130300" y="5993787"/>
          <a:ext cx="889000" cy="1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85699</xdr:rowOff>
    </xdr:from>
    <xdr:to>
      <xdr:col>6</xdr:col>
      <xdr:colOff>561975</xdr:colOff>
      <xdr:row>36</xdr:row>
      <xdr:rowOff>15849</xdr:rowOff>
    </xdr:to>
    <xdr:sp macro="" textlink="">
      <xdr:nvSpPr>
        <xdr:cNvPr id="82" name="円/楕円 81"/>
        <xdr:cNvSpPr/>
      </xdr:nvSpPr>
      <xdr:spPr>
        <a:xfrm>
          <a:off x="45847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64126</xdr:rowOff>
    </xdr:from>
    <xdr:ext cx="534377" cy="259045"/>
    <xdr:sp macro="" textlink="">
      <xdr:nvSpPr>
        <xdr:cNvPr id="83" name="人件費該当値テキスト"/>
        <xdr:cNvSpPr txBox="1"/>
      </xdr:nvSpPr>
      <xdr:spPr>
        <a:xfrm>
          <a:off x="4686300" y="60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121916</xdr:rowOff>
    </xdr:from>
    <xdr:to>
      <xdr:col>5</xdr:col>
      <xdr:colOff>409575</xdr:colOff>
      <xdr:row>36</xdr:row>
      <xdr:rowOff>52066</xdr:rowOff>
    </xdr:to>
    <xdr:sp macro="" textlink="">
      <xdr:nvSpPr>
        <xdr:cNvPr id="84" name="円/楕円 83"/>
        <xdr:cNvSpPr/>
      </xdr:nvSpPr>
      <xdr:spPr>
        <a:xfrm>
          <a:off x="3746500" y="6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43193</xdr:rowOff>
    </xdr:from>
    <xdr:ext cx="534377" cy="259045"/>
    <xdr:sp macro="" textlink="">
      <xdr:nvSpPr>
        <xdr:cNvPr id="85" name="テキスト ボックス 84"/>
        <xdr:cNvSpPr txBox="1"/>
      </xdr:nvSpPr>
      <xdr:spPr>
        <a:xfrm>
          <a:off x="3530111" y="62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114960</xdr:rowOff>
    </xdr:from>
    <xdr:to>
      <xdr:col>4</xdr:col>
      <xdr:colOff>206375</xdr:colOff>
      <xdr:row>36</xdr:row>
      <xdr:rowOff>45110</xdr:rowOff>
    </xdr:to>
    <xdr:sp macro="" textlink="">
      <xdr:nvSpPr>
        <xdr:cNvPr id="86" name="円/楕円 85"/>
        <xdr:cNvSpPr/>
      </xdr:nvSpPr>
      <xdr:spPr>
        <a:xfrm>
          <a:off x="2857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36237</xdr:rowOff>
    </xdr:from>
    <xdr:ext cx="534377" cy="259045"/>
    <xdr:sp macro="" textlink="">
      <xdr:nvSpPr>
        <xdr:cNvPr id="87" name="テキスト ボックス 86"/>
        <xdr:cNvSpPr txBox="1"/>
      </xdr:nvSpPr>
      <xdr:spPr>
        <a:xfrm>
          <a:off x="2641111" y="62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53206</xdr:rowOff>
    </xdr:from>
    <xdr:to>
      <xdr:col>3</xdr:col>
      <xdr:colOff>3175</xdr:colOff>
      <xdr:row>35</xdr:row>
      <xdr:rowOff>154806</xdr:rowOff>
    </xdr:to>
    <xdr:sp macro="" textlink="">
      <xdr:nvSpPr>
        <xdr:cNvPr id="88" name="円/楕円 87"/>
        <xdr:cNvSpPr/>
      </xdr:nvSpPr>
      <xdr:spPr>
        <a:xfrm>
          <a:off x="1968500" y="60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145933</xdr:rowOff>
    </xdr:from>
    <xdr:ext cx="534377" cy="259045"/>
    <xdr:sp macro="" textlink="">
      <xdr:nvSpPr>
        <xdr:cNvPr id="89" name="テキスト ボックス 88"/>
        <xdr:cNvSpPr txBox="1"/>
      </xdr:nvSpPr>
      <xdr:spPr>
        <a:xfrm>
          <a:off x="1752111" y="61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113687</xdr:rowOff>
    </xdr:from>
    <xdr:to>
      <xdr:col>1</xdr:col>
      <xdr:colOff>485775</xdr:colOff>
      <xdr:row>35</xdr:row>
      <xdr:rowOff>43837</xdr:rowOff>
    </xdr:to>
    <xdr:sp macro="" textlink="">
      <xdr:nvSpPr>
        <xdr:cNvPr id="90" name="円/楕円 89"/>
        <xdr:cNvSpPr/>
      </xdr:nvSpPr>
      <xdr:spPr>
        <a:xfrm>
          <a:off x="1079500" y="59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34964</xdr:rowOff>
    </xdr:from>
    <xdr:ext cx="534377" cy="259045"/>
    <xdr:sp macro="" textlink="">
      <xdr:nvSpPr>
        <xdr:cNvPr id="91" name="テキスト ボックス 90"/>
        <xdr:cNvSpPr txBox="1"/>
      </xdr:nvSpPr>
      <xdr:spPr>
        <a:xfrm>
          <a:off x="863111" y="60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8941</xdr:rowOff>
    </xdr:from>
    <xdr:to>
      <xdr:col>6</xdr:col>
      <xdr:colOff>511175</xdr:colOff>
      <xdr:row>55</xdr:row>
      <xdr:rowOff>103048</xdr:rowOff>
    </xdr:to>
    <xdr:cxnSp macro="">
      <xdr:nvCxnSpPr>
        <xdr:cNvPr id="121" name="直線コネクタ 120"/>
        <xdr:cNvCxnSpPr/>
      </xdr:nvCxnSpPr>
      <xdr:spPr>
        <a:xfrm flipV="1">
          <a:off x="3797300" y="9438691"/>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103048</xdr:rowOff>
    </xdr:from>
    <xdr:to>
      <xdr:col>5</xdr:col>
      <xdr:colOff>358775</xdr:colOff>
      <xdr:row>56</xdr:row>
      <xdr:rowOff>81026</xdr:rowOff>
    </xdr:to>
    <xdr:cxnSp macro="">
      <xdr:nvCxnSpPr>
        <xdr:cNvPr id="124" name="直線コネクタ 123"/>
        <xdr:cNvCxnSpPr/>
      </xdr:nvCxnSpPr>
      <xdr:spPr>
        <a:xfrm flipV="1">
          <a:off x="2908300" y="9532798"/>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81026</xdr:rowOff>
    </xdr:from>
    <xdr:to>
      <xdr:col>4</xdr:col>
      <xdr:colOff>155575</xdr:colOff>
      <xdr:row>56</xdr:row>
      <xdr:rowOff>164846</xdr:rowOff>
    </xdr:to>
    <xdr:cxnSp macro="">
      <xdr:nvCxnSpPr>
        <xdr:cNvPr id="127" name="直線コネクタ 126"/>
        <xdr:cNvCxnSpPr/>
      </xdr:nvCxnSpPr>
      <xdr:spPr>
        <a:xfrm flipV="1">
          <a:off x="2019300" y="968222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103886</xdr:rowOff>
    </xdr:from>
    <xdr:to>
      <xdr:col>2</xdr:col>
      <xdr:colOff>638175</xdr:colOff>
      <xdr:row>56</xdr:row>
      <xdr:rowOff>164846</xdr:rowOff>
    </xdr:to>
    <xdr:cxnSp macro="">
      <xdr:nvCxnSpPr>
        <xdr:cNvPr id="130" name="直線コネクタ 129"/>
        <xdr:cNvCxnSpPr/>
      </xdr:nvCxnSpPr>
      <xdr:spPr>
        <a:xfrm>
          <a:off x="1130300" y="970508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129591</xdr:rowOff>
    </xdr:from>
    <xdr:to>
      <xdr:col>6</xdr:col>
      <xdr:colOff>561975</xdr:colOff>
      <xdr:row>55</xdr:row>
      <xdr:rowOff>59741</xdr:rowOff>
    </xdr:to>
    <xdr:sp macro="" textlink="">
      <xdr:nvSpPr>
        <xdr:cNvPr id="140" name="円/楕円 139"/>
        <xdr:cNvSpPr/>
      </xdr:nvSpPr>
      <xdr:spPr>
        <a:xfrm>
          <a:off x="4584700" y="93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108018</xdr:rowOff>
    </xdr:from>
    <xdr:ext cx="534377" cy="259045"/>
    <xdr:sp macro="" textlink="">
      <xdr:nvSpPr>
        <xdr:cNvPr id="141" name="物件費該当値テキスト"/>
        <xdr:cNvSpPr txBox="1"/>
      </xdr:nvSpPr>
      <xdr:spPr>
        <a:xfrm>
          <a:off x="4686300" y="936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52248</xdr:rowOff>
    </xdr:from>
    <xdr:to>
      <xdr:col>5</xdr:col>
      <xdr:colOff>409575</xdr:colOff>
      <xdr:row>55</xdr:row>
      <xdr:rowOff>153848</xdr:rowOff>
    </xdr:to>
    <xdr:sp macro="" textlink="">
      <xdr:nvSpPr>
        <xdr:cNvPr id="142" name="円/楕円 141"/>
        <xdr:cNvSpPr/>
      </xdr:nvSpPr>
      <xdr:spPr>
        <a:xfrm>
          <a:off x="3746500" y="94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144975</xdr:rowOff>
    </xdr:from>
    <xdr:ext cx="534377" cy="259045"/>
    <xdr:sp macro="" textlink="">
      <xdr:nvSpPr>
        <xdr:cNvPr id="143" name="テキスト ボックス 142"/>
        <xdr:cNvSpPr txBox="1"/>
      </xdr:nvSpPr>
      <xdr:spPr>
        <a:xfrm>
          <a:off x="3530111" y="95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30226</xdr:rowOff>
    </xdr:from>
    <xdr:to>
      <xdr:col>4</xdr:col>
      <xdr:colOff>206375</xdr:colOff>
      <xdr:row>56</xdr:row>
      <xdr:rowOff>131826</xdr:rowOff>
    </xdr:to>
    <xdr:sp macro="" textlink="">
      <xdr:nvSpPr>
        <xdr:cNvPr id="144" name="円/楕円 143"/>
        <xdr:cNvSpPr/>
      </xdr:nvSpPr>
      <xdr:spPr>
        <a:xfrm>
          <a:off x="2857500" y="96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122953</xdr:rowOff>
    </xdr:from>
    <xdr:ext cx="534377" cy="259045"/>
    <xdr:sp macro="" textlink="">
      <xdr:nvSpPr>
        <xdr:cNvPr id="145" name="テキスト ボックス 144"/>
        <xdr:cNvSpPr txBox="1"/>
      </xdr:nvSpPr>
      <xdr:spPr>
        <a:xfrm>
          <a:off x="2641111" y="97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114046</xdr:rowOff>
    </xdr:from>
    <xdr:to>
      <xdr:col>3</xdr:col>
      <xdr:colOff>3175</xdr:colOff>
      <xdr:row>57</xdr:row>
      <xdr:rowOff>44196</xdr:rowOff>
    </xdr:to>
    <xdr:sp macro="" textlink="">
      <xdr:nvSpPr>
        <xdr:cNvPr id="146" name="円/楕円 145"/>
        <xdr:cNvSpPr/>
      </xdr:nvSpPr>
      <xdr:spPr>
        <a:xfrm>
          <a:off x="1968500" y="97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35323</xdr:rowOff>
    </xdr:from>
    <xdr:ext cx="534377" cy="259045"/>
    <xdr:sp macro="" textlink="">
      <xdr:nvSpPr>
        <xdr:cNvPr id="147" name="テキスト ボックス 146"/>
        <xdr:cNvSpPr txBox="1"/>
      </xdr:nvSpPr>
      <xdr:spPr>
        <a:xfrm>
          <a:off x="1752111" y="98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53086</xdr:rowOff>
    </xdr:from>
    <xdr:to>
      <xdr:col>1</xdr:col>
      <xdr:colOff>485775</xdr:colOff>
      <xdr:row>56</xdr:row>
      <xdr:rowOff>154686</xdr:rowOff>
    </xdr:to>
    <xdr:sp macro="" textlink="">
      <xdr:nvSpPr>
        <xdr:cNvPr id="148" name="円/楕円 147"/>
        <xdr:cNvSpPr/>
      </xdr:nvSpPr>
      <xdr:spPr>
        <a:xfrm>
          <a:off x="1079500" y="96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145813</xdr:rowOff>
    </xdr:from>
    <xdr:ext cx="534377" cy="259045"/>
    <xdr:sp macro="" textlink="">
      <xdr:nvSpPr>
        <xdr:cNvPr id="149" name="テキスト ボックス 148"/>
        <xdr:cNvSpPr txBox="1"/>
      </xdr:nvSpPr>
      <xdr:spPr>
        <a:xfrm>
          <a:off x="863111" y="97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125985</xdr:rowOff>
    </xdr:from>
    <xdr:to>
      <xdr:col>6</xdr:col>
      <xdr:colOff>511175</xdr:colOff>
      <xdr:row>76</xdr:row>
      <xdr:rowOff>137088</xdr:rowOff>
    </xdr:to>
    <xdr:cxnSp macro="">
      <xdr:nvCxnSpPr>
        <xdr:cNvPr id="180" name="直線コネクタ 179"/>
        <xdr:cNvCxnSpPr/>
      </xdr:nvCxnSpPr>
      <xdr:spPr>
        <a:xfrm>
          <a:off x="3797300" y="13156185"/>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125985</xdr:rowOff>
    </xdr:from>
    <xdr:to>
      <xdr:col>5</xdr:col>
      <xdr:colOff>358775</xdr:colOff>
      <xdr:row>77</xdr:row>
      <xdr:rowOff>19848</xdr:rowOff>
    </xdr:to>
    <xdr:cxnSp macro="">
      <xdr:nvCxnSpPr>
        <xdr:cNvPr id="183" name="直線コネクタ 182"/>
        <xdr:cNvCxnSpPr/>
      </xdr:nvCxnSpPr>
      <xdr:spPr>
        <a:xfrm flipV="1">
          <a:off x="2908300" y="1315618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19848</xdr:rowOff>
    </xdr:from>
    <xdr:to>
      <xdr:col>4</xdr:col>
      <xdr:colOff>155575</xdr:colOff>
      <xdr:row>77</xdr:row>
      <xdr:rowOff>25237</xdr:rowOff>
    </xdr:to>
    <xdr:cxnSp macro="">
      <xdr:nvCxnSpPr>
        <xdr:cNvPr id="186" name="直線コネクタ 185"/>
        <xdr:cNvCxnSpPr/>
      </xdr:nvCxnSpPr>
      <xdr:spPr>
        <a:xfrm flipV="1">
          <a:off x="2019300" y="1322149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25237</xdr:rowOff>
    </xdr:from>
    <xdr:to>
      <xdr:col>2</xdr:col>
      <xdr:colOff>638175</xdr:colOff>
      <xdr:row>77</xdr:row>
      <xdr:rowOff>42219</xdr:rowOff>
    </xdr:to>
    <xdr:cxnSp macro="">
      <xdr:nvCxnSpPr>
        <xdr:cNvPr id="189" name="直線コネクタ 188"/>
        <xdr:cNvCxnSpPr/>
      </xdr:nvCxnSpPr>
      <xdr:spPr>
        <a:xfrm flipV="1">
          <a:off x="1130300" y="1322688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86288</xdr:rowOff>
    </xdr:from>
    <xdr:to>
      <xdr:col>6</xdr:col>
      <xdr:colOff>561975</xdr:colOff>
      <xdr:row>77</xdr:row>
      <xdr:rowOff>16438</xdr:rowOff>
    </xdr:to>
    <xdr:sp macro="" textlink="">
      <xdr:nvSpPr>
        <xdr:cNvPr id="199" name="円/楕円 198"/>
        <xdr:cNvSpPr/>
      </xdr:nvSpPr>
      <xdr:spPr>
        <a:xfrm>
          <a:off x="4584700" y="131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64715</xdr:rowOff>
    </xdr:from>
    <xdr:ext cx="469744" cy="259045"/>
    <xdr:sp macro="" textlink="">
      <xdr:nvSpPr>
        <xdr:cNvPr id="200" name="維持補修費該当値テキスト"/>
        <xdr:cNvSpPr txBox="1"/>
      </xdr:nvSpPr>
      <xdr:spPr>
        <a:xfrm>
          <a:off x="4686300" y="130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75185</xdr:rowOff>
    </xdr:from>
    <xdr:to>
      <xdr:col>5</xdr:col>
      <xdr:colOff>409575</xdr:colOff>
      <xdr:row>77</xdr:row>
      <xdr:rowOff>5335</xdr:rowOff>
    </xdr:to>
    <xdr:sp macro="" textlink="">
      <xdr:nvSpPr>
        <xdr:cNvPr id="201" name="円/楕円 200"/>
        <xdr:cNvSpPr/>
      </xdr:nvSpPr>
      <xdr:spPr>
        <a:xfrm>
          <a:off x="3746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167912</xdr:rowOff>
    </xdr:from>
    <xdr:ext cx="469744" cy="259045"/>
    <xdr:sp macro="" textlink="">
      <xdr:nvSpPr>
        <xdr:cNvPr id="202" name="テキスト ボックス 201"/>
        <xdr:cNvSpPr txBox="1"/>
      </xdr:nvSpPr>
      <xdr:spPr>
        <a:xfrm>
          <a:off x="3562427" y="131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140498</xdr:rowOff>
    </xdr:from>
    <xdr:to>
      <xdr:col>4</xdr:col>
      <xdr:colOff>206375</xdr:colOff>
      <xdr:row>77</xdr:row>
      <xdr:rowOff>70648</xdr:rowOff>
    </xdr:to>
    <xdr:sp macro="" textlink="">
      <xdr:nvSpPr>
        <xdr:cNvPr id="203" name="円/楕円 202"/>
        <xdr:cNvSpPr/>
      </xdr:nvSpPr>
      <xdr:spPr>
        <a:xfrm>
          <a:off x="2857500" y="1317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61775</xdr:rowOff>
    </xdr:from>
    <xdr:ext cx="469744" cy="259045"/>
    <xdr:sp macro="" textlink="">
      <xdr:nvSpPr>
        <xdr:cNvPr id="204" name="テキスト ボックス 203"/>
        <xdr:cNvSpPr txBox="1"/>
      </xdr:nvSpPr>
      <xdr:spPr>
        <a:xfrm>
          <a:off x="2673427" y="1326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145887</xdr:rowOff>
    </xdr:from>
    <xdr:to>
      <xdr:col>3</xdr:col>
      <xdr:colOff>3175</xdr:colOff>
      <xdr:row>77</xdr:row>
      <xdr:rowOff>76037</xdr:rowOff>
    </xdr:to>
    <xdr:sp macro="" textlink="">
      <xdr:nvSpPr>
        <xdr:cNvPr id="205" name="円/楕円 204"/>
        <xdr:cNvSpPr/>
      </xdr:nvSpPr>
      <xdr:spPr>
        <a:xfrm>
          <a:off x="1968500" y="131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67164</xdr:rowOff>
    </xdr:from>
    <xdr:ext cx="469744" cy="259045"/>
    <xdr:sp macro="" textlink="">
      <xdr:nvSpPr>
        <xdr:cNvPr id="206" name="テキスト ボックス 205"/>
        <xdr:cNvSpPr txBox="1"/>
      </xdr:nvSpPr>
      <xdr:spPr>
        <a:xfrm>
          <a:off x="1784427" y="132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162869</xdr:rowOff>
    </xdr:from>
    <xdr:to>
      <xdr:col>1</xdr:col>
      <xdr:colOff>485775</xdr:colOff>
      <xdr:row>77</xdr:row>
      <xdr:rowOff>93019</xdr:rowOff>
    </xdr:to>
    <xdr:sp macro="" textlink="">
      <xdr:nvSpPr>
        <xdr:cNvPr id="207" name="円/楕円 206"/>
        <xdr:cNvSpPr/>
      </xdr:nvSpPr>
      <xdr:spPr>
        <a:xfrm>
          <a:off x="1079500" y="131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84146</xdr:rowOff>
    </xdr:from>
    <xdr:ext cx="469744" cy="259045"/>
    <xdr:sp macro="" textlink="">
      <xdr:nvSpPr>
        <xdr:cNvPr id="208" name="テキスト ボックス 207"/>
        <xdr:cNvSpPr txBox="1"/>
      </xdr:nvSpPr>
      <xdr:spPr>
        <a:xfrm>
          <a:off x="895427" y="1328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117084</xdr:rowOff>
    </xdr:from>
    <xdr:to>
      <xdr:col>6</xdr:col>
      <xdr:colOff>511175</xdr:colOff>
      <xdr:row>98</xdr:row>
      <xdr:rowOff>157166</xdr:rowOff>
    </xdr:to>
    <xdr:cxnSp macro="">
      <xdr:nvCxnSpPr>
        <xdr:cNvPr id="236" name="直線コネクタ 235"/>
        <xdr:cNvCxnSpPr/>
      </xdr:nvCxnSpPr>
      <xdr:spPr>
        <a:xfrm flipV="1">
          <a:off x="3797300" y="16919184"/>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157166</xdr:rowOff>
    </xdr:from>
    <xdr:to>
      <xdr:col>5</xdr:col>
      <xdr:colOff>358775</xdr:colOff>
      <xdr:row>99</xdr:row>
      <xdr:rowOff>44024</xdr:rowOff>
    </xdr:to>
    <xdr:cxnSp macro="">
      <xdr:nvCxnSpPr>
        <xdr:cNvPr id="239" name="直線コネクタ 238"/>
        <xdr:cNvCxnSpPr/>
      </xdr:nvCxnSpPr>
      <xdr:spPr>
        <a:xfrm flipV="1">
          <a:off x="2908300" y="16959266"/>
          <a:ext cx="889000" cy="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44024</xdr:rowOff>
    </xdr:from>
    <xdr:to>
      <xdr:col>4</xdr:col>
      <xdr:colOff>155575</xdr:colOff>
      <xdr:row>99</xdr:row>
      <xdr:rowOff>48183</xdr:rowOff>
    </xdr:to>
    <xdr:cxnSp macro="">
      <xdr:nvCxnSpPr>
        <xdr:cNvPr id="242" name="直線コネクタ 241"/>
        <xdr:cNvCxnSpPr/>
      </xdr:nvCxnSpPr>
      <xdr:spPr>
        <a:xfrm flipV="1">
          <a:off x="2019300" y="17017574"/>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34620</xdr:rowOff>
    </xdr:from>
    <xdr:to>
      <xdr:col>2</xdr:col>
      <xdr:colOff>638175</xdr:colOff>
      <xdr:row>99</xdr:row>
      <xdr:rowOff>48183</xdr:rowOff>
    </xdr:to>
    <xdr:cxnSp macro="">
      <xdr:nvCxnSpPr>
        <xdr:cNvPr id="245" name="直線コネクタ 244"/>
        <xdr:cNvCxnSpPr/>
      </xdr:nvCxnSpPr>
      <xdr:spPr>
        <a:xfrm>
          <a:off x="1130300" y="17008170"/>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66284</xdr:rowOff>
    </xdr:from>
    <xdr:to>
      <xdr:col>6</xdr:col>
      <xdr:colOff>561975</xdr:colOff>
      <xdr:row>98</xdr:row>
      <xdr:rowOff>167884</xdr:rowOff>
    </xdr:to>
    <xdr:sp macro="" textlink="">
      <xdr:nvSpPr>
        <xdr:cNvPr id="255" name="円/楕円 254"/>
        <xdr:cNvSpPr/>
      </xdr:nvSpPr>
      <xdr:spPr>
        <a:xfrm>
          <a:off x="4584700" y="168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152661</xdr:rowOff>
    </xdr:from>
    <xdr:ext cx="534377" cy="259045"/>
    <xdr:sp macro="" textlink="">
      <xdr:nvSpPr>
        <xdr:cNvPr id="256" name="扶助費該当値テキスト"/>
        <xdr:cNvSpPr txBox="1"/>
      </xdr:nvSpPr>
      <xdr:spPr>
        <a:xfrm>
          <a:off x="4686300" y="167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106366</xdr:rowOff>
    </xdr:from>
    <xdr:to>
      <xdr:col>5</xdr:col>
      <xdr:colOff>409575</xdr:colOff>
      <xdr:row>99</xdr:row>
      <xdr:rowOff>36516</xdr:rowOff>
    </xdr:to>
    <xdr:sp macro="" textlink="">
      <xdr:nvSpPr>
        <xdr:cNvPr id="257" name="円/楕円 256"/>
        <xdr:cNvSpPr/>
      </xdr:nvSpPr>
      <xdr:spPr>
        <a:xfrm>
          <a:off x="3746500" y="169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27643</xdr:rowOff>
    </xdr:from>
    <xdr:ext cx="534377" cy="259045"/>
    <xdr:sp macro="" textlink="">
      <xdr:nvSpPr>
        <xdr:cNvPr id="258" name="テキスト ボックス 257"/>
        <xdr:cNvSpPr txBox="1"/>
      </xdr:nvSpPr>
      <xdr:spPr>
        <a:xfrm>
          <a:off x="3530111" y="17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164674</xdr:rowOff>
    </xdr:from>
    <xdr:to>
      <xdr:col>4</xdr:col>
      <xdr:colOff>206375</xdr:colOff>
      <xdr:row>99</xdr:row>
      <xdr:rowOff>94824</xdr:rowOff>
    </xdr:to>
    <xdr:sp macro="" textlink="">
      <xdr:nvSpPr>
        <xdr:cNvPr id="259" name="円/楕円 258"/>
        <xdr:cNvSpPr/>
      </xdr:nvSpPr>
      <xdr:spPr>
        <a:xfrm>
          <a:off x="2857500" y="169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85951</xdr:rowOff>
    </xdr:from>
    <xdr:ext cx="534377" cy="259045"/>
    <xdr:sp macro="" textlink="">
      <xdr:nvSpPr>
        <xdr:cNvPr id="260" name="テキスト ボックス 259"/>
        <xdr:cNvSpPr txBox="1"/>
      </xdr:nvSpPr>
      <xdr:spPr>
        <a:xfrm>
          <a:off x="2641111" y="170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168833</xdr:rowOff>
    </xdr:from>
    <xdr:to>
      <xdr:col>3</xdr:col>
      <xdr:colOff>3175</xdr:colOff>
      <xdr:row>99</xdr:row>
      <xdr:rowOff>98983</xdr:rowOff>
    </xdr:to>
    <xdr:sp macro="" textlink="">
      <xdr:nvSpPr>
        <xdr:cNvPr id="261" name="円/楕円 260"/>
        <xdr:cNvSpPr/>
      </xdr:nvSpPr>
      <xdr:spPr>
        <a:xfrm>
          <a:off x="1968500" y="169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90110</xdr:rowOff>
    </xdr:from>
    <xdr:ext cx="534377" cy="259045"/>
    <xdr:sp macro="" textlink="">
      <xdr:nvSpPr>
        <xdr:cNvPr id="262" name="テキスト ボックス 261"/>
        <xdr:cNvSpPr txBox="1"/>
      </xdr:nvSpPr>
      <xdr:spPr>
        <a:xfrm>
          <a:off x="1752111" y="170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155270</xdr:rowOff>
    </xdr:from>
    <xdr:to>
      <xdr:col>1</xdr:col>
      <xdr:colOff>485775</xdr:colOff>
      <xdr:row>99</xdr:row>
      <xdr:rowOff>85420</xdr:rowOff>
    </xdr:to>
    <xdr:sp macro="" textlink="">
      <xdr:nvSpPr>
        <xdr:cNvPr id="263" name="円/楕円 262"/>
        <xdr:cNvSpPr/>
      </xdr:nvSpPr>
      <xdr:spPr>
        <a:xfrm>
          <a:off x="1079500" y="169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76547</xdr:rowOff>
    </xdr:from>
    <xdr:ext cx="534377" cy="259045"/>
    <xdr:sp macro="" textlink="">
      <xdr:nvSpPr>
        <xdr:cNvPr id="264" name="テキスト ボックス 263"/>
        <xdr:cNvSpPr txBox="1"/>
      </xdr:nvSpPr>
      <xdr:spPr>
        <a:xfrm>
          <a:off x="863111" y="170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57600</xdr:rowOff>
    </xdr:from>
    <xdr:to>
      <xdr:col>15</xdr:col>
      <xdr:colOff>180975</xdr:colOff>
      <xdr:row>33</xdr:row>
      <xdr:rowOff>93556</xdr:rowOff>
    </xdr:to>
    <xdr:cxnSp macro="">
      <xdr:nvCxnSpPr>
        <xdr:cNvPr id="296" name="直線コネクタ 295"/>
        <xdr:cNvCxnSpPr/>
      </xdr:nvCxnSpPr>
      <xdr:spPr>
        <a:xfrm flipV="1">
          <a:off x="9639300" y="5715450"/>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93556</xdr:rowOff>
    </xdr:from>
    <xdr:to>
      <xdr:col>14</xdr:col>
      <xdr:colOff>28575</xdr:colOff>
      <xdr:row>33</xdr:row>
      <xdr:rowOff>137610</xdr:rowOff>
    </xdr:to>
    <xdr:cxnSp macro="">
      <xdr:nvCxnSpPr>
        <xdr:cNvPr id="299" name="直線コネクタ 298"/>
        <xdr:cNvCxnSpPr/>
      </xdr:nvCxnSpPr>
      <xdr:spPr>
        <a:xfrm flipV="1">
          <a:off x="8750300" y="5751406"/>
          <a:ext cx="8890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1" name="テキスト ボックス 300"/>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137610</xdr:rowOff>
    </xdr:from>
    <xdr:to>
      <xdr:col>12</xdr:col>
      <xdr:colOff>511175</xdr:colOff>
      <xdr:row>34</xdr:row>
      <xdr:rowOff>50383</xdr:rowOff>
    </xdr:to>
    <xdr:cxnSp macro="">
      <xdr:nvCxnSpPr>
        <xdr:cNvPr id="302" name="直線コネクタ 301"/>
        <xdr:cNvCxnSpPr/>
      </xdr:nvCxnSpPr>
      <xdr:spPr>
        <a:xfrm flipV="1">
          <a:off x="7861300" y="5795460"/>
          <a:ext cx="889000" cy="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50383</xdr:rowOff>
    </xdr:from>
    <xdr:to>
      <xdr:col>11</xdr:col>
      <xdr:colOff>307975</xdr:colOff>
      <xdr:row>34</xdr:row>
      <xdr:rowOff>52473</xdr:rowOff>
    </xdr:to>
    <xdr:cxnSp macro="">
      <xdr:nvCxnSpPr>
        <xdr:cNvPr id="305" name="直線コネクタ 304"/>
        <xdr:cNvCxnSpPr/>
      </xdr:nvCxnSpPr>
      <xdr:spPr>
        <a:xfrm flipV="1">
          <a:off x="6972300" y="5879683"/>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12855</xdr:rowOff>
    </xdr:from>
    <xdr:ext cx="534377" cy="259045"/>
    <xdr:sp macro="" textlink="">
      <xdr:nvSpPr>
        <xdr:cNvPr id="307" name="テキスト ボックス 306"/>
        <xdr:cNvSpPr txBox="1"/>
      </xdr:nvSpPr>
      <xdr:spPr>
        <a:xfrm>
          <a:off x="7594111"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09" name="テキスト ボックス 308"/>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6800</xdr:rowOff>
    </xdr:from>
    <xdr:to>
      <xdr:col>15</xdr:col>
      <xdr:colOff>231775</xdr:colOff>
      <xdr:row>33</xdr:row>
      <xdr:rowOff>108400</xdr:rowOff>
    </xdr:to>
    <xdr:sp macro="" textlink="">
      <xdr:nvSpPr>
        <xdr:cNvPr id="315" name="円/楕円 314"/>
        <xdr:cNvSpPr/>
      </xdr:nvSpPr>
      <xdr:spPr>
        <a:xfrm>
          <a:off x="10426700" y="56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29677</xdr:rowOff>
    </xdr:from>
    <xdr:ext cx="534377" cy="259045"/>
    <xdr:sp macro="" textlink="">
      <xdr:nvSpPr>
        <xdr:cNvPr id="316" name="補助費等該当値テキスト"/>
        <xdr:cNvSpPr txBox="1"/>
      </xdr:nvSpPr>
      <xdr:spPr>
        <a:xfrm>
          <a:off x="10528300" y="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42756</xdr:rowOff>
    </xdr:from>
    <xdr:to>
      <xdr:col>14</xdr:col>
      <xdr:colOff>79375</xdr:colOff>
      <xdr:row>33</xdr:row>
      <xdr:rowOff>144356</xdr:rowOff>
    </xdr:to>
    <xdr:sp macro="" textlink="">
      <xdr:nvSpPr>
        <xdr:cNvPr id="317" name="円/楕円 316"/>
        <xdr:cNvSpPr/>
      </xdr:nvSpPr>
      <xdr:spPr>
        <a:xfrm>
          <a:off x="9588500" y="57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160883</xdr:rowOff>
    </xdr:from>
    <xdr:ext cx="534377" cy="259045"/>
    <xdr:sp macro="" textlink="">
      <xdr:nvSpPr>
        <xdr:cNvPr id="318" name="テキスト ボックス 317"/>
        <xdr:cNvSpPr txBox="1"/>
      </xdr:nvSpPr>
      <xdr:spPr>
        <a:xfrm>
          <a:off x="9372111" y="54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86810</xdr:rowOff>
    </xdr:from>
    <xdr:to>
      <xdr:col>12</xdr:col>
      <xdr:colOff>561975</xdr:colOff>
      <xdr:row>34</xdr:row>
      <xdr:rowOff>16960</xdr:rowOff>
    </xdr:to>
    <xdr:sp macro="" textlink="">
      <xdr:nvSpPr>
        <xdr:cNvPr id="319" name="円/楕円 318"/>
        <xdr:cNvSpPr/>
      </xdr:nvSpPr>
      <xdr:spPr>
        <a:xfrm>
          <a:off x="8699500" y="57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33487</xdr:rowOff>
    </xdr:from>
    <xdr:ext cx="534377" cy="259045"/>
    <xdr:sp macro="" textlink="">
      <xdr:nvSpPr>
        <xdr:cNvPr id="320" name="テキスト ボックス 319"/>
        <xdr:cNvSpPr txBox="1"/>
      </xdr:nvSpPr>
      <xdr:spPr>
        <a:xfrm>
          <a:off x="8483111" y="55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171033</xdr:rowOff>
    </xdr:from>
    <xdr:to>
      <xdr:col>11</xdr:col>
      <xdr:colOff>358775</xdr:colOff>
      <xdr:row>34</xdr:row>
      <xdr:rowOff>101183</xdr:rowOff>
    </xdr:to>
    <xdr:sp macro="" textlink="">
      <xdr:nvSpPr>
        <xdr:cNvPr id="321" name="円/楕円 320"/>
        <xdr:cNvSpPr/>
      </xdr:nvSpPr>
      <xdr:spPr>
        <a:xfrm>
          <a:off x="7810500" y="58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117710</xdr:rowOff>
    </xdr:from>
    <xdr:ext cx="534377" cy="259045"/>
    <xdr:sp macro="" textlink="">
      <xdr:nvSpPr>
        <xdr:cNvPr id="322" name="テキスト ボックス 321"/>
        <xdr:cNvSpPr txBox="1"/>
      </xdr:nvSpPr>
      <xdr:spPr>
        <a:xfrm>
          <a:off x="7594111" y="5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1673</xdr:rowOff>
    </xdr:from>
    <xdr:to>
      <xdr:col>10</xdr:col>
      <xdr:colOff>155575</xdr:colOff>
      <xdr:row>34</xdr:row>
      <xdr:rowOff>103273</xdr:rowOff>
    </xdr:to>
    <xdr:sp macro="" textlink="">
      <xdr:nvSpPr>
        <xdr:cNvPr id="323" name="円/楕円 322"/>
        <xdr:cNvSpPr/>
      </xdr:nvSpPr>
      <xdr:spPr>
        <a:xfrm>
          <a:off x="6921500" y="58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119800</xdr:rowOff>
    </xdr:from>
    <xdr:ext cx="534377" cy="259045"/>
    <xdr:sp macro="" textlink="">
      <xdr:nvSpPr>
        <xdr:cNvPr id="324" name="テキスト ボックス 323"/>
        <xdr:cNvSpPr txBox="1"/>
      </xdr:nvSpPr>
      <xdr:spPr>
        <a:xfrm>
          <a:off x="6705111" y="56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63322</xdr:rowOff>
    </xdr:from>
    <xdr:to>
      <xdr:col>15</xdr:col>
      <xdr:colOff>180975</xdr:colOff>
      <xdr:row>57</xdr:row>
      <xdr:rowOff>78524</xdr:rowOff>
    </xdr:to>
    <xdr:cxnSp macro="">
      <xdr:nvCxnSpPr>
        <xdr:cNvPr id="353" name="直線コネクタ 352"/>
        <xdr:cNvCxnSpPr/>
      </xdr:nvCxnSpPr>
      <xdr:spPr>
        <a:xfrm>
          <a:off x="9639300" y="9321622"/>
          <a:ext cx="838200" cy="5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63322</xdr:rowOff>
    </xdr:from>
    <xdr:to>
      <xdr:col>14</xdr:col>
      <xdr:colOff>28575</xdr:colOff>
      <xdr:row>54</xdr:row>
      <xdr:rowOff>162243</xdr:rowOff>
    </xdr:to>
    <xdr:cxnSp macro="">
      <xdr:nvCxnSpPr>
        <xdr:cNvPr id="356" name="直線コネクタ 355"/>
        <xdr:cNvCxnSpPr/>
      </xdr:nvCxnSpPr>
      <xdr:spPr>
        <a:xfrm flipV="1">
          <a:off x="8750300" y="9321622"/>
          <a:ext cx="889000" cy="9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58" name="テキスト ボックス 357"/>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63614</xdr:rowOff>
    </xdr:from>
    <xdr:to>
      <xdr:col>12</xdr:col>
      <xdr:colOff>511175</xdr:colOff>
      <xdr:row>54</xdr:row>
      <xdr:rowOff>162243</xdr:rowOff>
    </xdr:to>
    <xdr:cxnSp macro="">
      <xdr:nvCxnSpPr>
        <xdr:cNvPr id="359" name="直線コネクタ 358"/>
        <xdr:cNvCxnSpPr/>
      </xdr:nvCxnSpPr>
      <xdr:spPr>
        <a:xfrm>
          <a:off x="7861300" y="9321914"/>
          <a:ext cx="889000" cy="9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63614</xdr:rowOff>
    </xdr:from>
    <xdr:to>
      <xdr:col>11</xdr:col>
      <xdr:colOff>307975</xdr:colOff>
      <xdr:row>56</xdr:row>
      <xdr:rowOff>145809</xdr:rowOff>
    </xdr:to>
    <xdr:cxnSp macro="">
      <xdr:nvCxnSpPr>
        <xdr:cNvPr id="362" name="直線コネクタ 361"/>
        <xdr:cNvCxnSpPr/>
      </xdr:nvCxnSpPr>
      <xdr:spPr>
        <a:xfrm flipV="1">
          <a:off x="6972300" y="9321914"/>
          <a:ext cx="889000" cy="4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48366</xdr:rowOff>
    </xdr:from>
    <xdr:ext cx="534377" cy="259045"/>
    <xdr:sp macro="" textlink="">
      <xdr:nvSpPr>
        <xdr:cNvPr id="364" name="テキスト ボックス 363"/>
        <xdr:cNvSpPr txBox="1"/>
      </xdr:nvSpPr>
      <xdr:spPr>
        <a:xfrm>
          <a:off x="7594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27724</xdr:rowOff>
    </xdr:from>
    <xdr:to>
      <xdr:col>15</xdr:col>
      <xdr:colOff>231775</xdr:colOff>
      <xdr:row>57</xdr:row>
      <xdr:rowOff>129324</xdr:rowOff>
    </xdr:to>
    <xdr:sp macro="" textlink="">
      <xdr:nvSpPr>
        <xdr:cNvPr id="372" name="円/楕円 371"/>
        <xdr:cNvSpPr/>
      </xdr:nvSpPr>
      <xdr:spPr>
        <a:xfrm>
          <a:off x="10426700" y="98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6151</xdr:rowOff>
    </xdr:from>
    <xdr:ext cx="534377" cy="259045"/>
    <xdr:sp macro="" textlink="">
      <xdr:nvSpPr>
        <xdr:cNvPr id="373" name="普通建設事業費該当値テキスト"/>
        <xdr:cNvSpPr txBox="1"/>
      </xdr:nvSpPr>
      <xdr:spPr>
        <a:xfrm>
          <a:off x="10528300" y="97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12522</xdr:rowOff>
    </xdr:from>
    <xdr:to>
      <xdr:col>14</xdr:col>
      <xdr:colOff>79375</xdr:colOff>
      <xdr:row>54</xdr:row>
      <xdr:rowOff>114122</xdr:rowOff>
    </xdr:to>
    <xdr:sp macro="" textlink="">
      <xdr:nvSpPr>
        <xdr:cNvPr id="374" name="円/楕円 373"/>
        <xdr:cNvSpPr/>
      </xdr:nvSpPr>
      <xdr:spPr>
        <a:xfrm>
          <a:off x="9588500" y="92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130649</xdr:rowOff>
    </xdr:from>
    <xdr:ext cx="534377" cy="259045"/>
    <xdr:sp macro="" textlink="">
      <xdr:nvSpPr>
        <xdr:cNvPr id="375" name="テキスト ボックス 374"/>
        <xdr:cNvSpPr txBox="1"/>
      </xdr:nvSpPr>
      <xdr:spPr>
        <a:xfrm>
          <a:off x="9372111" y="904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111443</xdr:rowOff>
    </xdr:from>
    <xdr:to>
      <xdr:col>12</xdr:col>
      <xdr:colOff>561975</xdr:colOff>
      <xdr:row>55</xdr:row>
      <xdr:rowOff>41593</xdr:rowOff>
    </xdr:to>
    <xdr:sp macro="" textlink="">
      <xdr:nvSpPr>
        <xdr:cNvPr id="376" name="円/楕円 375"/>
        <xdr:cNvSpPr/>
      </xdr:nvSpPr>
      <xdr:spPr>
        <a:xfrm>
          <a:off x="8699500" y="93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58120</xdr:rowOff>
    </xdr:from>
    <xdr:ext cx="534377" cy="259045"/>
    <xdr:sp macro="" textlink="">
      <xdr:nvSpPr>
        <xdr:cNvPr id="377" name="テキスト ボックス 376"/>
        <xdr:cNvSpPr txBox="1"/>
      </xdr:nvSpPr>
      <xdr:spPr>
        <a:xfrm>
          <a:off x="8483111" y="91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12814</xdr:rowOff>
    </xdr:from>
    <xdr:to>
      <xdr:col>11</xdr:col>
      <xdr:colOff>358775</xdr:colOff>
      <xdr:row>54</xdr:row>
      <xdr:rowOff>114414</xdr:rowOff>
    </xdr:to>
    <xdr:sp macro="" textlink="">
      <xdr:nvSpPr>
        <xdr:cNvPr id="378" name="円/楕円 377"/>
        <xdr:cNvSpPr/>
      </xdr:nvSpPr>
      <xdr:spPr>
        <a:xfrm>
          <a:off x="7810500" y="92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130941</xdr:rowOff>
    </xdr:from>
    <xdr:ext cx="534377" cy="259045"/>
    <xdr:sp macro="" textlink="">
      <xdr:nvSpPr>
        <xdr:cNvPr id="379" name="テキスト ボックス 378"/>
        <xdr:cNvSpPr txBox="1"/>
      </xdr:nvSpPr>
      <xdr:spPr>
        <a:xfrm>
          <a:off x="7594111" y="90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95009</xdr:rowOff>
    </xdr:from>
    <xdr:to>
      <xdr:col>10</xdr:col>
      <xdr:colOff>155575</xdr:colOff>
      <xdr:row>57</xdr:row>
      <xdr:rowOff>25159</xdr:rowOff>
    </xdr:to>
    <xdr:sp macro="" textlink="">
      <xdr:nvSpPr>
        <xdr:cNvPr id="380" name="円/楕円 379"/>
        <xdr:cNvSpPr/>
      </xdr:nvSpPr>
      <xdr:spPr>
        <a:xfrm>
          <a:off x="6921500" y="96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16286</xdr:rowOff>
    </xdr:from>
    <xdr:ext cx="534377" cy="259045"/>
    <xdr:sp macro="" textlink="">
      <xdr:nvSpPr>
        <xdr:cNvPr id="381" name="テキスト ボックス 380"/>
        <xdr:cNvSpPr txBox="1"/>
      </xdr:nvSpPr>
      <xdr:spPr>
        <a:xfrm>
          <a:off x="6705111" y="978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60604</xdr:rowOff>
    </xdr:from>
    <xdr:to>
      <xdr:col>15</xdr:col>
      <xdr:colOff>180975</xdr:colOff>
      <xdr:row>78</xdr:row>
      <xdr:rowOff>4141</xdr:rowOff>
    </xdr:to>
    <xdr:cxnSp macro="">
      <xdr:nvCxnSpPr>
        <xdr:cNvPr id="410" name="直線コネクタ 409"/>
        <xdr:cNvCxnSpPr/>
      </xdr:nvCxnSpPr>
      <xdr:spPr>
        <a:xfrm>
          <a:off x="9639300" y="12747904"/>
          <a:ext cx="838200" cy="6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24274</xdr:rowOff>
    </xdr:from>
    <xdr:ext cx="534377" cy="259045"/>
    <xdr:sp macro="" textlink="">
      <xdr:nvSpPr>
        <xdr:cNvPr id="414" name="テキスト ボックス 413"/>
        <xdr:cNvSpPr txBox="1"/>
      </xdr:nvSpPr>
      <xdr:spPr>
        <a:xfrm>
          <a:off x="9372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124791</xdr:rowOff>
    </xdr:from>
    <xdr:to>
      <xdr:col>15</xdr:col>
      <xdr:colOff>231775</xdr:colOff>
      <xdr:row>78</xdr:row>
      <xdr:rowOff>54941</xdr:rowOff>
    </xdr:to>
    <xdr:sp macro="" textlink="">
      <xdr:nvSpPr>
        <xdr:cNvPr id="420" name="円/楕円 419"/>
        <xdr:cNvSpPr/>
      </xdr:nvSpPr>
      <xdr:spPr>
        <a:xfrm>
          <a:off x="104267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103218</xdr:rowOff>
    </xdr:from>
    <xdr:ext cx="534377" cy="259045"/>
    <xdr:sp macro="" textlink="">
      <xdr:nvSpPr>
        <xdr:cNvPr id="421" name="普通建設事業費 （ うち新規整備　）該当値テキスト"/>
        <xdr:cNvSpPr txBox="1"/>
      </xdr:nvSpPr>
      <xdr:spPr>
        <a:xfrm>
          <a:off x="10528300" y="133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9804</xdr:rowOff>
    </xdr:from>
    <xdr:to>
      <xdr:col>14</xdr:col>
      <xdr:colOff>79375</xdr:colOff>
      <xdr:row>74</xdr:row>
      <xdr:rowOff>111404</xdr:rowOff>
    </xdr:to>
    <xdr:sp macro="" textlink="">
      <xdr:nvSpPr>
        <xdr:cNvPr id="422" name="円/楕円 421"/>
        <xdr:cNvSpPr/>
      </xdr:nvSpPr>
      <xdr:spPr>
        <a:xfrm>
          <a:off x="9588500" y="126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127931</xdr:rowOff>
    </xdr:from>
    <xdr:ext cx="534377" cy="259045"/>
    <xdr:sp macro="" textlink="">
      <xdr:nvSpPr>
        <xdr:cNvPr id="423" name="テキスト ボックス 422"/>
        <xdr:cNvSpPr txBox="1"/>
      </xdr:nvSpPr>
      <xdr:spPr>
        <a:xfrm>
          <a:off x="9372111" y="124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9032</xdr:rowOff>
    </xdr:from>
    <xdr:to>
      <xdr:col>15</xdr:col>
      <xdr:colOff>180975</xdr:colOff>
      <xdr:row>97</xdr:row>
      <xdr:rowOff>102690</xdr:rowOff>
    </xdr:to>
    <xdr:cxnSp macro="">
      <xdr:nvCxnSpPr>
        <xdr:cNvPr id="450" name="直線コネクタ 449"/>
        <xdr:cNvCxnSpPr/>
      </xdr:nvCxnSpPr>
      <xdr:spPr>
        <a:xfrm>
          <a:off x="9639300" y="16639682"/>
          <a:ext cx="838200" cy="9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51890</xdr:rowOff>
    </xdr:from>
    <xdr:to>
      <xdr:col>15</xdr:col>
      <xdr:colOff>231775</xdr:colOff>
      <xdr:row>97</xdr:row>
      <xdr:rowOff>153490</xdr:rowOff>
    </xdr:to>
    <xdr:sp macro="" textlink="">
      <xdr:nvSpPr>
        <xdr:cNvPr id="460" name="円/楕円 459"/>
        <xdr:cNvSpPr/>
      </xdr:nvSpPr>
      <xdr:spPr>
        <a:xfrm>
          <a:off x="10426700" y="1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30317</xdr:rowOff>
    </xdr:from>
    <xdr:ext cx="469744" cy="259045"/>
    <xdr:sp macro="" textlink="">
      <xdr:nvSpPr>
        <xdr:cNvPr id="461" name="普通建設事業費 （ うち更新整備　）該当値テキスト"/>
        <xdr:cNvSpPr txBox="1"/>
      </xdr:nvSpPr>
      <xdr:spPr>
        <a:xfrm>
          <a:off x="10528300" y="166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129682</xdr:rowOff>
    </xdr:from>
    <xdr:to>
      <xdr:col>14</xdr:col>
      <xdr:colOff>79375</xdr:colOff>
      <xdr:row>97</xdr:row>
      <xdr:rowOff>59832</xdr:rowOff>
    </xdr:to>
    <xdr:sp macro="" textlink="">
      <xdr:nvSpPr>
        <xdr:cNvPr id="462" name="円/楕円 461"/>
        <xdr:cNvSpPr/>
      </xdr:nvSpPr>
      <xdr:spPr>
        <a:xfrm>
          <a:off x="9588500" y="165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50959</xdr:rowOff>
    </xdr:from>
    <xdr:ext cx="534377" cy="259045"/>
    <xdr:sp macro="" textlink="">
      <xdr:nvSpPr>
        <xdr:cNvPr id="463" name="テキスト ボックス 462"/>
        <xdr:cNvSpPr txBox="1"/>
      </xdr:nvSpPr>
      <xdr:spPr>
        <a:xfrm>
          <a:off x="9372111" y="166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35496</xdr:rowOff>
    </xdr:from>
    <xdr:to>
      <xdr:col>21</xdr:col>
      <xdr:colOff>161925</xdr:colOff>
      <xdr:row>39</xdr:row>
      <xdr:rowOff>44450</xdr:rowOff>
    </xdr:to>
    <xdr:cxnSp macro="">
      <xdr:nvCxnSpPr>
        <xdr:cNvPr id="498" name="直線コネクタ 497"/>
        <xdr:cNvCxnSpPr/>
      </xdr:nvCxnSpPr>
      <xdr:spPr>
        <a:xfrm>
          <a:off x="13703300" y="672204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100647</xdr:rowOff>
    </xdr:from>
    <xdr:to>
      <xdr:col>19</xdr:col>
      <xdr:colOff>644525</xdr:colOff>
      <xdr:row>39</xdr:row>
      <xdr:rowOff>35496</xdr:rowOff>
    </xdr:to>
    <xdr:cxnSp macro="">
      <xdr:nvCxnSpPr>
        <xdr:cNvPr id="501" name="直線コネクタ 500"/>
        <xdr:cNvCxnSpPr/>
      </xdr:nvCxnSpPr>
      <xdr:spPr>
        <a:xfrm>
          <a:off x="12814300" y="661574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156146</xdr:rowOff>
    </xdr:from>
    <xdr:to>
      <xdr:col>20</xdr:col>
      <xdr:colOff>9525</xdr:colOff>
      <xdr:row>39</xdr:row>
      <xdr:rowOff>86296</xdr:rowOff>
    </xdr:to>
    <xdr:sp macro="" textlink="">
      <xdr:nvSpPr>
        <xdr:cNvPr id="517" name="円/楕円 516"/>
        <xdr:cNvSpPr/>
      </xdr:nvSpPr>
      <xdr:spPr>
        <a:xfrm>
          <a:off x="13652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77423</xdr:rowOff>
    </xdr:from>
    <xdr:ext cx="313932" cy="259045"/>
    <xdr:sp macro="" textlink="">
      <xdr:nvSpPr>
        <xdr:cNvPr id="518" name="テキスト ボックス 517"/>
        <xdr:cNvSpPr txBox="1"/>
      </xdr:nvSpPr>
      <xdr:spPr>
        <a:xfrm>
          <a:off x="13546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49847</xdr:rowOff>
    </xdr:from>
    <xdr:to>
      <xdr:col>18</xdr:col>
      <xdr:colOff>492125</xdr:colOff>
      <xdr:row>38</xdr:row>
      <xdr:rowOff>151447</xdr:rowOff>
    </xdr:to>
    <xdr:sp macro="" textlink="">
      <xdr:nvSpPr>
        <xdr:cNvPr id="519" name="円/楕円 518"/>
        <xdr:cNvSpPr/>
      </xdr:nvSpPr>
      <xdr:spPr>
        <a:xfrm>
          <a:off x="12763500" y="65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142574</xdr:rowOff>
    </xdr:from>
    <xdr:ext cx="378565" cy="259045"/>
    <xdr:sp macro="" textlink="">
      <xdr:nvSpPr>
        <xdr:cNvPr id="520" name="テキスト ボックス 519"/>
        <xdr:cNvSpPr txBox="1"/>
      </xdr:nvSpPr>
      <xdr:spPr>
        <a:xfrm>
          <a:off x="12625017" y="665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17416</xdr:rowOff>
    </xdr:from>
    <xdr:to>
      <xdr:col>23</xdr:col>
      <xdr:colOff>517525</xdr:colOff>
      <xdr:row>76</xdr:row>
      <xdr:rowOff>65863</xdr:rowOff>
    </xdr:to>
    <xdr:cxnSp macro="">
      <xdr:nvCxnSpPr>
        <xdr:cNvPr id="600" name="直線コネクタ 599"/>
        <xdr:cNvCxnSpPr/>
      </xdr:nvCxnSpPr>
      <xdr:spPr>
        <a:xfrm>
          <a:off x="15481300" y="13047616"/>
          <a:ext cx="8382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17416</xdr:rowOff>
    </xdr:from>
    <xdr:to>
      <xdr:col>22</xdr:col>
      <xdr:colOff>365125</xdr:colOff>
      <xdr:row>76</xdr:row>
      <xdr:rowOff>92168</xdr:rowOff>
    </xdr:to>
    <xdr:cxnSp macro="">
      <xdr:nvCxnSpPr>
        <xdr:cNvPr id="603" name="直線コネクタ 602"/>
        <xdr:cNvCxnSpPr/>
      </xdr:nvCxnSpPr>
      <xdr:spPr>
        <a:xfrm flipV="1">
          <a:off x="14592300" y="1304761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92168</xdr:rowOff>
    </xdr:from>
    <xdr:to>
      <xdr:col>21</xdr:col>
      <xdr:colOff>161925</xdr:colOff>
      <xdr:row>76</xdr:row>
      <xdr:rowOff>125265</xdr:rowOff>
    </xdr:to>
    <xdr:cxnSp macro="">
      <xdr:nvCxnSpPr>
        <xdr:cNvPr id="606" name="直線コネクタ 605"/>
        <xdr:cNvCxnSpPr/>
      </xdr:nvCxnSpPr>
      <xdr:spPr>
        <a:xfrm flipV="1">
          <a:off x="13703300" y="13122368"/>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33874</xdr:rowOff>
    </xdr:from>
    <xdr:to>
      <xdr:col>19</xdr:col>
      <xdr:colOff>644525</xdr:colOff>
      <xdr:row>76</xdr:row>
      <xdr:rowOff>125265</xdr:rowOff>
    </xdr:to>
    <xdr:cxnSp macro="">
      <xdr:nvCxnSpPr>
        <xdr:cNvPr id="609" name="直線コネクタ 608"/>
        <xdr:cNvCxnSpPr/>
      </xdr:nvCxnSpPr>
      <xdr:spPr>
        <a:xfrm>
          <a:off x="12814300" y="13064074"/>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15063</xdr:rowOff>
    </xdr:from>
    <xdr:to>
      <xdr:col>23</xdr:col>
      <xdr:colOff>568325</xdr:colOff>
      <xdr:row>76</xdr:row>
      <xdr:rowOff>116663</xdr:rowOff>
    </xdr:to>
    <xdr:sp macro="" textlink="">
      <xdr:nvSpPr>
        <xdr:cNvPr id="619" name="円/楕円 618"/>
        <xdr:cNvSpPr/>
      </xdr:nvSpPr>
      <xdr:spPr>
        <a:xfrm>
          <a:off x="16268700" y="130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37939</xdr:rowOff>
    </xdr:from>
    <xdr:ext cx="534377" cy="259045"/>
    <xdr:sp macro="" textlink="">
      <xdr:nvSpPr>
        <xdr:cNvPr id="620" name="公債費該当値テキスト"/>
        <xdr:cNvSpPr txBox="1"/>
      </xdr:nvSpPr>
      <xdr:spPr>
        <a:xfrm>
          <a:off x="16370300" y="128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138065</xdr:rowOff>
    </xdr:from>
    <xdr:to>
      <xdr:col>22</xdr:col>
      <xdr:colOff>415925</xdr:colOff>
      <xdr:row>76</xdr:row>
      <xdr:rowOff>68216</xdr:rowOff>
    </xdr:to>
    <xdr:sp macro="" textlink="">
      <xdr:nvSpPr>
        <xdr:cNvPr id="621" name="円/楕円 620"/>
        <xdr:cNvSpPr/>
      </xdr:nvSpPr>
      <xdr:spPr>
        <a:xfrm>
          <a:off x="15430500" y="12996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59343</xdr:rowOff>
    </xdr:from>
    <xdr:ext cx="534377" cy="259045"/>
    <xdr:sp macro="" textlink="">
      <xdr:nvSpPr>
        <xdr:cNvPr id="622" name="テキスト ボックス 621"/>
        <xdr:cNvSpPr txBox="1"/>
      </xdr:nvSpPr>
      <xdr:spPr>
        <a:xfrm>
          <a:off x="15214111" y="13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41368</xdr:rowOff>
    </xdr:from>
    <xdr:to>
      <xdr:col>21</xdr:col>
      <xdr:colOff>212725</xdr:colOff>
      <xdr:row>76</xdr:row>
      <xdr:rowOff>142968</xdr:rowOff>
    </xdr:to>
    <xdr:sp macro="" textlink="">
      <xdr:nvSpPr>
        <xdr:cNvPr id="623" name="円/楕円 622"/>
        <xdr:cNvSpPr/>
      </xdr:nvSpPr>
      <xdr:spPr>
        <a:xfrm>
          <a:off x="14541500" y="130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134095</xdr:rowOff>
    </xdr:from>
    <xdr:ext cx="534377" cy="259045"/>
    <xdr:sp macro="" textlink="">
      <xdr:nvSpPr>
        <xdr:cNvPr id="624" name="テキスト ボックス 623"/>
        <xdr:cNvSpPr txBox="1"/>
      </xdr:nvSpPr>
      <xdr:spPr>
        <a:xfrm>
          <a:off x="14325111" y="1316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74465</xdr:rowOff>
    </xdr:from>
    <xdr:to>
      <xdr:col>20</xdr:col>
      <xdr:colOff>9525</xdr:colOff>
      <xdr:row>77</xdr:row>
      <xdr:rowOff>4615</xdr:rowOff>
    </xdr:to>
    <xdr:sp macro="" textlink="">
      <xdr:nvSpPr>
        <xdr:cNvPr id="625" name="円/楕円 624"/>
        <xdr:cNvSpPr/>
      </xdr:nvSpPr>
      <xdr:spPr>
        <a:xfrm>
          <a:off x="13652500" y="131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167192</xdr:rowOff>
    </xdr:from>
    <xdr:ext cx="534377" cy="259045"/>
    <xdr:sp macro="" textlink="">
      <xdr:nvSpPr>
        <xdr:cNvPr id="626" name="テキスト ボックス 625"/>
        <xdr:cNvSpPr txBox="1"/>
      </xdr:nvSpPr>
      <xdr:spPr>
        <a:xfrm>
          <a:off x="13436111" y="131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154524</xdr:rowOff>
    </xdr:from>
    <xdr:to>
      <xdr:col>18</xdr:col>
      <xdr:colOff>492125</xdr:colOff>
      <xdr:row>76</xdr:row>
      <xdr:rowOff>84674</xdr:rowOff>
    </xdr:to>
    <xdr:sp macro="" textlink="">
      <xdr:nvSpPr>
        <xdr:cNvPr id="627" name="円/楕円 626"/>
        <xdr:cNvSpPr/>
      </xdr:nvSpPr>
      <xdr:spPr>
        <a:xfrm>
          <a:off x="12763500" y="130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75801</xdr:rowOff>
    </xdr:from>
    <xdr:ext cx="534377" cy="259045"/>
    <xdr:sp macro="" textlink="">
      <xdr:nvSpPr>
        <xdr:cNvPr id="628" name="テキスト ボックス 627"/>
        <xdr:cNvSpPr txBox="1"/>
      </xdr:nvSpPr>
      <xdr:spPr>
        <a:xfrm>
          <a:off x="12547111" y="13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126136</xdr:rowOff>
    </xdr:from>
    <xdr:to>
      <xdr:col>23</xdr:col>
      <xdr:colOff>517525</xdr:colOff>
      <xdr:row>98</xdr:row>
      <xdr:rowOff>157531</xdr:rowOff>
    </xdr:to>
    <xdr:cxnSp macro="">
      <xdr:nvCxnSpPr>
        <xdr:cNvPr id="657" name="直線コネクタ 656"/>
        <xdr:cNvCxnSpPr/>
      </xdr:nvCxnSpPr>
      <xdr:spPr>
        <a:xfrm flipV="1">
          <a:off x="15481300" y="16928236"/>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157531</xdr:rowOff>
    </xdr:from>
    <xdr:to>
      <xdr:col>22</xdr:col>
      <xdr:colOff>365125</xdr:colOff>
      <xdr:row>98</xdr:row>
      <xdr:rowOff>162514</xdr:rowOff>
    </xdr:to>
    <xdr:cxnSp macro="">
      <xdr:nvCxnSpPr>
        <xdr:cNvPr id="660" name="直線コネクタ 659"/>
        <xdr:cNvCxnSpPr/>
      </xdr:nvCxnSpPr>
      <xdr:spPr>
        <a:xfrm flipV="1">
          <a:off x="14592300" y="16959631"/>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162514</xdr:rowOff>
    </xdr:from>
    <xdr:to>
      <xdr:col>21</xdr:col>
      <xdr:colOff>161925</xdr:colOff>
      <xdr:row>99</xdr:row>
      <xdr:rowOff>7660</xdr:rowOff>
    </xdr:to>
    <xdr:cxnSp macro="">
      <xdr:nvCxnSpPr>
        <xdr:cNvPr id="663" name="直線コネクタ 662"/>
        <xdr:cNvCxnSpPr/>
      </xdr:nvCxnSpPr>
      <xdr:spPr>
        <a:xfrm flipV="1">
          <a:off x="13703300" y="16964614"/>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137392</xdr:rowOff>
    </xdr:from>
    <xdr:to>
      <xdr:col>19</xdr:col>
      <xdr:colOff>644525</xdr:colOff>
      <xdr:row>99</xdr:row>
      <xdr:rowOff>7660</xdr:rowOff>
    </xdr:to>
    <xdr:cxnSp macro="">
      <xdr:nvCxnSpPr>
        <xdr:cNvPr id="666" name="直線コネクタ 665"/>
        <xdr:cNvCxnSpPr/>
      </xdr:nvCxnSpPr>
      <xdr:spPr>
        <a:xfrm>
          <a:off x="12814300" y="16939492"/>
          <a:ext cx="889000" cy="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75336</xdr:rowOff>
    </xdr:from>
    <xdr:to>
      <xdr:col>23</xdr:col>
      <xdr:colOff>568325</xdr:colOff>
      <xdr:row>99</xdr:row>
      <xdr:rowOff>5486</xdr:rowOff>
    </xdr:to>
    <xdr:sp macro="" textlink="">
      <xdr:nvSpPr>
        <xdr:cNvPr id="676" name="円/楕円 675"/>
        <xdr:cNvSpPr/>
      </xdr:nvSpPr>
      <xdr:spPr>
        <a:xfrm>
          <a:off x="162687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34713</xdr:rowOff>
    </xdr:from>
    <xdr:ext cx="534377" cy="259045"/>
    <xdr:sp macro="" textlink="">
      <xdr:nvSpPr>
        <xdr:cNvPr id="677" name="積立金該当値テキスト"/>
        <xdr:cNvSpPr txBox="1"/>
      </xdr:nvSpPr>
      <xdr:spPr>
        <a:xfrm>
          <a:off x="16370300" y="166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106731</xdr:rowOff>
    </xdr:from>
    <xdr:to>
      <xdr:col>22</xdr:col>
      <xdr:colOff>415925</xdr:colOff>
      <xdr:row>99</xdr:row>
      <xdr:rowOff>36881</xdr:rowOff>
    </xdr:to>
    <xdr:sp macro="" textlink="">
      <xdr:nvSpPr>
        <xdr:cNvPr id="678" name="円/楕円 677"/>
        <xdr:cNvSpPr/>
      </xdr:nvSpPr>
      <xdr:spPr>
        <a:xfrm>
          <a:off x="154305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28008</xdr:rowOff>
    </xdr:from>
    <xdr:ext cx="469744" cy="259045"/>
    <xdr:sp macro="" textlink="">
      <xdr:nvSpPr>
        <xdr:cNvPr id="679" name="テキスト ボックス 678"/>
        <xdr:cNvSpPr txBox="1"/>
      </xdr:nvSpPr>
      <xdr:spPr>
        <a:xfrm>
          <a:off x="15246427" y="170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111714</xdr:rowOff>
    </xdr:from>
    <xdr:to>
      <xdr:col>21</xdr:col>
      <xdr:colOff>212725</xdr:colOff>
      <xdr:row>99</xdr:row>
      <xdr:rowOff>41864</xdr:rowOff>
    </xdr:to>
    <xdr:sp macro="" textlink="">
      <xdr:nvSpPr>
        <xdr:cNvPr id="680" name="円/楕円 679"/>
        <xdr:cNvSpPr/>
      </xdr:nvSpPr>
      <xdr:spPr>
        <a:xfrm>
          <a:off x="14541500" y="169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32991</xdr:rowOff>
    </xdr:from>
    <xdr:ext cx="469744" cy="259045"/>
    <xdr:sp macro="" textlink="">
      <xdr:nvSpPr>
        <xdr:cNvPr id="681" name="テキスト ボックス 680"/>
        <xdr:cNvSpPr txBox="1"/>
      </xdr:nvSpPr>
      <xdr:spPr>
        <a:xfrm>
          <a:off x="14357427" y="1700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128310</xdr:rowOff>
    </xdr:from>
    <xdr:to>
      <xdr:col>20</xdr:col>
      <xdr:colOff>9525</xdr:colOff>
      <xdr:row>99</xdr:row>
      <xdr:rowOff>58460</xdr:rowOff>
    </xdr:to>
    <xdr:sp macro="" textlink="">
      <xdr:nvSpPr>
        <xdr:cNvPr id="682" name="円/楕円 681"/>
        <xdr:cNvSpPr/>
      </xdr:nvSpPr>
      <xdr:spPr>
        <a:xfrm>
          <a:off x="13652500" y="169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49587</xdr:rowOff>
    </xdr:from>
    <xdr:ext cx="469744" cy="259045"/>
    <xdr:sp macro="" textlink="">
      <xdr:nvSpPr>
        <xdr:cNvPr id="683" name="テキスト ボックス 682"/>
        <xdr:cNvSpPr txBox="1"/>
      </xdr:nvSpPr>
      <xdr:spPr>
        <a:xfrm>
          <a:off x="13468427" y="170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86592</xdr:rowOff>
    </xdr:from>
    <xdr:to>
      <xdr:col>18</xdr:col>
      <xdr:colOff>492125</xdr:colOff>
      <xdr:row>99</xdr:row>
      <xdr:rowOff>16742</xdr:rowOff>
    </xdr:to>
    <xdr:sp macro="" textlink="">
      <xdr:nvSpPr>
        <xdr:cNvPr id="684" name="円/楕円 683"/>
        <xdr:cNvSpPr/>
      </xdr:nvSpPr>
      <xdr:spPr>
        <a:xfrm>
          <a:off x="12763500" y="168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7869</xdr:rowOff>
    </xdr:from>
    <xdr:ext cx="534377" cy="259045"/>
    <xdr:sp macro="" textlink="">
      <xdr:nvSpPr>
        <xdr:cNvPr id="685" name="テキスト ボックス 684"/>
        <xdr:cNvSpPr txBox="1"/>
      </xdr:nvSpPr>
      <xdr:spPr>
        <a:xfrm>
          <a:off x="12547111" y="16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126670</xdr:rowOff>
    </xdr:from>
    <xdr:to>
      <xdr:col>29</xdr:col>
      <xdr:colOff>517525</xdr:colOff>
      <xdr:row>38</xdr:row>
      <xdr:rowOff>139700</xdr:rowOff>
    </xdr:to>
    <xdr:cxnSp macro="">
      <xdr:nvCxnSpPr>
        <xdr:cNvPr id="718" name="直線コネクタ 717"/>
        <xdr:cNvCxnSpPr/>
      </xdr:nvCxnSpPr>
      <xdr:spPr>
        <a:xfrm>
          <a:off x="19545300" y="5441620"/>
          <a:ext cx="889000" cy="12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126670</xdr:rowOff>
    </xdr:from>
    <xdr:to>
      <xdr:col>28</xdr:col>
      <xdr:colOff>314325</xdr:colOff>
      <xdr:row>38</xdr:row>
      <xdr:rowOff>139700</xdr:rowOff>
    </xdr:to>
    <xdr:cxnSp macro="">
      <xdr:nvCxnSpPr>
        <xdr:cNvPr id="721" name="直線コネクタ 720"/>
        <xdr:cNvCxnSpPr/>
      </xdr:nvCxnSpPr>
      <xdr:spPr>
        <a:xfrm flipV="1">
          <a:off x="18656300" y="5441620"/>
          <a:ext cx="889000" cy="12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69156</xdr:rowOff>
    </xdr:from>
    <xdr:ext cx="469744" cy="259045"/>
    <xdr:sp macro="" textlink="">
      <xdr:nvSpPr>
        <xdr:cNvPr id="723" name="テキスト ボックス 722"/>
        <xdr:cNvSpPr txBox="1"/>
      </xdr:nvSpPr>
      <xdr:spPr>
        <a:xfrm>
          <a:off x="19310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75870</xdr:rowOff>
    </xdr:from>
    <xdr:to>
      <xdr:col>28</xdr:col>
      <xdr:colOff>365125</xdr:colOff>
      <xdr:row>32</xdr:row>
      <xdr:rowOff>6020</xdr:rowOff>
    </xdr:to>
    <xdr:sp macro="" textlink="">
      <xdr:nvSpPr>
        <xdr:cNvPr id="737" name="円/楕円 736"/>
        <xdr:cNvSpPr/>
      </xdr:nvSpPr>
      <xdr:spPr>
        <a:xfrm>
          <a:off x="19494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22547</xdr:rowOff>
    </xdr:from>
    <xdr:ext cx="469744" cy="259045"/>
    <xdr:sp macro="" textlink="">
      <xdr:nvSpPr>
        <xdr:cNvPr id="738" name="テキスト ボックス 737"/>
        <xdr:cNvSpPr txBox="1"/>
      </xdr:nvSpPr>
      <xdr:spPr>
        <a:xfrm>
          <a:off x="19310427"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712</xdr:rowOff>
    </xdr:from>
    <xdr:to>
      <xdr:col>32</xdr:col>
      <xdr:colOff>187325</xdr:colOff>
      <xdr:row>59</xdr:row>
      <xdr:rowOff>1474</xdr:rowOff>
    </xdr:to>
    <xdr:cxnSp macro="">
      <xdr:nvCxnSpPr>
        <xdr:cNvPr id="769" name="直線コネクタ 768"/>
        <xdr:cNvCxnSpPr/>
      </xdr:nvCxnSpPr>
      <xdr:spPr>
        <a:xfrm>
          <a:off x="21323300" y="1011626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153568</xdr:rowOff>
    </xdr:from>
    <xdr:to>
      <xdr:col>31</xdr:col>
      <xdr:colOff>34925</xdr:colOff>
      <xdr:row>59</xdr:row>
      <xdr:rowOff>712</xdr:rowOff>
    </xdr:to>
    <xdr:cxnSp macro="">
      <xdr:nvCxnSpPr>
        <xdr:cNvPr id="772" name="直線コネクタ 771"/>
        <xdr:cNvCxnSpPr/>
      </xdr:nvCxnSpPr>
      <xdr:spPr>
        <a:xfrm>
          <a:off x="20434300" y="10097668"/>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153568</xdr:rowOff>
    </xdr:from>
    <xdr:to>
      <xdr:col>29</xdr:col>
      <xdr:colOff>517525</xdr:colOff>
      <xdr:row>58</xdr:row>
      <xdr:rowOff>153568</xdr:rowOff>
    </xdr:to>
    <xdr:cxnSp macro="">
      <xdr:nvCxnSpPr>
        <xdr:cNvPr id="775" name="直線コネクタ 774"/>
        <xdr:cNvCxnSpPr/>
      </xdr:nvCxnSpPr>
      <xdr:spPr>
        <a:xfrm>
          <a:off x="19545300" y="10097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163550</xdr:rowOff>
    </xdr:from>
    <xdr:to>
      <xdr:col>28</xdr:col>
      <xdr:colOff>314325</xdr:colOff>
      <xdr:row>58</xdr:row>
      <xdr:rowOff>153568</xdr:rowOff>
    </xdr:to>
    <xdr:cxnSp macro="">
      <xdr:nvCxnSpPr>
        <xdr:cNvPr id="778" name="直線コネクタ 777"/>
        <xdr:cNvCxnSpPr/>
      </xdr:nvCxnSpPr>
      <xdr:spPr>
        <a:xfrm>
          <a:off x="18656300" y="9764750"/>
          <a:ext cx="889000" cy="3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122124</xdr:rowOff>
    </xdr:from>
    <xdr:to>
      <xdr:col>32</xdr:col>
      <xdr:colOff>238125</xdr:colOff>
      <xdr:row>59</xdr:row>
      <xdr:rowOff>52274</xdr:rowOff>
    </xdr:to>
    <xdr:sp macro="" textlink="">
      <xdr:nvSpPr>
        <xdr:cNvPr id="788" name="円/楕円 787"/>
        <xdr:cNvSpPr/>
      </xdr:nvSpPr>
      <xdr:spPr>
        <a:xfrm>
          <a:off x="22110700" y="100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37051</xdr:rowOff>
    </xdr:from>
    <xdr:ext cx="378565" cy="259045"/>
    <xdr:sp macro="" textlink="">
      <xdr:nvSpPr>
        <xdr:cNvPr id="789" name="貸付金該当値テキスト"/>
        <xdr:cNvSpPr txBox="1"/>
      </xdr:nvSpPr>
      <xdr:spPr>
        <a:xfrm>
          <a:off x="22212300" y="998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121362</xdr:rowOff>
    </xdr:from>
    <xdr:to>
      <xdr:col>31</xdr:col>
      <xdr:colOff>85725</xdr:colOff>
      <xdr:row>59</xdr:row>
      <xdr:rowOff>51512</xdr:rowOff>
    </xdr:to>
    <xdr:sp macro="" textlink="">
      <xdr:nvSpPr>
        <xdr:cNvPr id="790" name="円/楕円 789"/>
        <xdr:cNvSpPr/>
      </xdr:nvSpPr>
      <xdr:spPr>
        <a:xfrm>
          <a:off x="212725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42639</xdr:rowOff>
    </xdr:from>
    <xdr:ext cx="378565" cy="259045"/>
    <xdr:sp macro="" textlink="">
      <xdr:nvSpPr>
        <xdr:cNvPr id="791" name="テキスト ボックス 790"/>
        <xdr:cNvSpPr txBox="1"/>
      </xdr:nvSpPr>
      <xdr:spPr>
        <a:xfrm>
          <a:off x="21134017" y="10158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102768</xdr:rowOff>
    </xdr:from>
    <xdr:to>
      <xdr:col>29</xdr:col>
      <xdr:colOff>568325</xdr:colOff>
      <xdr:row>59</xdr:row>
      <xdr:rowOff>32918</xdr:rowOff>
    </xdr:to>
    <xdr:sp macro="" textlink="">
      <xdr:nvSpPr>
        <xdr:cNvPr id="792" name="円/楕円 791"/>
        <xdr:cNvSpPr/>
      </xdr:nvSpPr>
      <xdr:spPr>
        <a:xfrm>
          <a:off x="20383500" y="100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24045</xdr:rowOff>
    </xdr:from>
    <xdr:ext cx="378565" cy="259045"/>
    <xdr:sp macro="" textlink="">
      <xdr:nvSpPr>
        <xdr:cNvPr id="793" name="テキスト ボックス 792"/>
        <xdr:cNvSpPr txBox="1"/>
      </xdr:nvSpPr>
      <xdr:spPr>
        <a:xfrm>
          <a:off x="20245017" y="1013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102768</xdr:rowOff>
    </xdr:from>
    <xdr:to>
      <xdr:col>28</xdr:col>
      <xdr:colOff>365125</xdr:colOff>
      <xdr:row>59</xdr:row>
      <xdr:rowOff>32918</xdr:rowOff>
    </xdr:to>
    <xdr:sp macro="" textlink="">
      <xdr:nvSpPr>
        <xdr:cNvPr id="794" name="円/楕円 793"/>
        <xdr:cNvSpPr/>
      </xdr:nvSpPr>
      <xdr:spPr>
        <a:xfrm>
          <a:off x="19494500" y="100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24045</xdr:rowOff>
    </xdr:from>
    <xdr:ext cx="378565" cy="259045"/>
    <xdr:sp macro="" textlink="">
      <xdr:nvSpPr>
        <xdr:cNvPr id="795" name="テキスト ボックス 794"/>
        <xdr:cNvSpPr txBox="1"/>
      </xdr:nvSpPr>
      <xdr:spPr>
        <a:xfrm>
          <a:off x="19356017" y="1013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112750</xdr:rowOff>
    </xdr:from>
    <xdr:to>
      <xdr:col>27</xdr:col>
      <xdr:colOff>161925</xdr:colOff>
      <xdr:row>57</xdr:row>
      <xdr:rowOff>42900</xdr:rowOff>
    </xdr:to>
    <xdr:sp macro="" textlink="">
      <xdr:nvSpPr>
        <xdr:cNvPr id="796" name="円/楕円 795"/>
        <xdr:cNvSpPr/>
      </xdr:nvSpPr>
      <xdr:spPr>
        <a:xfrm>
          <a:off x="18605500" y="97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34027</xdr:rowOff>
    </xdr:from>
    <xdr:ext cx="469744" cy="259045"/>
    <xdr:sp macro="" textlink="">
      <xdr:nvSpPr>
        <xdr:cNvPr id="797" name="テキスト ボックス 796"/>
        <xdr:cNvSpPr txBox="1"/>
      </xdr:nvSpPr>
      <xdr:spPr>
        <a:xfrm>
          <a:off x="18421427" y="98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32167</xdr:rowOff>
    </xdr:from>
    <xdr:to>
      <xdr:col>32</xdr:col>
      <xdr:colOff>187325</xdr:colOff>
      <xdr:row>78</xdr:row>
      <xdr:rowOff>11867</xdr:rowOff>
    </xdr:to>
    <xdr:cxnSp macro="">
      <xdr:nvCxnSpPr>
        <xdr:cNvPr id="825" name="直線コネクタ 824"/>
        <xdr:cNvCxnSpPr/>
      </xdr:nvCxnSpPr>
      <xdr:spPr>
        <a:xfrm flipV="1">
          <a:off x="21323300" y="13233817"/>
          <a:ext cx="838200" cy="1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149118</xdr:rowOff>
    </xdr:from>
    <xdr:to>
      <xdr:col>31</xdr:col>
      <xdr:colOff>34925</xdr:colOff>
      <xdr:row>78</xdr:row>
      <xdr:rowOff>11867</xdr:rowOff>
    </xdr:to>
    <xdr:cxnSp macro="">
      <xdr:nvCxnSpPr>
        <xdr:cNvPr id="828" name="直線コネクタ 827"/>
        <xdr:cNvCxnSpPr/>
      </xdr:nvCxnSpPr>
      <xdr:spPr>
        <a:xfrm>
          <a:off x="20434300" y="13350768"/>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117754</xdr:rowOff>
    </xdr:from>
    <xdr:to>
      <xdr:col>29</xdr:col>
      <xdr:colOff>517525</xdr:colOff>
      <xdr:row>77</xdr:row>
      <xdr:rowOff>149118</xdr:rowOff>
    </xdr:to>
    <xdr:cxnSp macro="">
      <xdr:nvCxnSpPr>
        <xdr:cNvPr id="831" name="直線コネクタ 830"/>
        <xdr:cNvCxnSpPr/>
      </xdr:nvCxnSpPr>
      <xdr:spPr>
        <a:xfrm>
          <a:off x="19545300" y="13319404"/>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117754</xdr:rowOff>
    </xdr:from>
    <xdr:to>
      <xdr:col>28</xdr:col>
      <xdr:colOff>314325</xdr:colOff>
      <xdr:row>77</xdr:row>
      <xdr:rowOff>132018</xdr:rowOff>
    </xdr:to>
    <xdr:cxnSp macro="">
      <xdr:nvCxnSpPr>
        <xdr:cNvPr id="834" name="直線コネクタ 833"/>
        <xdr:cNvCxnSpPr/>
      </xdr:nvCxnSpPr>
      <xdr:spPr>
        <a:xfrm flipV="1">
          <a:off x="18656300" y="13319404"/>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152817</xdr:rowOff>
    </xdr:from>
    <xdr:to>
      <xdr:col>32</xdr:col>
      <xdr:colOff>238125</xdr:colOff>
      <xdr:row>77</xdr:row>
      <xdr:rowOff>82967</xdr:rowOff>
    </xdr:to>
    <xdr:sp macro="" textlink="">
      <xdr:nvSpPr>
        <xdr:cNvPr id="844" name="円/楕円 843"/>
        <xdr:cNvSpPr/>
      </xdr:nvSpPr>
      <xdr:spPr>
        <a:xfrm>
          <a:off x="22110700" y="131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67744</xdr:rowOff>
    </xdr:from>
    <xdr:ext cx="534377" cy="259045"/>
    <xdr:sp macro="" textlink="">
      <xdr:nvSpPr>
        <xdr:cNvPr id="845" name="繰出金該当値テキスト"/>
        <xdr:cNvSpPr txBox="1"/>
      </xdr:nvSpPr>
      <xdr:spPr>
        <a:xfrm>
          <a:off x="22212300" y="130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132517</xdr:rowOff>
    </xdr:from>
    <xdr:to>
      <xdr:col>31</xdr:col>
      <xdr:colOff>85725</xdr:colOff>
      <xdr:row>78</xdr:row>
      <xdr:rowOff>62667</xdr:rowOff>
    </xdr:to>
    <xdr:sp macro="" textlink="">
      <xdr:nvSpPr>
        <xdr:cNvPr id="846" name="円/楕円 845"/>
        <xdr:cNvSpPr/>
      </xdr:nvSpPr>
      <xdr:spPr>
        <a:xfrm>
          <a:off x="21272500" y="133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53794</xdr:rowOff>
    </xdr:from>
    <xdr:ext cx="534377" cy="259045"/>
    <xdr:sp macro="" textlink="">
      <xdr:nvSpPr>
        <xdr:cNvPr id="847" name="テキスト ボックス 846"/>
        <xdr:cNvSpPr txBox="1"/>
      </xdr:nvSpPr>
      <xdr:spPr>
        <a:xfrm>
          <a:off x="21056111" y="134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98318</xdr:rowOff>
    </xdr:from>
    <xdr:to>
      <xdr:col>29</xdr:col>
      <xdr:colOff>568325</xdr:colOff>
      <xdr:row>78</xdr:row>
      <xdr:rowOff>28468</xdr:rowOff>
    </xdr:to>
    <xdr:sp macro="" textlink="">
      <xdr:nvSpPr>
        <xdr:cNvPr id="848" name="円/楕円 847"/>
        <xdr:cNvSpPr/>
      </xdr:nvSpPr>
      <xdr:spPr>
        <a:xfrm>
          <a:off x="20383500" y="132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19595</xdr:rowOff>
    </xdr:from>
    <xdr:ext cx="534377" cy="259045"/>
    <xdr:sp macro="" textlink="">
      <xdr:nvSpPr>
        <xdr:cNvPr id="849" name="テキスト ボックス 848"/>
        <xdr:cNvSpPr txBox="1"/>
      </xdr:nvSpPr>
      <xdr:spPr>
        <a:xfrm>
          <a:off x="20167111" y="13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66954</xdr:rowOff>
    </xdr:from>
    <xdr:to>
      <xdr:col>28</xdr:col>
      <xdr:colOff>365125</xdr:colOff>
      <xdr:row>77</xdr:row>
      <xdr:rowOff>168554</xdr:rowOff>
    </xdr:to>
    <xdr:sp macro="" textlink="">
      <xdr:nvSpPr>
        <xdr:cNvPr id="850" name="円/楕円 849"/>
        <xdr:cNvSpPr/>
      </xdr:nvSpPr>
      <xdr:spPr>
        <a:xfrm>
          <a:off x="194945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159681</xdr:rowOff>
    </xdr:from>
    <xdr:ext cx="534377" cy="259045"/>
    <xdr:sp macro="" textlink="">
      <xdr:nvSpPr>
        <xdr:cNvPr id="851" name="テキスト ボックス 850"/>
        <xdr:cNvSpPr txBox="1"/>
      </xdr:nvSpPr>
      <xdr:spPr>
        <a:xfrm>
          <a:off x="19278111" y="133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81218</xdr:rowOff>
    </xdr:from>
    <xdr:to>
      <xdr:col>27</xdr:col>
      <xdr:colOff>161925</xdr:colOff>
      <xdr:row>78</xdr:row>
      <xdr:rowOff>11368</xdr:rowOff>
    </xdr:to>
    <xdr:sp macro="" textlink="">
      <xdr:nvSpPr>
        <xdr:cNvPr id="852" name="円/楕円 851"/>
        <xdr:cNvSpPr/>
      </xdr:nvSpPr>
      <xdr:spPr>
        <a:xfrm>
          <a:off x="18605500" y="13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2495</xdr:rowOff>
    </xdr:from>
    <xdr:ext cx="534377" cy="259045"/>
    <xdr:sp macro="" textlink="">
      <xdr:nvSpPr>
        <xdr:cNvPr id="853" name="テキスト ボックス 852"/>
        <xdr:cNvSpPr txBox="1"/>
      </xdr:nvSpPr>
      <xdr:spPr>
        <a:xfrm>
          <a:off x="18389111" y="13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合併から１０年が経過し、普通建設事業の量は減少傾向にあるが、一方で、合併以来の積極的な事業展開に伴った合併特例事業債等の発行により公債費は増えていく見込みである。また、新たなごみ処理施設建設に備え、ごみ処理施設等整備基金を設けており、将来負担の軽減を図るため、今後も継続的に積み立てていくことが求められている。</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このような将来への財政事情を踏まえ、物件費（特に、備品購入費、委託料）、補助費等（各種団体への交付金）の見直しを進めていくとともに、義務的経費においても、職員７００人体制の維持による人件費の抑制や、</a:t>
          </a:r>
          <a:r>
            <a:rPr kumimoji="1" lang="ja-JP" altLang="ja-JP" sz="1400">
              <a:solidFill>
                <a:schemeClr val="dk1"/>
              </a:solidFill>
              <a:effectLst/>
              <a:latin typeface="+mn-lt"/>
              <a:ea typeface="+mn-ea"/>
              <a:cs typeface="+mn-cs"/>
            </a:rPr>
            <a:t>過去に借入を行った高利の地方債についての利率見直しに取り組み、健全財政の維持に一層、努める。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159131</xdr:rowOff>
    </xdr:from>
    <xdr:to>
      <xdr:col>6</xdr:col>
      <xdr:colOff>511175</xdr:colOff>
      <xdr:row>36</xdr:row>
      <xdr:rowOff>59118</xdr:rowOff>
    </xdr:to>
    <xdr:cxnSp macro="">
      <xdr:nvCxnSpPr>
        <xdr:cNvPr id="57" name="直線コネクタ 56"/>
        <xdr:cNvCxnSpPr/>
      </xdr:nvCxnSpPr>
      <xdr:spPr>
        <a:xfrm flipV="1">
          <a:off x="3797300" y="6159881"/>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59118</xdr:rowOff>
    </xdr:from>
    <xdr:to>
      <xdr:col>5</xdr:col>
      <xdr:colOff>358775</xdr:colOff>
      <xdr:row>36</xdr:row>
      <xdr:rowOff>96266</xdr:rowOff>
    </xdr:to>
    <xdr:cxnSp macro="">
      <xdr:nvCxnSpPr>
        <xdr:cNvPr id="60" name="直線コネクタ 59"/>
        <xdr:cNvCxnSpPr/>
      </xdr:nvCxnSpPr>
      <xdr:spPr>
        <a:xfrm flipV="1">
          <a:off x="2908300" y="623131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48260</xdr:rowOff>
    </xdr:from>
    <xdr:to>
      <xdr:col>4</xdr:col>
      <xdr:colOff>155575</xdr:colOff>
      <xdr:row>36</xdr:row>
      <xdr:rowOff>96266</xdr:rowOff>
    </xdr:to>
    <xdr:cxnSp macro="">
      <xdr:nvCxnSpPr>
        <xdr:cNvPr id="63" name="直線コネクタ 62"/>
        <xdr:cNvCxnSpPr/>
      </xdr:nvCxnSpPr>
      <xdr:spPr>
        <a:xfrm>
          <a:off x="2019300" y="62204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170561</xdr:rowOff>
    </xdr:from>
    <xdr:to>
      <xdr:col>2</xdr:col>
      <xdr:colOff>638175</xdr:colOff>
      <xdr:row>36</xdr:row>
      <xdr:rowOff>48260</xdr:rowOff>
    </xdr:to>
    <xdr:cxnSp macro="">
      <xdr:nvCxnSpPr>
        <xdr:cNvPr id="66" name="直線コネクタ 65"/>
        <xdr:cNvCxnSpPr/>
      </xdr:nvCxnSpPr>
      <xdr:spPr>
        <a:xfrm>
          <a:off x="1130300" y="5828411"/>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108331</xdr:rowOff>
    </xdr:from>
    <xdr:to>
      <xdr:col>6</xdr:col>
      <xdr:colOff>561975</xdr:colOff>
      <xdr:row>36</xdr:row>
      <xdr:rowOff>38481</xdr:rowOff>
    </xdr:to>
    <xdr:sp macro="" textlink="">
      <xdr:nvSpPr>
        <xdr:cNvPr id="76" name="円/楕円 75"/>
        <xdr:cNvSpPr/>
      </xdr:nvSpPr>
      <xdr:spPr>
        <a:xfrm>
          <a:off x="45847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86758</xdr:rowOff>
    </xdr:from>
    <xdr:ext cx="469744" cy="259045"/>
    <xdr:sp macro="" textlink="">
      <xdr:nvSpPr>
        <xdr:cNvPr id="77" name="議会費該当値テキスト"/>
        <xdr:cNvSpPr txBox="1"/>
      </xdr:nvSpPr>
      <xdr:spPr>
        <a:xfrm>
          <a:off x="4686300"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8318</xdr:rowOff>
    </xdr:from>
    <xdr:to>
      <xdr:col>5</xdr:col>
      <xdr:colOff>409575</xdr:colOff>
      <xdr:row>36</xdr:row>
      <xdr:rowOff>109918</xdr:rowOff>
    </xdr:to>
    <xdr:sp macro="" textlink="">
      <xdr:nvSpPr>
        <xdr:cNvPr id="78" name="円/楕円 77"/>
        <xdr:cNvSpPr/>
      </xdr:nvSpPr>
      <xdr:spPr>
        <a:xfrm>
          <a:off x="3746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101045</xdr:rowOff>
    </xdr:from>
    <xdr:ext cx="469744" cy="259045"/>
    <xdr:sp macro="" textlink="">
      <xdr:nvSpPr>
        <xdr:cNvPr id="79" name="テキスト ボックス 78"/>
        <xdr:cNvSpPr txBox="1"/>
      </xdr:nvSpPr>
      <xdr:spPr>
        <a:xfrm>
          <a:off x="3562427" y="627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45466</xdr:rowOff>
    </xdr:from>
    <xdr:to>
      <xdr:col>4</xdr:col>
      <xdr:colOff>206375</xdr:colOff>
      <xdr:row>36</xdr:row>
      <xdr:rowOff>147066</xdr:rowOff>
    </xdr:to>
    <xdr:sp macro="" textlink="">
      <xdr:nvSpPr>
        <xdr:cNvPr id="80" name="円/楕円 79"/>
        <xdr:cNvSpPr/>
      </xdr:nvSpPr>
      <xdr:spPr>
        <a:xfrm>
          <a:off x="2857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138193</xdr:rowOff>
    </xdr:from>
    <xdr:ext cx="469744" cy="259045"/>
    <xdr:sp macro="" textlink="">
      <xdr:nvSpPr>
        <xdr:cNvPr id="81" name="テキスト ボックス 80"/>
        <xdr:cNvSpPr txBox="1"/>
      </xdr:nvSpPr>
      <xdr:spPr>
        <a:xfrm>
          <a:off x="2673427"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168910</xdr:rowOff>
    </xdr:from>
    <xdr:to>
      <xdr:col>3</xdr:col>
      <xdr:colOff>3175</xdr:colOff>
      <xdr:row>36</xdr:row>
      <xdr:rowOff>99060</xdr:rowOff>
    </xdr:to>
    <xdr:sp macro="" textlink="">
      <xdr:nvSpPr>
        <xdr:cNvPr id="82" name="円/楕円 81"/>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90187</xdr:rowOff>
    </xdr:from>
    <xdr:ext cx="469744" cy="259045"/>
    <xdr:sp macro="" textlink="">
      <xdr:nvSpPr>
        <xdr:cNvPr id="83" name="テキスト ボックス 82"/>
        <xdr:cNvSpPr txBox="1"/>
      </xdr:nvSpPr>
      <xdr:spPr>
        <a:xfrm>
          <a:off x="1784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119761</xdr:rowOff>
    </xdr:from>
    <xdr:to>
      <xdr:col>1</xdr:col>
      <xdr:colOff>485775</xdr:colOff>
      <xdr:row>34</xdr:row>
      <xdr:rowOff>49911</xdr:rowOff>
    </xdr:to>
    <xdr:sp macro="" textlink="">
      <xdr:nvSpPr>
        <xdr:cNvPr id="84" name="円/楕円 83"/>
        <xdr:cNvSpPr/>
      </xdr:nvSpPr>
      <xdr:spPr>
        <a:xfrm>
          <a:off x="1079500" y="57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41038</xdr:rowOff>
    </xdr:from>
    <xdr:ext cx="469744" cy="259045"/>
    <xdr:sp macro="" textlink="">
      <xdr:nvSpPr>
        <xdr:cNvPr id="85" name="テキスト ボックス 84"/>
        <xdr:cNvSpPr txBox="1"/>
      </xdr:nvSpPr>
      <xdr:spPr>
        <a:xfrm>
          <a:off x="895427" y="58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98304</xdr:rowOff>
    </xdr:from>
    <xdr:to>
      <xdr:col>6</xdr:col>
      <xdr:colOff>511175</xdr:colOff>
      <xdr:row>57</xdr:row>
      <xdr:rowOff>168353</xdr:rowOff>
    </xdr:to>
    <xdr:cxnSp macro="">
      <xdr:nvCxnSpPr>
        <xdr:cNvPr id="116" name="直線コネクタ 115"/>
        <xdr:cNvCxnSpPr/>
      </xdr:nvCxnSpPr>
      <xdr:spPr>
        <a:xfrm>
          <a:off x="3797300" y="9870954"/>
          <a:ext cx="838200" cy="7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98304</xdr:rowOff>
    </xdr:from>
    <xdr:to>
      <xdr:col>5</xdr:col>
      <xdr:colOff>358775</xdr:colOff>
      <xdr:row>58</xdr:row>
      <xdr:rowOff>18085</xdr:rowOff>
    </xdr:to>
    <xdr:cxnSp macro="">
      <xdr:nvCxnSpPr>
        <xdr:cNvPr id="119" name="直線コネクタ 118"/>
        <xdr:cNvCxnSpPr/>
      </xdr:nvCxnSpPr>
      <xdr:spPr>
        <a:xfrm flipV="1">
          <a:off x="2908300" y="9870954"/>
          <a:ext cx="889000" cy="9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18085</xdr:rowOff>
    </xdr:from>
    <xdr:to>
      <xdr:col>4</xdr:col>
      <xdr:colOff>155575</xdr:colOff>
      <xdr:row>58</xdr:row>
      <xdr:rowOff>36125</xdr:rowOff>
    </xdr:to>
    <xdr:cxnSp macro="">
      <xdr:nvCxnSpPr>
        <xdr:cNvPr id="122" name="直線コネクタ 121"/>
        <xdr:cNvCxnSpPr/>
      </xdr:nvCxnSpPr>
      <xdr:spPr>
        <a:xfrm flipV="1">
          <a:off x="2019300" y="9962185"/>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167753</xdr:rowOff>
    </xdr:from>
    <xdr:to>
      <xdr:col>2</xdr:col>
      <xdr:colOff>638175</xdr:colOff>
      <xdr:row>58</xdr:row>
      <xdr:rowOff>36125</xdr:rowOff>
    </xdr:to>
    <xdr:cxnSp macro="">
      <xdr:nvCxnSpPr>
        <xdr:cNvPr id="125" name="直線コネクタ 124"/>
        <xdr:cNvCxnSpPr/>
      </xdr:nvCxnSpPr>
      <xdr:spPr>
        <a:xfrm>
          <a:off x="1130300" y="9940403"/>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117553</xdr:rowOff>
    </xdr:from>
    <xdr:to>
      <xdr:col>6</xdr:col>
      <xdr:colOff>561975</xdr:colOff>
      <xdr:row>58</xdr:row>
      <xdr:rowOff>47703</xdr:rowOff>
    </xdr:to>
    <xdr:sp macro="" textlink="">
      <xdr:nvSpPr>
        <xdr:cNvPr id="135" name="円/楕円 134"/>
        <xdr:cNvSpPr/>
      </xdr:nvSpPr>
      <xdr:spPr>
        <a:xfrm>
          <a:off x="4584700" y="98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73322</xdr:rowOff>
    </xdr:from>
    <xdr:ext cx="534377" cy="259045"/>
    <xdr:sp macro="" textlink="">
      <xdr:nvSpPr>
        <xdr:cNvPr id="136" name="総務費該当値テキスト"/>
        <xdr:cNvSpPr txBox="1"/>
      </xdr:nvSpPr>
      <xdr:spPr>
        <a:xfrm>
          <a:off x="4686300" y="98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47504</xdr:rowOff>
    </xdr:from>
    <xdr:to>
      <xdr:col>5</xdr:col>
      <xdr:colOff>409575</xdr:colOff>
      <xdr:row>57</xdr:row>
      <xdr:rowOff>149104</xdr:rowOff>
    </xdr:to>
    <xdr:sp macro="" textlink="">
      <xdr:nvSpPr>
        <xdr:cNvPr id="137" name="円/楕円 136"/>
        <xdr:cNvSpPr/>
      </xdr:nvSpPr>
      <xdr:spPr>
        <a:xfrm>
          <a:off x="3746500" y="98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165631</xdr:rowOff>
    </xdr:from>
    <xdr:ext cx="534377" cy="259045"/>
    <xdr:sp macro="" textlink="">
      <xdr:nvSpPr>
        <xdr:cNvPr id="138" name="テキスト ボックス 137"/>
        <xdr:cNvSpPr txBox="1"/>
      </xdr:nvSpPr>
      <xdr:spPr>
        <a:xfrm>
          <a:off x="3530111" y="95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138735</xdr:rowOff>
    </xdr:from>
    <xdr:to>
      <xdr:col>4</xdr:col>
      <xdr:colOff>206375</xdr:colOff>
      <xdr:row>58</xdr:row>
      <xdr:rowOff>68885</xdr:rowOff>
    </xdr:to>
    <xdr:sp macro="" textlink="">
      <xdr:nvSpPr>
        <xdr:cNvPr id="139" name="円/楕円 138"/>
        <xdr:cNvSpPr/>
      </xdr:nvSpPr>
      <xdr:spPr>
        <a:xfrm>
          <a:off x="28575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60012</xdr:rowOff>
    </xdr:from>
    <xdr:ext cx="534377" cy="259045"/>
    <xdr:sp macro="" textlink="">
      <xdr:nvSpPr>
        <xdr:cNvPr id="140" name="テキスト ボックス 139"/>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156775</xdr:rowOff>
    </xdr:from>
    <xdr:to>
      <xdr:col>3</xdr:col>
      <xdr:colOff>3175</xdr:colOff>
      <xdr:row>58</xdr:row>
      <xdr:rowOff>86925</xdr:rowOff>
    </xdr:to>
    <xdr:sp macro="" textlink="">
      <xdr:nvSpPr>
        <xdr:cNvPr id="141" name="円/楕円 140"/>
        <xdr:cNvSpPr/>
      </xdr:nvSpPr>
      <xdr:spPr>
        <a:xfrm>
          <a:off x="1968500" y="99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78052</xdr:rowOff>
    </xdr:from>
    <xdr:ext cx="534377" cy="259045"/>
    <xdr:sp macro="" textlink="">
      <xdr:nvSpPr>
        <xdr:cNvPr id="142" name="テキスト ボックス 141"/>
        <xdr:cNvSpPr txBox="1"/>
      </xdr:nvSpPr>
      <xdr:spPr>
        <a:xfrm>
          <a:off x="1752111" y="100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116953</xdr:rowOff>
    </xdr:from>
    <xdr:to>
      <xdr:col>1</xdr:col>
      <xdr:colOff>485775</xdr:colOff>
      <xdr:row>58</xdr:row>
      <xdr:rowOff>47103</xdr:rowOff>
    </xdr:to>
    <xdr:sp macro="" textlink="">
      <xdr:nvSpPr>
        <xdr:cNvPr id="143" name="円/楕円 142"/>
        <xdr:cNvSpPr/>
      </xdr:nvSpPr>
      <xdr:spPr>
        <a:xfrm>
          <a:off x="1079500" y="9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38230</xdr:rowOff>
    </xdr:from>
    <xdr:ext cx="534377" cy="259045"/>
    <xdr:sp macro="" textlink="">
      <xdr:nvSpPr>
        <xdr:cNvPr id="144" name="テキスト ボックス 143"/>
        <xdr:cNvSpPr txBox="1"/>
      </xdr:nvSpPr>
      <xdr:spPr>
        <a:xfrm>
          <a:off x="863111" y="99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69858</xdr:rowOff>
    </xdr:from>
    <xdr:to>
      <xdr:col>6</xdr:col>
      <xdr:colOff>511175</xdr:colOff>
      <xdr:row>78</xdr:row>
      <xdr:rowOff>152262</xdr:rowOff>
    </xdr:to>
    <xdr:cxnSp macro="">
      <xdr:nvCxnSpPr>
        <xdr:cNvPr id="176" name="直線コネクタ 175"/>
        <xdr:cNvCxnSpPr/>
      </xdr:nvCxnSpPr>
      <xdr:spPr>
        <a:xfrm flipV="1">
          <a:off x="3797300" y="13442958"/>
          <a:ext cx="838200" cy="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152262</xdr:rowOff>
    </xdr:from>
    <xdr:to>
      <xdr:col>5</xdr:col>
      <xdr:colOff>358775</xdr:colOff>
      <xdr:row>79</xdr:row>
      <xdr:rowOff>21275</xdr:rowOff>
    </xdr:to>
    <xdr:cxnSp macro="">
      <xdr:nvCxnSpPr>
        <xdr:cNvPr id="179" name="直線コネクタ 178"/>
        <xdr:cNvCxnSpPr/>
      </xdr:nvCxnSpPr>
      <xdr:spPr>
        <a:xfrm flipV="1">
          <a:off x="2908300" y="1352536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15320</xdr:rowOff>
    </xdr:from>
    <xdr:to>
      <xdr:col>4</xdr:col>
      <xdr:colOff>155575</xdr:colOff>
      <xdr:row>79</xdr:row>
      <xdr:rowOff>21275</xdr:rowOff>
    </xdr:to>
    <xdr:cxnSp macro="">
      <xdr:nvCxnSpPr>
        <xdr:cNvPr id="182" name="直線コネクタ 181"/>
        <xdr:cNvCxnSpPr/>
      </xdr:nvCxnSpPr>
      <xdr:spPr>
        <a:xfrm>
          <a:off x="2019300" y="13559870"/>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15320</xdr:rowOff>
    </xdr:from>
    <xdr:to>
      <xdr:col>2</xdr:col>
      <xdr:colOff>638175</xdr:colOff>
      <xdr:row>79</xdr:row>
      <xdr:rowOff>33434</xdr:rowOff>
    </xdr:to>
    <xdr:cxnSp macro="">
      <xdr:nvCxnSpPr>
        <xdr:cNvPr id="185" name="直線コネクタ 184"/>
        <xdr:cNvCxnSpPr/>
      </xdr:nvCxnSpPr>
      <xdr:spPr>
        <a:xfrm flipV="1">
          <a:off x="1130300" y="13559870"/>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19058</xdr:rowOff>
    </xdr:from>
    <xdr:to>
      <xdr:col>6</xdr:col>
      <xdr:colOff>561975</xdr:colOff>
      <xdr:row>78</xdr:row>
      <xdr:rowOff>120658</xdr:rowOff>
    </xdr:to>
    <xdr:sp macro="" textlink="">
      <xdr:nvSpPr>
        <xdr:cNvPr id="195" name="円/楕円 194"/>
        <xdr:cNvSpPr/>
      </xdr:nvSpPr>
      <xdr:spPr>
        <a:xfrm>
          <a:off x="45847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105435</xdr:rowOff>
    </xdr:from>
    <xdr:ext cx="599010" cy="259045"/>
    <xdr:sp macro="" textlink="">
      <xdr:nvSpPr>
        <xdr:cNvPr id="196" name="民生費該当値テキスト"/>
        <xdr:cNvSpPr txBox="1"/>
      </xdr:nvSpPr>
      <xdr:spPr>
        <a:xfrm>
          <a:off x="4686300" y="133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101462</xdr:rowOff>
    </xdr:from>
    <xdr:to>
      <xdr:col>5</xdr:col>
      <xdr:colOff>409575</xdr:colOff>
      <xdr:row>79</xdr:row>
      <xdr:rowOff>31612</xdr:rowOff>
    </xdr:to>
    <xdr:sp macro="" textlink="">
      <xdr:nvSpPr>
        <xdr:cNvPr id="197" name="円/楕円 196"/>
        <xdr:cNvSpPr/>
      </xdr:nvSpPr>
      <xdr:spPr>
        <a:xfrm>
          <a:off x="3746500" y="13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22739</xdr:rowOff>
    </xdr:from>
    <xdr:ext cx="599010" cy="259045"/>
    <xdr:sp macro="" textlink="">
      <xdr:nvSpPr>
        <xdr:cNvPr id="198" name="テキスト ボックス 197"/>
        <xdr:cNvSpPr txBox="1"/>
      </xdr:nvSpPr>
      <xdr:spPr>
        <a:xfrm>
          <a:off x="3497794" y="135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141925</xdr:rowOff>
    </xdr:from>
    <xdr:to>
      <xdr:col>4</xdr:col>
      <xdr:colOff>206375</xdr:colOff>
      <xdr:row>79</xdr:row>
      <xdr:rowOff>72075</xdr:rowOff>
    </xdr:to>
    <xdr:sp macro="" textlink="">
      <xdr:nvSpPr>
        <xdr:cNvPr id="199" name="円/楕円 198"/>
        <xdr:cNvSpPr/>
      </xdr:nvSpPr>
      <xdr:spPr>
        <a:xfrm>
          <a:off x="2857500" y="135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63202</xdr:rowOff>
    </xdr:from>
    <xdr:ext cx="534377" cy="259045"/>
    <xdr:sp macro="" textlink="">
      <xdr:nvSpPr>
        <xdr:cNvPr id="200" name="テキスト ボックス 199"/>
        <xdr:cNvSpPr txBox="1"/>
      </xdr:nvSpPr>
      <xdr:spPr>
        <a:xfrm>
          <a:off x="2641111" y="136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135970</xdr:rowOff>
    </xdr:from>
    <xdr:to>
      <xdr:col>3</xdr:col>
      <xdr:colOff>3175</xdr:colOff>
      <xdr:row>79</xdr:row>
      <xdr:rowOff>66120</xdr:rowOff>
    </xdr:to>
    <xdr:sp macro="" textlink="">
      <xdr:nvSpPr>
        <xdr:cNvPr id="201" name="円/楕円 200"/>
        <xdr:cNvSpPr/>
      </xdr:nvSpPr>
      <xdr:spPr>
        <a:xfrm>
          <a:off x="1968500" y="135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57247</xdr:rowOff>
    </xdr:from>
    <xdr:ext cx="534377" cy="259045"/>
    <xdr:sp macro="" textlink="">
      <xdr:nvSpPr>
        <xdr:cNvPr id="202" name="テキスト ボックス 201"/>
        <xdr:cNvSpPr txBox="1"/>
      </xdr:nvSpPr>
      <xdr:spPr>
        <a:xfrm>
          <a:off x="1752111" y="136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154084</xdr:rowOff>
    </xdr:from>
    <xdr:to>
      <xdr:col>1</xdr:col>
      <xdr:colOff>485775</xdr:colOff>
      <xdr:row>79</xdr:row>
      <xdr:rowOff>84234</xdr:rowOff>
    </xdr:to>
    <xdr:sp macro="" textlink="">
      <xdr:nvSpPr>
        <xdr:cNvPr id="203" name="円/楕円 202"/>
        <xdr:cNvSpPr/>
      </xdr:nvSpPr>
      <xdr:spPr>
        <a:xfrm>
          <a:off x="1079500" y="135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75361</xdr:rowOff>
    </xdr:from>
    <xdr:ext cx="534377" cy="259045"/>
    <xdr:sp macro="" textlink="">
      <xdr:nvSpPr>
        <xdr:cNvPr id="204" name="テキスト ボックス 203"/>
        <xdr:cNvSpPr txBox="1"/>
      </xdr:nvSpPr>
      <xdr:spPr>
        <a:xfrm>
          <a:off x="863111" y="136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25355</xdr:rowOff>
    </xdr:from>
    <xdr:to>
      <xdr:col>6</xdr:col>
      <xdr:colOff>511175</xdr:colOff>
      <xdr:row>98</xdr:row>
      <xdr:rowOff>132590</xdr:rowOff>
    </xdr:to>
    <xdr:cxnSp macro="">
      <xdr:nvCxnSpPr>
        <xdr:cNvPr id="232" name="直線コネクタ 231"/>
        <xdr:cNvCxnSpPr/>
      </xdr:nvCxnSpPr>
      <xdr:spPr>
        <a:xfrm flipV="1">
          <a:off x="3797300" y="16827455"/>
          <a:ext cx="8382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80059</xdr:rowOff>
    </xdr:from>
    <xdr:to>
      <xdr:col>5</xdr:col>
      <xdr:colOff>358775</xdr:colOff>
      <xdr:row>98</xdr:row>
      <xdr:rowOff>132590</xdr:rowOff>
    </xdr:to>
    <xdr:cxnSp macro="">
      <xdr:nvCxnSpPr>
        <xdr:cNvPr id="235" name="直線コネクタ 234"/>
        <xdr:cNvCxnSpPr/>
      </xdr:nvCxnSpPr>
      <xdr:spPr>
        <a:xfrm>
          <a:off x="2908300" y="16882159"/>
          <a:ext cx="8890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80059</xdr:rowOff>
    </xdr:from>
    <xdr:to>
      <xdr:col>4</xdr:col>
      <xdr:colOff>155575</xdr:colOff>
      <xdr:row>98</xdr:row>
      <xdr:rowOff>110051</xdr:rowOff>
    </xdr:to>
    <xdr:cxnSp macro="">
      <xdr:nvCxnSpPr>
        <xdr:cNvPr id="238" name="直線コネクタ 237"/>
        <xdr:cNvCxnSpPr/>
      </xdr:nvCxnSpPr>
      <xdr:spPr>
        <a:xfrm flipV="1">
          <a:off x="2019300" y="16882159"/>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89934</xdr:rowOff>
    </xdr:from>
    <xdr:to>
      <xdr:col>2</xdr:col>
      <xdr:colOff>638175</xdr:colOff>
      <xdr:row>98</xdr:row>
      <xdr:rowOff>110051</xdr:rowOff>
    </xdr:to>
    <xdr:cxnSp macro="">
      <xdr:nvCxnSpPr>
        <xdr:cNvPr id="241" name="直線コネクタ 240"/>
        <xdr:cNvCxnSpPr/>
      </xdr:nvCxnSpPr>
      <xdr:spPr>
        <a:xfrm>
          <a:off x="1130300" y="1689203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146005</xdr:rowOff>
    </xdr:from>
    <xdr:to>
      <xdr:col>6</xdr:col>
      <xdr:colOff>561975</xdr:colOff>
      <xdr:row>98</xdr:row>
      <xdr:rowOff>76155</xdr:rowOff>
    </xdr:to>
    <xdr:sp macro="" textlink="">
      <xdr:nvSpPr>
        <xdr:cNvPr id="251" name="円/楕円 250"/>
        <xdr:cNvSpPr/>
      </xdr:nvSpPr>
      <xdr:spPr>
        <a:xfrm>
          <a:off x="45847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124432</xdr:rowOff>
    </xdr:from>
    <xdr:ext cx="534377" cy="259045"/>
    <xdr:sp macro="" textlink="">
      <xdr:nvSpPr>
        <xdr:cNvPr id="252" name="衛生費該当値テキスト"/>
        <xdr:cNvSpPr txBox="1"/>
      </xdr:nvSpPr>
      <xdr:spPr>
        <a:xfrm>
          <a:off x="4686300" y="1675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81790</xdr:rowOff>
    </xdr:from>
    <xdr:to>
      <xdr:col>5</xdr:col>
      <xdr:colOff>409575</xdr:colOff>
      <xdr:row>99</xdr:row>
      <xdr:rowOff>11940</xdr:rowOff>
    </xdr:to>
    <xdr:sp macro="" textlink="">
      <xdr:nvSpPr>
        <xdr:cNvPr id="253" name="円/楕円 252"/>
        <xdr:cNvSpPr/>
      </xdr:nvSpPr>
      <xdr:spPr>
        <a:xfrm>
          <a:off x="3746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3067</xdr:rowOff>
    </xdr:from>
    <xdr:ext cx="534377" cy="259045"/>
    <xdr:sp macro="" textlink="">
      <xdr:nvSpPr>
        <xdr:cNvPr id="254" name="テキスト ボックス 253"/>
        <xdr:cNvSpPr txBox="1"/>
      </xdr:nvSpPr>
      <xdr:spPr>
        <a:xfrm>
          <a:off x="3530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29259</xdr:rowOff>
    </xdr:from>
    <xdr:to>
      <xdr:col>4</xdr:col>
      <xdr:colOff>206375</xdr:colOff>
      <xdr:row>98</xdr:row>
      <xdr:rowOff>130859</xdr:rowOff>
    </xdr:to>
    <xdr:sp macro="" textlink="">
      <xdr:nvSpPr>
        <xdr:cNvPr id="255" name="円/楕円 254"/>
        <xdr:cNvSpPr/>
      </xdr:nvSpPr>
      <xdr:spPr>
        <a:xfrm>
          <a:off x="2857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121986</xdr:rowOff>
    </xdr:from>
    <xdr:ext cx="534377" cy="259045"/>
    <xdr:sp macro="" textlink="">
      <xdr:nvSpPr>
        <xdr:cNvPr id="256" name="テキスト ボックス 255"/>
        <xdr:cNvSpPr txBox="1"/>
      </xdr:nvSpPr>
      <xdr:spPr>
        <a:xfrm>
          <a:off x="2641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59251</xdr:rowOff>
    </xdr:from>
    <xdr:to>
      <xdr:col>3</xdr:col>
      <xdr:colOff>3175</xdr:colOff>
      <xdr:row>98</xdr:row>
      <xdr:rowOff>160851</xdr:rowOff>
    </xdr:to>
    <xdr:sp macro="" textlink="">
      <xdr:nvSpPr>
        <xdr:cNvPr id="257" name="円/楕円 256"/>
        <xdr:cNvSpPr/>
      </xdr:nvSpPr>
      <xdr:spPr>
        <a:xfrm>
          <a:off x="1968500" y="168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151978</xdr:rowOff>
    </xdr:from>
    <xdr:ext cx="534377" cy="259045"/>
    <xdr:sp macro="" textlink="">
      <xdr:nvSpPr>
        <xdr:cNvPr id="258" name="テキスト ボックス 257"/>
        <xdr:cNvSpPr txBox="1"/>
      </xdr:nvSpPr>
      <xdr:spPr>
        <a:xfrm>
          <a:off x="1752111" y="169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39134</xdr:rowOff>
    </xdr:from>
    <xdr:to>
      <xdr:col>1</xdr:col>
      <xdr:colOff>485775</xdr:colOff>
      <xdr:row>98</xdr:row>
      <xdr:rowOff>140734</xdr:rowOff>
    </xdr:to>
    <xdr:sp macro="" textlink="">
      <xdr:nvSpPr>
        <xdr:cNvPr id="259" name="円/楕円 258"/>
        <xdr:cNvSpPr/>
      </xdr:nvSpPr>
      <xdr:spPr>
        <a:xfrm>
          <a:off x="1079500" y="168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131861</xdr:rowOff>
    </xdr:from>
    <xdr:ext cx="534377" cy="259045"/>
    <xdr:sp macro="" textlink="">
      <xdr:nvSpPr>
        <xdr:cNvPr id="260" name="テキスト ボックス 259"/>
        <xdr:cNvSpPr txBox="1"/>
      </xdr:nvSpPr>
      <xdr:spPr>
        <a:xfrm>
          <a:off x="863111" y="1693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65176</xdr:rowOff>
    </xdr:from>
    <xdr:to>
      <xdr:col>15</xdr:col>
      <xdr:colOff>180975</xdr:colOff>
      <xdr:row>37</xdr:row>
      <xdr:rowOff>68148</xdr:rowOff>
    </xdr:to>
    <xdr:cxnSp macro="">
      <xdr:nvCxnSpPr>
        <xdr:cNvPr id="287" name="直線コネクタ 286"/>
        <xdr:cNvCxnSpPr/>
      </xdr:nvCxnSpPr>
      <xdr:spPr>
        <a:xfrm>
          <a:off x="9639300" y="640882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134442</xdr:rowOff>
    </xdr:from>
    <xdr:to>
      <xdr:col>14</xdr:col>
      <xdr:colOff>28575</xdr:colOff>
      <xdr:row>37</xdr:row>
      <xdr:rowOff>65176</xdr:rowOff>
    </xdr:to>
    <xdr:cxnSp macro="">
      <xdr:nvCxnSpPr>
        <xdr:cNvPr id="290" name="直線コネクタ 289"/>
        <xdr:cNvCxnSpPr/>
      </xdr:nvCxnSpPr>
      <xdr:spPr>
        <a:xfrm>
          <a:off x="8750300" y="6306642"/>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9169</xdr:rowOff>
    </xdr:from>
    <xdr:to>
      <xdr:col>12</xdr:col>
      <xdr:colOff>511175</xdr:colOff>
      <xdr:row>36</xdr:row>
      <xdr:rowOff>134442</xdr:rowOff>
    </xdr:to>
    <xdr:cxnSp macro="">
      <xdr:nvCxnSpPr>
        <xdr:cNvPr id="293" name="直線コネクタ 292"/>
        <xdr:cNvCxnSpPr/>
      </xdr:nvCxnSpPr>
      <xdr:spPr>
        <a:xfrm>
          <a:off x="7861300" y="6181369"/>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82550</xdr:rowOff>
    </xdr:from>
    <xdr:to>
      <xdr:col>11</xdr:col>
      <xdr:colOff>307975</xdr:colOff>
      <xdr:row>36</xdr:row>
      <xdr:rowOff>9169</xdr:rowOff>
    </xdr:to>
    <xdr:cxnSp macro="">
      <xdr:nvCxnSpPr>
        <xdr:cNvPr id="296" name="直線コネクタ 295"/>
        <xdr:cNvCxnSpPr/>
      </xdr:nvCxnSpPr>
      <xdr:spPr>
        <a:xfrm>
          <a:off x="6972300" y="6083300"/>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17348</xdr:rowOff>
    </xdr:from>
    <xdr:to>
      <xdr:col>15</xdr:col>
      <xdr:colOff>231775</xdr:colOff>
      <xdr:row>37</xdr:row>
      <xdr:rowOff>118948</xdr:rowOff>
    </xdr:to>
    <xdr:sp macro="" textlink="">
      <xdr:nvSpPr>
        <xdr:cNvPr id="306" name="円/楕円 305"/>
        <xdr:cNvSpPr/>
      </xdr:nvSpPr>
      <xdr:spPr>
        <a:xfrm>
          <a:off x="104267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40225</xdr:rowOff>
    </xdr:from>
    <xdr:ext cx="469744" cy="259045"/>
    <xdr:sp macro="" textlink="">
      <xdr:nvSpPr>
        <xdr:cNvPr id="307" name="労働費該当値テキスト"/>
        <xdr:cNvSpPr txBox="1"/>
      </xdr:nvSpPr>
      <xdr:spPr>
        <a:xfrm>
          <a:off x="10528300" y="62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14376</xdr:rowOff>
    </xdr:from>
    <xdr:to>
      <xdr:col>14</xdr:col>
      <xdr:colOff>79375</xdr:colOff>
      <xdr:row>37</xdr:row>
      <xdr:rowOff>115976</xdr:rowOff>
    </xdr:to>
    <xdr:sp macro="" textlink="">
      <xdr:nvSpPr>
        <xdr:cNvPr id="308" name="円/楕円 307"/>
        <xdr:cNvSpPr/>
      </xdr:nvSpPr>
      <xdr:spPr>
        <a:xfrm>
          <a:off x="9588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107103</xdr:rowOff>
    </xdr:from>
    <xdr:ext cx="469744" cy="259045"/>
    <xdr:sp macro="" textlink="">
      <xdr:nvSpPr>
        <xdr:cNvPr id="309" name="テキスト ボックス 308"/>
        <xdr:cNvSpPr txBox="1"/>
      </xdr:nvSpPr>
      <xdr:spPr>
        <a:xfrm>
          <a:off x="9404427"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83642</xdr:rowOff>
    </xdr:from>
    <xdr:to>
      <xdr:col>12</xdr:col>
      <xdr:colOff>561975</xdr:colOff>
      <xdr:row>37</xdr:row>
      <xdr:rowOff>13792</xdr:rowOff>
    </xdr:to>
    <xdr:sp macro="" textlink="">
      <xdr:nvSpPr>
        <xdr:cNvPr id="310" name="円/楕円 309"/>
        <xdr:cNvSpPr/>
      </xdr:nvSpPr>
      <xdr:spPr>
        <a:xfrm>
          <a:off x="86995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4919</xdr:rowOff>
    </xdr:from>
    <xdr:ext cx="469744" cy="259045"/>
    <xdr:sp macro="" textlink="">
      <xdr:nvSpPr>
        <xdr:cNvPr id="311" name="テキスト ボックス 310"/>
        <xdr:cNvSpPr txBox="1"/>
      </xdr:nvSpPr>
      <xdr:spPr>
        <a:xfrm>
          <a:off x="8515427" y="63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129819</xdr:rowOff>
    </xdr:from>
    <xdr:to>
      <xdr:col>11</xdr:col>
      <xdr:colOff>358775</xdr:colOff>
      <xdr:row>36</xdr:row>
      <xdr:rowOff>59969</xdr:rowOff>
    </xdr:to>
    <xdr:sp macro="" textlink="">
      <xdr:nvSpPr>
        <xdr:cNvPr id="312" name="円/楕円 311"/>
        <xdr:cNvSpPr/>
      </xdr:nvSpPr>
      <xdr:spPr>
        <a:xfrm>
          <a:off x="7810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51096</xdr:rowOff>
    </xdr:from>
    <xdr:ext cx="469744" cy="259045"/>
    <xdr:sp macro="" textlink="">
      <xdr:nvSpPr>
        <xdr:cNvPr id="313" name="テキスト ボックス 312"/>
        <xdr:cNvSpPr txBox="1"/>
      </xdr:nvSpPr>
      <xdr:spPr>
        <a:xfrm>
          <a:off x="7626427" y="62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31750</xdr:rowOff>
    </xdr:from>
    <xdr:to>
      <xdr:col>10</xdr:col>
      <xdr:colOff>155575</xdr:colOff>
      <xdr:row>35</xdr:row>
      <xdr:rowOff>133350</xdr:rowOff>
    </xdr:to>
    <xdr:sp macro="" textlink="">
      <xdr:nvSpPr>
        <xdr:cNvPr id="314" name="円/楕円 313"/>
        <xdr:cNvSpPr/>
      </xdr:nvSpPr>
      <xdr:spPr>
        <a:xfrm>
          <a:off x="6921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124477</xdr:rowOff>
    </xdr:from>
    <xdr:ext cx="469744" cy="259045"/>
    <xdr:sp macro="" textlink="">
      <xdr:nvSpPr>
        <xdr:cNvPr id="315" name="テキスト ボックス 314"/>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149497</xdr:rowOff>
    </xdr:from>
    <xdr:to>
      <xdr:col>15</xdr:col>
      <xdr:colOff>180975</xdr:colOff>
      <xdr:row>57</xdr:row>
      <xdr:rowOff>14949</xdr:rowOff>
    </xdr:to>
    <xdr:cxnSp macro="">
      <xdr:nvCxnSpPr>
        <xdr:cNvPr id="346" name="直線コネクタ 345"/>
        <xdr:cNvCxnSpPr/>
      </xdr:nvCxnSpPr>
      <xdr:spPr>
        <a:xfrm>
          <a:off x="9639300" y="9750697"/>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149497</xdr:rowOff>
    </xdr:from>
    <xdr:to>
      <xdr:col>14</xdr:col>
      <xdr:colOff>28575</xdr:colOff>
      <xdr:row>57</xdr:row>
      <xdr:rowOff>129577</xdr:rowOff>
    </xdr:to>
    <xdr:cxnSp macro="">
      <xdr:nvCxnSpPr>
        <xdr:cNvPr id="349" name="直線コネクタ 348"/>
        <xdr:cNvCxnSpPr/>
      </xdr:nvCxnSpPr>
      <xdr:spPr>
        <a:xfrm flipV="1">
          <a:off x="8750300" y="9750697"/>
          <a:ext cx="889000" cy="1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129577</xdr:rowOff>
    </xdr:from>
    <xdr:to>
      <xdr:col>12</xdr:col>
      <xdr:colOff>511175</xdr:colOff>
      <xdr:row>57</xdr:row>
      <xdr:rowOff>156355</xdr:rowOff>
    </xdr:to>
    <xdr:cxnSp macro="">
      <xdr:nvCxnSpPr>
        <xdr:cNvPr id="352" name="直線コネクタ 351"/>
        <xdr:cNvCxnSpPr/>
      </xdr:nvCxnSpPr>
      <xdr:spPr>
        <a:xfrm flipV="1">
          <a:off x="7861300" y="9902227"/>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61105</xdr:rowOff>
    </xdr:from>
    <xdr:to>
      <xdr:col>11</xdr:col>
      <xdr:colOff>307975</xdr:colOff>
      <xdr:row>57</xdr:row>
      <xdr:rowOff>156355</xdr:rowOff>
    </xdr:to>
    <xdr:cxnSp macro="">
      <xdr:nvCxnSpPr>
        <xdr:cNvPr id="355" name="直線コネクタ 354"/>
        <xdr:cNvCxnSpPr/>
      </xdr:nvCxnSpPr>
      <xdr:spPr>
        <a:xfrm>
          <a:off x="6972300" y="983375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135599</xdr:rowOff>
    </xdr:from>
    <xdr:to>
      <xdr:col>15</xdr:col>
      <xdr:colOff>231775</xdr:colOff>
      <xdr:row>57</xdr:row>
      <xdr:rowOff>65749</xdr:rowOff>
    </xdr:to>
    <xdr:sp macro="" textlink="">
      <xdr:nvSpPr>
        <xdr:cNvPr id="365" name="円/楕円 364"/>
        <xdr:cNvSpPr/>
      </xdr:nvSpPr>
      <xdr:spPr>
        <a:xfrm>
          <a:off x="10426700" y="97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158476</xdr:rowOff>
    </xdr:from>
    <xdr:ext cx="469744" cy="259045"/>
    <xdr:sp macro="" textlink="">
      <xdr:nvSpPr>
        <xdr:cNvPr id="366" name="農林水産業費該当値テキスト"/>
        <xdr:cNvSpPr txBox="1"/>
      </xdr:nvSpPr>
      <xdr:spPr>
        <a:xfrm>
          <a:off x="10528300" y="958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98697</xdr:rowOff>
    </xdr:from>
    <xdr:to>
      <xdr:col>14</xdr:col>
      <xdr:colOff>79375</xdr:colOff>
      <xdr:row>57</xdr:row>
      <xdr:rowOff>28847</xdr:rowOff>
    </xdr:to>
    <xdr:sp macro="" textlink="">
      <xdr:nvSpPr>
        <xdr:cNvPr id="367" name="円/楕円 366"/>
        <xdr:cNvSpPr/>
      </xdr:nvSpPr>
      <xdr:spPr>
        <a:xfrm>
          <a:off x="9588500" y="96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19974</xdr:rowOff>
    </xdr:from>
    <xdr:ext cx="469744" cy="259045"/>
    <xdr:sp macro="" textlink="">
      <xdr:nvSpPr>
        <xdr:cNvPr id="368" name="テキスト ボックス 367"/>
        <xdr:cNvSpPr txBox="1"/>
      </xdr:nvSpPr>
      <xdr:spPr>
        <a:xfrm>
          <a:off x="9404427" y="97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78777</xdr:rowOff>
    </xdr:from>
    <xdr:to>
      <xdr:col>12</xdr:col>
      <xdr:colOff>561975</xdr:colOff>
      <xdr:row>58</xdr:row>
      <xdr:rowOff>8927</xdr:rowOff>
    </xdr:to>
    <xdr:sp macro="" textlink="">
      <xdr:nvSpPr>
        <xdr:cNvPr id="369" name="円/楕円 368"/>
        <xdr:cNvSpPr/>
      </xdr:nvSpPr>
      <xdr:spPr>
        <a:xfrm>
          <a:off x="8699500" y="98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54</xdr:rowOff>
    </xdr:from>
    <xdr:ext cx="469744" cy="259045"/>
    <xdr:sp macro="" textlink="">
      <xdr:nvSpPr>
        <xdr:cNvPr id="370" name="テキスト ボックス 369"/>
        <xdr:cNvSpPr txBox="1"/>
      </xdr:nvSpPr>
      <xdr:spPr>
        <a:xfrm>
          <a:off x="8515427" y="994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105555</xdr:rowOff>
    </xdr:from>
    <xdr:to>
      <xdr:col>11</xdr:col>
      <xdr:colOff>358775</xdr:colOff>
      <xdr:row>58</xdr:row>
      <xdr:rowOff>35705</xdr:rowOff>
    </xdr:to>
    <xdr:sp macro="" textlink="">
      <xdr:nvSpPr>
        <xdr:cNvPr id="371" name="円/楕円 370"/>
        <xdr:cNvSpPr/>
      </xdr:nvSpPr>
      <xdr:spPr>
        <a:xfrm>
          <a:off x="7810500" y="9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26832</xdr:rowOff>
    </xdr:from>
    <xdr:ext cx="469744" cy="259045"/>
    <xdr:sp macro="" textlink="">
      <xdr:nvSpPr>
        <xdr:cNvPr id="372" name="テキスト ボックス 371"/>
        <xdr:cNvSpPr txBox="1"/>
      </xdr:nvSpPr>
      <xdr:spPr>
        <a:xfrm>
          <a:off x="7626427" y="99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10305</xdr:rowOff>
    </xdr:from>
    <xdr:to>
      <xdr:col>10</xdr:col>
      <xdr:colOff>155575</xdr:colOff>
      <xdr:row>57</xdr:row>
      <xdr:rowOff>111905</xdr:rowOff>
    </xdr:to>
    <xdr:sp macro="" textlink="">
      <xdr:nvSpPr>
        <xdr:cNvPr id="373" name="円/楕円 372"/>
        <xdr:cNvSpPr/>
      </xdr:nvSpPr>
      <xdr:spPr>
        <a:xfrm>
          <a:off x="6921500" y="97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103032</xdr:rowOff>
    </xdr:from>
    <xdr:ext cx="469744" cy="259045"/>
    <xdr:sp macro="" textlink="">
      <xdr:nvSpPr>
        <xdr:cNvPr id="374" name="テキスト ボックス 373"/>
        <xdr:cNvSpPr txBox="1"/>
      </xdr:nvSpPr>
      <xdr:spPr>
        <a:xfrm>
          <a:off x="6737427" y="98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23058</xdr:rowOff>
    </xdr:from>
    <xdr:to>
      <xdr:col>15</xdr:col>
      <xdr:colOff>180975</xdr:colOff>
      <xdr:row>77</xdr:row>
      <xdr:rowOff>18084</xdr:rowOff>
    </xdr:to>
    <xdr:cxnSp macro="">
      <xdr:nvCxnSpPr>
        <xdr:cNvPr id="399" name="直線コネクタ 398"/>
        <xdr:cNvCxnSpPr/>
      </xdr:nvCxnSpPr>
      <xdr:spPr>
        <a:xfrm flipV="1">
          <a:off x="9639300" y="13053258"/>
          <a:ext cx="838200" cy="1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18084</xdr:rowOff>
    </xdr:from>
    <xdr:to>
      <xdr:col>14</xdr:col>
      <xdr:colOff>28575</xdr:colOff>
      <xdr:row>77</xdr:row>
      <xdr:rowOff>28944</xdr:rowOff>
    </xdr:to>
    <xdr:cxnSp macro="">
      <xdr:nvCxnSpPr>
        <xdr:cNvPr id="402" name="直線コネクタ 401"/>
        <xdr:cNvCxnSpPr/>
      </xdr:nvCxnSpPr>
      <xdr:spPr>
        <a:xfrm flipV="1">
          <a:off x="8750300" y="13219734"/>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28944</xdr:rowOff>
    </xdr:from>
    <xdr:to>
      <xdr:col>12</xdr:col>
      <xdr:colOff>511175</xdr:colOff>
      <xdr:row>77</xdr:row>
      <xdr:rowOff>50031</xdr:rowOff>
    </xdr:to>
    <xdr:cxnSp macro="">
      <xdr:nvCxnSpPr>
        <xdr:cNvPr id="405" name="直線コネクタ 404"/>
        <xdr:cNvCxnSpPr/>
      </xdr:nvCxnSpPr>
      <xdr:spPr>
        <a:xfrm flipV="1">
          <a:off x="7861300" y="13230594"/>
          <a:ext cx="8890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157131</xdr:rowOff>
    </xdr:from>
    <xdr:to>
      <xdr:col>11</xdr:col>
      <xdr:colOff>307975</xdr:colOff>
      <xdr:row>77</xdr:row>
      <xdr:rowOff>50031</xdr:rowOff>
    </xdr:to>
    <xdr:cxnSp macro="">
      <xdr:nvCxnSpPr>
        <xdr:cNvPr id="408" name="直線コネクタ 407"/>
        <xdr:cNvCxnSpPr/>
      </xdr:nvCxnSpPr>
      <xdr:spPr>
        <a:xfrm>
          <a:off x="6972300" y="13187331"/>
          <a:ext cx="8890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143707</xdr:rowOff>
    </xdr:from>
    <xdr:to>
      <xdr:col>15</xdr:col>
      <xdr:colOff>231775</xdr:colOff>
      <xdr:row>76</xdr:row>
      <xdr:rowOff>73856</xdr:rowOff>
    </xdr:to>
    <xdr:sp macro="" textlink="">
      <xdr:nvSpPr>
        <xdr:cNvPr id="418" name="円/楕円 417"/>
        <xdr:cNvSpPr/>
      </xdr:nvSpPr>
      <xdr:spPr>
        <a:xfrm>
          <a:off x="10426700" y="13002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122135</xdr:rowOff>
    </xdr:from>
    <xdr:ext cx="469744" cy="259045"/>
    <xdr:sp macro="" textlink="">
      <xdr:nvSpPr>
        <xdr:cNvPr id="419" name="商工費該当値テキスト"/>
        <xdr:cNvSpPr txBox="1"/>
      </xdr:nvSpPr>
      <xdr:spPr>
        <a:xfrm>
          <a:off x="10528300" y="129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138734</xdr:rowOff>
    </xdr:from>
    <xdr:to>
      <xdr:col>14</xdr:col>
      <xdr:colOff>79375</xdr:colOff>
      <xdr:row>77</xdr:row>
      <xdr:rowOff>68884</xdr:rowOff>
    </xdr:to>
    <xdr:sp macro="" textlink="">
      <xdr:nvSpPr>
        <xdr:cNvPr id="420" name="円/楕円 419"/>
        <xdr:cNvSpPr/>
      </xdr:nvSpPr>
      <xdr:spPr>
        <a:xfrm>
          <a:off x="9588500" y="131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60011</xdr:rowOff>
    </xdr:from>
    <xdr:ext cx="469744" cy="259045"/>
    <xdr:sp macro="" textlink="">
      <xdr:nvSpPr>
        <xdr:cNvPr id="421" name="テキスト ボックス 420"/>
        <xdr:cNvSpPr txBox="1"/>
      </xdr:nvSpPr>
      <xdr:spPr>
        <a:xfrm>
          <a:off x="9404427" y="132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149594</xdr:rowOff>
    </xdr:from>
    <xdr:to>
      <xdr:col>12</xdr:col>
      <xdr:colOff>561975</xdr:colOff>
      <xdr:row>77</xdr:row>
      <xdr:rowOff>79744</xdr:rowOff>
    </xdr:to>
    <xdr:sp macro="" textlink="">
      <xdr:nvSpPr>
        <xdr:cNvPr id="422" name="円/楕円 421"/>
        <xdr:cNvSpPr/>
      </xdr:nvSpPr>
      <xdr:spPr>
        <a:xfrm>
          <a:off x="86995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70871</xdr:rowOff>
    </xdr:from>
    <xdr:ext cx="469744" cy="259045"/>
    <xdr:sp macro="" textlink="">
      <xdr:nvSpPr>
        <xdr:cNvPr id="423" name="テキスト ボックス 422"/>
        <xdr:cNvSpPr txBox="1"/>
      </xdr:nvSpPr>
      <xdr:spPr>
        <a:xfrm>
          <a:off x="8515427" y="132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170681</xdr:rowOff>
    </xdr:from>
    <xdr:to>
      <xdr:col>11</xdr:col>
      <xdr:colOff>358775</xdr:colOff>
      <xdr:row>77</xdr:row>
      <xdr:rowOff>100831</xdr:rowOff>
    </xdr:to>
    <xdr:sp macro="" textlink="">
      <xdr:nvSpPr>
        <xdr:cNvPr id="424" name="円/楕円 423"/>
        <xdr:cNvSpPr/>
      </xdr:nvSpPr>
      <xdr:spPr>
        <a:xfrm>
          <a:off x="7810500" y="132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91958</xdr:rowOff>
    </xdr:from>
    <xdr:ext cx="469744" cy="259045"/>
    <xdr:sp macro="" textlink="">
      <xdr:nvSpPr>
        <xdr:cNvPr id="425" name="テキスト ボックス 424"/>
        <xdr:cNvSpPr txBox="1"/>
      </xdr:nvSpPr>
      <xdr:spPr>
        <a:xfrm>
          <a:off x="7626427" y="1329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106331</xdr:rowOff>
    </xdr:from>
    <xdr:to>
      <xdr:col>10</xdr:col>
      <xdr:colOff>155575</xdr:colOff>
      <xdr:row>77</xdr:row>
      <xdr:rowOff>36481</xdr:rowOff>
    </xdr:to>
    <xdr:sp macro="" textlink="">
      <xdr:nvSpPr>
        <xdr:cNvPr id="426" name="円/楕円 425"/>
        <xdr:cNvSpPr/>
      </xdr:nvSpPr>
      <xdr:spPr>
        <a:xfrm>
          <a:off x="6921500" y="131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27608</xdr:rowOff>
    </xdr:from>
    <xdr:ext cx="469744" cy="259045"/>
    <xdr:sp macro="" textlink="">
      <xdr:nvSpPr>
        <xdr:cNvPr id="427" name="テキスト ボックス 426"/>
        <xdr:cNvSpPr txBox="1"/>
      </xdr:nvSpPr>
      <xdr:spPr>
        <a:xfrm>
          <a:off x="6737427" y="132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49273</xdr:rowOff>
    </xdr:from>
    <xdr:to>
      <xdr:col>15</xdr:col>
      <xdr:colOff>180975</xdr:colOff>
      <xdr:row>97</xdr:row>
      <xdr:rowOff>67723</xdr:rowOff>
    </xdr:to>
    <xdr:cxnSp macro="">
      <xdr:nvCxnSpPr>
        <xdr:cNvPr id="459" name="直線コネクタ 458"/>
        <xdr:cNvCxnSpPr/>
      </xdr:nvCxnSpPr>
      <xdr:spPr>
        <a:xfrm>
          <a:off x="9639300" y="16337023"/>
          <a:ext cx="838200" cy="36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144729</xdr:rowOff>
    </xdr:from>
    <xdr:to>
      <xdr:col>14</xdr:col>
      <xdr:colOff>28575</xdr:colOff>
      <xdr:row>95</xdr:row>
      <xdr:rowOff>49273</xdr:rowOff>
    </xdr:to>
    <xdr:cxnSp macro="">
      <xdr:nvCxnSpPr>
        <xdr:cNvPr id="462" name="直線コネクタ 461"/>
        <xdr:cNvCxnSpPr/>
      </xdr:nvCxnSpPr>
      <xdr:spPr>
        <a:xfrm>
          <a:off x="8750300" y="16261029"/>
          <a:ext cx="889000" cy="7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147893</xdr:rowOff>
    </xdr:from>
    <xdr:ext cx="534377" cy="259045"/>
    <xdr:sp macro="" textlink="">
      <xdr:nvSpPr>
        <xdr:cNvPr id="464" name="テキスト ボックス 463"/>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106161</xdr:rowOff>
    </xdr:from>
    <xdr:to>
      <xdr:col>12</xdr:col>
      <xdr:colOff>511175</xdr:colOff>
      <xdr:row>94</xdr:row>
      <xdr:rowOff>144729</xdr:rowOff>
    </xdr:to>
    <xdr:cxnSp macro="">
      <xdr:nvCxnSpPr>
        <xdr:cNvPr id="465" name="直線コネクタ 464"/>
        <xdr:cNvCxnSpPr/>
      </xdr:nvCxnSpPr>
      <xdr:spPr>
        <a:xfrm>
          <a:off x="7861300" y="15708111"/>
          <a:ext cx="889000" cy="55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77091</xdr:rowOff>
    </xdr:from>
    <xdr:ext cx="534377" cy="259045"/>
    <xdr:sp macro="" textlink="">
      <xdr:nvSpPr>
        <xdr:cNvPr id="467" name="テキスト ボックス 466"/>
        <xdr:cNvSpPr txBox="1"/>
      </xdr:nvSpPr>
      <xdr:spPr>
        <a:xfrm>
          <a:off x="8483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106161</xdr:rowOff>
    </xdr:from>
    <xdr:to>
      <xdr:col>11</xdr:col>
      <xdr:colOff>307975</xdr:colOff>
      <xdr:row>95</xdr:row>
      <xdr:rowOff>105901</xdr:rowOff>
    </xdr:to>
    <xdr:cxnSp macro="">
      <xdr:nvCxnSpPr>
        <xdr:cNvPr id="468" name="直線コネクタ 467"/>
        <xdr:cNvCxnSpPr/>
      </xdr:nvCxnSpPr>
      <xdr:spPr>
        <a:xfrm flipV="1">
          <a:off x="6972300" y="15708111"/>
          <a:ext cx="889000" cy="68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9327</xdr:rowOff>
    </xdr:from>
    <xdr:ext cx="534377" cy="259045"/>
    <xdr:sp macro="" textlink="">
      <xdr:nvSpPr>
        <xdr:cNvPr id="470" name="テキスト ボックス 469"/>
        <xdr:cNvSpPr txBox="1"/>
      </xdr:nvSpPr>
      <xdr:spPr>
        <a:xfrm>
          <a:off x="7594111" y="164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2" name="テキスト ボックス 471"/>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16923</xdr:rowOff>
    </xdr:from>
    <xdr:to>
      <xdr:col>15</xdr:col>
      <xdr:colOff>231775</xdr:colOff>
      <xdr:row>97</xdr:row>
      <xdr:rowOff>118523</xdr:rowOff>
    </xdr:to>
    <xdr:sp macro="" textlink="">
      <xdr:nvSpPr>
        <xdr:cNvPr id="478" name="円/楕円 477"/>
        <xdr:cNvSpPr/>
      </xdr:nvSpPr>
      <xdr:spPr>
        <a:xfrm>
          <a:off x="10426700" y="166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166800</xdr:rowOff>
    </xdr:from>
    <xdr:ext cx="534377" cy="259045"/>
    <xdr:sp macro="" textlink="">
      <xdr:nvSpPr>
        <xdr:cNvPr id="479" name="土木費該当値テキスト"/>
        <xdr:cNvSpPr txBox="1"/>
      </xdr:nvSpPr>
      <xdr:spPr>
        <a:xfrm>
          <a:off x="10528300"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169923</xdr:rowOff>
    </xdr:from>
    <xdr:to>
      <xdr:col>14</xdr:col>
      <xdr:colOff>79375</xdr:colOff>
      <xdr:row>95</xdr:row>
      <xdr:rowOff>100073</xdr:rowOff>
    </xdr:to>
    <xdr:sp macro="" textlink="">
      <xdr:nvSpPr>
        <xdr:cNvPr id="480" name="円/楕円 479"/>
        <xdr:cNvSpPr/>
      </xdr:nvSpPr>
      <xdr:spPr>
        <a:xfrm>
          <a:off x="9588500" y="162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116600</xdr:rowOff>
    </xdr:from>
    <xdr:ext cx="534377" cy="259045"/>
    <xdr:sp macro="" textlink="">
      <xdr:nvSpPr>
        <xdr:cNvPr id="481" name="テキスト ボックス 480"/>
        <xdr:cNvSpPr txBox="1"/>
      </xdr:nvSpPr>
      <xdr:spPr>
        <a:xfrm>
          <a:off x="9372111" y="1606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93929</xdr:rowOff>
    </xdr:from>
    <xdr:to>
      <xdr:col>12</xdr:col>
      <xdr:colOff>561975</xdr:colOff>
      <xdr:row>95</xdr:row>
      <xdr:rowOff>24079</xdr:rowOff>
    </xdr:to>
    <xdr:sp macro="" textlink="">
      <xdr:nvSpPr>
        <xdr:cNvPr id="482" name="円/楕円 481"/>
        <xdr:cNvSpPr/>
      </xdr:nvSpPr>
      <xdr:spPr>
        <a:xfrm>
          <a:off x="8699500" y="162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40606</xdr:rowOff>
    </xdr:from>
    <xdr:ext cx="534377" cy="259045"/>
    <xdr:sp macro="" textlink="">
      <xdr:nvSpPr>
        <xdr:cNvPr id="483" name="テキスト ボックス 482"/>
        <xdr:cNvSpPr txBox="1"/>
      </xdr:nvSpPr>
      <xdr:spPr>
        <a:xfrm>
          <a:off x="8483111" y="159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55361</xdr:rowOff>
    </xdr:from>
    <xdr:to>
      <xdr:col>11</xdr:col>
      <xdr:colOff>358775</xdr:colOff>
      <xdr:row>91</xdr:row>
      <xdr:rowOff>156961</xdr:rowOff>
    </xdr:to>
    <xdr:sp macro="" textlink="">
      <xdr:nvSpPr>
        <xdr:cNvPr id="484" name="円/楕円 483"/>
        <xdr:cNvSpPr/>
      </xdr:nvSpPr>
      <xdr:spPr>
        <a:xfrm>
          <a:off x="7810500" y="156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2038</xdr:rowOff>
    </xdr:from>
    <xdr:ext cx="534377" cy="259045"/>
    <xdr:sp macro="" textlink="">
      <xdr:nvSpPr>
        <xdr:cNvPr id="485" name="テキスト ボックス 484"/>
        <xdr:cNvSpPr txBox="1"/>
      </xdr:nvSpPr>
      <xdr:spPr>
        <a:xfrm>
          <a:off x="7594111" y="1543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55101</xdr:rowOff>
    </xdr:from>
    <xdr:to>
      <xdr:col>10</xdr:col>
      <xdr:colOff>155575</xdr:colOff>
      <xdr:row>95</xdr:row>
      <xdr:rowOff>156701</xdr:rowOff>
    </xdr:to>
    <xdr:sp macro="" textlink="">
      <xdr:nvSpPr>
        <xdr:cNvPr id="486" name="円/楕円 485"/>
        <xdr:cNvSpPr/>
      </xdr:nvSpPr>
      <xdr:spPr>
        <a:xfrm>
          <a:off x="6921500" y="163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1778</xdr:rowOff>
    </xdr:from>
    <xdr:ext cx="534377" cy="259045"/>
    <xdr:sp macro="" textlink="">
      <xdr:nvSpPr>
        <xdr:cNvPr id="487" name="テキスト ボックス 486"/>
        <xdr:cNvSpPr txBox="1"/>
      </xdr:nvSpPr>
      <xdr:spPr>
        <a:xfrm>
          <a:off x="6705111" y="161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65954</xdr:rowOff>
    </xdr:from>
    <xdr:to>
      <xdr:col>23</xdr:col>
      <xdr:colOff>517525</xdr:colOff>
      <xdr:row>37</xdr:row>
      <xdr:rowOff>70983</xdr:rowOff>
    </xdr:to>
    <xdr:cxnSp macro="">
      <xdr:nvCxnSpPr>
        <xdr:cNvPr id="515" name="直線コネクタ 514"/>
        <xdr:cNvCxnSpPr/>
      </xdr:nvCxnSpPr>
      <xdr:spPr>
        <a:xfrm>
          <a:off x="15481300" y="640960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65954</xdr:rowOff>
    </xdr:from>
    <xdr:to>
      <xdr:col>22</xdr:col>
      <xdr:colOff>365125</xdr:colOff>
      <xdr:row>37</xdr:row>
      <xdr:rowOff>136591</xdr:rowOff>
    </xdr:to>
    <xdr:cxnSp macro="">
      <xdr:nvCxnSpPr>
        <xdr:cNvPr id="518" name="直線コネクタ 517"/>
        <xdr:cNvCxnSpPr/>
      </xdr:nvCxnSpPr>
      <xdr:spPr>
        <a:xfrm flipV="1">
          <a:off x="14592300" y="640960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62845</xdr:rowOff>
    </xdr:from>
    <xdr:to>
      <xdr:col>21</xdr:col>
      <xdr:colOff>161925</xdr:colOff>
      <xdr:row>37</xdr:row>
      <xdr:rowOff>136591</xdr:rowOff>
    </xdr:to>
    <xdr:cxnSp macro="">
      <xdr:nvCxnSpPr>
        <xdr:cNvPr id="521" name="直線コネクタ 520"/>
        <xdr:cNvCxnSpPr/>
      </xdr:nvCxnSpPr>
      <xdr:spPr>
        <a:xfrm>
          <a:off x="13703300" y="6406495"/>
          <a:ext cx="889000" cy="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62845</xdr:rowOff>
    </xdr:from>
    <xdr:to>
      <xdr:col>19</xdr:col>
      <xdr:colOff>644525</xdr:colOff>
      <xdr:row>37</xdr:row>
      <xdr:rowOff>98369</xdr:rowOff>
    </xdr:to>
    <xdr:cxnSp macro="">
      <xdr:nvCxnSpPr>
        <xdr:cNvPr id="524" name="直線コネクタ 523"/>
        <xdr:cNvCxnSpPr/>
      </xdr:nvCxnSpPr>
      <xdr:spPr>
        <a:xfrm flipV="1">
          <a:off x="12814300" y="6406495"/>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6" name="テキスト ボックス 525"/>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20183</xdr:rowOff>
    </xdr:from>
    <xdr:to>
      <xdr:col>23</xdr:col>
      <xdr:colOff>568325</xdr:colOff>
      <xdr:row>37</xdr:row>
      <xdr:rowOff>121783</xdr:rowOff>
    </xdr:to>
    <xdr:sp macro="" textlink="">
      <xdr:nvSpPr>
        <xdr:cNvPr id="534" name="円/楕円 533"/>
        <xdr:cNvSpPr/>
      </xdr:nvSpPr>
      <xdr:spPr>
        <a:xfrm>
          <a:off x="16268700" y="63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170060</xdr:rowOff>
    </xdr:from>
    <xdr:ext cx="534377" cy="259045"/>
    <xdr:sp macro="" textlink="">
      <xdr:nvSpPr>
        <xdr:cNvPr id="535" name="消防費該当値テキスト"/>
        <xdr:cNvSpPr txBox="1"/>
      </xdr:nvSpPr>
      <xdr:spPr>
        <a:xfrm>
          <a:off x="16370300" y="634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15154</xdr:rowOff>
    </xdr:from>
    <xdr:to>
      <xdr:col>22</xdr:col>
      <xdr:colOff>415925</xdr:colOff>
      <xdr:row>37</xdr:row>
      <xdr:rowOff>116754</xdr:rowOff>
    </xdr:to>
    <xdr:sp macro="" textlink="">
      <xdr:nvSpPr>
        <xdr:cNvPr id="536" name="円/楕円 535"/>
        <xdr:cNvSpPr/>
      </xdr:nvSpPr>
      <xdr:spPr>
        <a:xfrm>
          <a:off x="15430500" y="63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133281</xdr:rowOff>
    </xdr:from>
    <xdr:ext cx="534377" cy="259045"/>
    <xdr:sp macro="" textlink="">
      <xdr:nvSpPr>
        <xdr:cNvPr id="537" name="テキスト ボックス 536"/>
        <xdr:cNvSpPr txBox="1"/>
      </xdr:nvSpPr>
      <xdr:spPr>
        <a:xfrm>
          <a:off x="15214111" y="61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85791</xdr:rowOff>
    </xdr:from>
    <xdr:to>
      <xdr:col>21</xdr:col>
      <xdr:colOff>212725</xdr:colOff>
      <xdr:row>38</xdr:row>
      <xdr:rowOff>15941</xdr:rowOff>
    </xdr:to>
    <xdr:sp macro="" textlink="">
      <xdr:nvSpPr>
        <xdr:cNvPr id="538" name="円/楕円 537"/>
        <xdr:cNvSpPr/>
      </xdr:nvSpPr>
      <xdr:spPr>
        <a:xfrm>
          <a:off x="14541500" y="6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7068</xdr:rowOff>
    </xdr:from>
    <xdr:ext cx="534377" cy="259045"/>
    <xdr:sp macro="" textlink="">
      <xdr:nvSpPr>
        <xdr:cNvPr id="539" name="テキスト ボックス 538"/>
        <xdr:cNvSpPr txBox="1"/>
      </xdr:nvSpPr>
      <xdr:spPr>
        <a:xfrm>
          <a:off x="14325111" y="65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12045</xdr:rowOff>
    </xdr:from>
    <xdr:to>
      <xdr:col>20</xdr:col>
      <xdr:colOff>9525</xdr:colOff>
      <xdr:row>37</xdr:row>
      <xdr:rowOff>113645</xdr:rowOff>
    </xdr:to>
    <xdr:sp macro="" textlink="">
      <xdr:nvSpPr>
        <xdr:cNvPr id="540" name="円/楕円 539"/>
        <xdr:cNvSpPr/>
      </xdr:nvSpPr>
      <xdr:spPr>
        <a:xfrm>
          <a:off x="13652500" y="6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130172</xdr:rowOff>
    </xdr:from>
    <xdr:ext cx="534377" cy="259045"/>
    <xdr:sp macro="" textlink="">
      <xdr:nvSpPr>
        <xdr:cNvPr id="541" name="テキスト ボックス 540"/>
        <xdr:cNvSpPr txBox="1"/>
      </xdr:nvSpPr>
      <xdr:spPr>
        <a:xfrm>
          <a:off x="13436111" y="61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47569</xdr:rowOff>
    </xdr:from>
    <xdr:to>
      <xdr:col>18</xdr:col>
      <xdr:colOff>492125</xdr:colOff>
      <xdr:row>37</xdr:row>
      <xdr:rowOff>149169</xdr:rowOff>
    </xdr:to>
    <xdr:sp macro="" textlink="">
      <xdr:nvSpPr>
        <xdr:cNvPr id="542" name="円/楕円 541"/>
        <xdr:cNvSpPr/>
      </xdr:nvSpPr>
      <xdr:spPr>
        <a:xfrm>
          <a:off x="12763500" y="63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165696</xdr:rowOff>
    </xdr:from>
    <xdr:ext cx="534377" cy="259045"/>
    <xdr:sp macro="" textlink="">
      <xdr:nvSpPr>
        <xdr:cNvPr id="543" name="テキスト ボックス 542"/>
        <xdr:cNvSpPr txBox="1"/>
      </xdr:nvSpPr>
      <xdr:spPr>
        <a:xfrm>
          <a:off x="12547111" y="61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68537</xdr:rowOff>
    </xdr:from>
    <xdr:to>
      <xdr:col>23</xdr:col>
      <xdr:colOff>517525</xdr:colOff>
      <xdr:row>57</xdr:row>
      <xdr:rowOff>13330</xdr:rowOff>
    </xdr:to>
    <xdr:cxnSp macro="">
      <xdr:nvCxnSpPr>
        <xdr:cNvPr id="571" name="直線コネクタ 570"/>
        <xdr:cNvCxnSpPr/>
      </xdr:nvCxnSpPr>
      <xdr:spPr>
        <a:xfrm>
          <a:off x="15481300" y="9326837"/>
          <a:ext cx="838200" cy="4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68537</xdr:rowOff>
    </xdr:from>
    <xdr:to>
      <xdr:col>22</xdr:col>
      <xdr:colOff>365125</xdr:colOff>
      <xdr:row>54</xdr:row>
      <xdr:rowOff>89819</xdr:rowOff>
    </xdr:to>
    <xdr:cxnSp macro="">
      <xdr:nvCxnSpPr>
        <xdr:cNvPr id="574" name="直線コネクタ 573"/>
        <xdr:cNvCxnSpPr/>
      </xdr:nvCxnSpPr>
      <xdr:spPr>
        <a:xfrm flipV="1">
          <a:off x="14592300" y="9326837"/>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6" name="テキスト ボックス 575"/>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89819</xdr:rowOff>
    </xdr:from>
    <xdr:to>
      <xdr:col>21</xdr:col>
      <xdr:colOff>161925</xdr:colOff>
      <xdr:row>55</xdr:row>
      <xdr:rowOff>70252</xdr:rowOff>
    </xdr:to>
    <xdr:cxnSp macro="">
      <xdr:nvCxnSpPr>
        <xdr:cNvPr id="577" name="直線コネクタ 576"/>
        <xdr:cNvCxnSpPr/>
      </xdr:nvCxnSpPr>
      <xdr:spPr>
        <a:xfrm flipV="1">
          <a:off x="13703300" y="9348119"/>
          <a:ext cx="889000" cy="1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9" name="テキスト ボックス 578"/>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70252</xdr:rowOff>
    </xdr:from>
    <xdr:to>
      <xdr:col>19</xdr:col>
      <xdr:colOff>644525</xdr:colOff>
      <xdr:row>56</xdr:row>
      <xdr:rowOff>131699</xdr:rowOff>
    </xdr:to>
    <xdr:cxnSp macro="">
      <xdr:nvCxnSpPr>
        <xdr:cNvPr id="580" name="直線コネクタ 579"/>
        <xdr:cNvCxnSpPr/>
      </xdr:nvCxnSpPr>
      <xdr:spPr>
        <a:xfrm flipV="1">
          <a:off x="12814300" y="9500002"/>
          <a:ext cx="889000" cy="2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82" name="テキスト ボックス 581"/>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133980</xdr:rowOff>
    </xdr:from>
    <xdr:to>
      <xdr:col>23</xdr:col>
      <xdr:colOff>568325</xdr:colOff>
      <xdr:row>57</xdr:row>
      <xdr:rowOff>64130</xdr:rowOff>
    </xdr:to>
    <xdr:sp macro="" textlink="">
      <xdr:nvSpPr>
        <xdr:cNvPr id="590" name="円/楕円 589"/>
        <xdr:cNvSpPr/>
      </xdr:nvSpPr>
      <xdr:spPr>
        <a:xfrm>
          <a:off x="16268700" y="9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112407</xdr:rowOff>
    </xdr:from>
    <xdr:ext cx="534377" cy="259045"/>
    <xdr:sp macro="" textlink="">
      <xdr:nvSpPr>
        <xdr:cNvPr id="591" name="教育費該当値テキスト"/>
        <xdr:cNvSpPr txBox="1"/>
      </xdr:nvSpPr>
      <xdr:spPr>
        <a:xfrm>
          <a:off x="16370300" y="97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17737</xdr:rowOff>
    </xdr:from>
    <xdr:to>
      <xdr:col>22</xdr:col>
      <xdr:colOff>415925</xdr:colOff>
      <xdr:row>54</xdr:row>
      <xdr:rowOff>119337</xdr:rowOff>
    </xdr:to>
    <xdr:sp macro="" textlink="">
      <xdr:nvSpPr>
        <xdr:cNvPr id="592" name="円/楕円 591"/>
        <xdr:cNvSpPr/>
      </xdr:nvSpPr>
      <xdr:spPr>
        <a:xfrm>
          <a:off x="15430500" y="92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135864</xdr:rowOff>
    </xdr:from>
    <xdr:ext cx="534377" cy="259045"/>
    <xdr:sp macro="" textlink="">
      <xdr:nvSpPr>
        <xdr:cNvPr id="593" name="テキスト ボックス 592"/>
        <xdr:cNvSpPr txBox="1"/>
      </xdr:nvSpPr>
      <xdr:spPr>
        <a:xfrm>
          <a:off x="15214111" y="90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39019</xdr:rowOff>
    </xdr:from>
    <xdr:to>
      <xdr:col>21</xdr:col>
      <xdr:colOff>212725</xdr:colOff>
      <xdr:row>54</xdr:row>
      <xdr:rowOff>140619</xdr:rowOff>
    </xdr:to>
    <xdr:sp macro="" textlink="">
      <xdr:nvSpPr>
        <xdr:cNvPr id="594" name="円/楕円 593"/>
        <xdr:cNvSpPr/>
      </xdr:nvSpPr>
      <xdr:spPr>
        <a:xfrm>
          <a:off x="14541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157146</xdr:rowOff>
    </xdr:from>
    <xdr:ext cx="534377" cy="259045"/>
    <xdr:sp macro="" textlink="">
      <xdr:nvSpPr>
        <xdr:cNvPr id="595" name="テキスト ボックス 594"/>
        <xdr:cNvSpPr txBox="1"/>
      </xdr:nvSpPr>
      <xdr:spPr>
        <a:xfrm>
          <a:off x="14325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19452</xdr:rowOff>
    </xdr:from>
    <xdr:to>
      <xdr:col>20</xdr:col>
      <xdr:colOff>9525</xdr:colOff>
      <xdr:row>55</xdr:row>
      <xdr:rowOff>121052</xdr:rowOff>
    </xdr:to>
    <xdr:sp macro="" textlink="">
      <xdr:nvSpPr>
        <xdr:cNvPr id="596" name="円/楕円 595"/>
        <xdr:cNvSpPr/>
      </xdr:nvSpPr>
      <xdr:spPr>
        <a:xfrm>
          <a:off x="13652500" y="94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137579</xdr:rowOff>
    </xdr:from>
    <xdr:ext cx="534377" cy="259045"/>
    <xdr:sp macro="" textlink="">
      <xdr:nvSpPr>
        <xdr:cNvPr id="597" name="テキスト ボックス 596"/>
        <xdr:cNvSpPr txBox="1"/>
      </xdr:nvSpPr>
      <xdr:spPr>
        <a:xfrm>
          <a:off x="13436111" y="92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80899</xdr:rowOff>
    </xdr:from>
    <xdr:to>
      <xdr:col>18</xdr:col>
      <xdr:colOff>492125</xdr:colOff>
      <xdr:row>57</xdr:row>
      <xdr:rowOff>11049</xdr:rowOff>
    </xdr:to>
    <xdr:sp macro="" textlink="">
      <xdr:nvSpPr>
        <xdr:cNvPr id="598" name="円/楕円 597"/>
        <xdr:cNvSpPr/>
      </xdr:nvSpPr>
      <xdr:spPr>
        <a:xfrm>
          <a:off x="127635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2176</xdr:rowOff>
    </xdr:from>
    <xdr:ext cx="534377" cy="259045"/>
    <xdr:sp macro="" textlink="">
      <xdr:nvSpPr>
        <xdr:cNvPr id="599" name="テキスト ボックス 598"/>
        <xdr:cNvSpPr txBox="1"/>
      </xdr:nvSpPr>
      <xdr:spPr>
        <a:xfrm>
          <a:off x="12547111" y="97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35497</xdr:rowOff>
    </xdr:from>
    <xdr:to>
      <xdr:col>21</xdr:col>
      <xdr:colOff>161925</xdr:colOff>
      <xdr:row>79</xdr:row>
      <xdr:rowOff>44450</xdr:rowOff>
    </xdr:to>
    <xdr:cxnSp macro="">
      <xdr:nvCxnSpPr>
        <xdr:cNvPr id="634" name="直線コネクタ 633"/>
        <xdr:cNvCxnSpPr/>
      </xdr:nvCxnSpPr>
      <xdr:spPr>
        <a:xfrm>
          <a:off x="13703300" y="1358004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100648</xdr:rowOff>
    </xdr:from>
    <xdr:to>
      <xdr:col>19</xdr:col>
      <xdr:colOff>644525</xdr:colOff>
      <xdr:row>79</xdr:row>
      <xdr:rowOff>35497</xdr:rowOff>
    </xdr:to>
    <xdr:cxnSp macro="">
      <xdr:nvCxnSpPr>
        <xdr:cNvPr id="637" name="直線コネクタ 636"/>
        <xdr:cNvCxnSpPr/>
      </xdr:nvCxnSpPr>
      <xdr:spPr>
        <a:xfrm>
          <a:off x="12814300" y="13473748"/>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156147</xdr:rowOff>
    </xdr:from>
    <xdr:to>
      <xdr:col>20</xdr:col>
      <xdr:colOff>9525</xdr:colOff>
      <xdr:row>79</xdr:row>
      <xdr:rowOff>86297</xdr:rowOff>
    </xdr:to>
    <xdr:sp macro="" textlink="">
      <xdr:nvSpPr>
        <xdr:cNvPr id="653" name="円/楕円 652"/>
        <xdr:cNvSpPr/>
      </xdr:nvSpPr>
      <xdr:spPr>
        <a:xfrm>
          <a:off x="13652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77424</xdr:rowOff>
    </xdr:from>
    <xdr:ext cx="313932" cy="259045"/>
    <xdr:sp macro="" textlink="">
      <xdr:nvSpPr>
        <xdr:cNvPr id="654" name="テキスト ボックス 653"/>
        <xdr:cNvSpPr txBox="1"/>
      </xdr:nvSpPr>
      <xdr:spPr>
        <a:xfrm>
          <a:off x="13546333" y="1362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49848</xdr:rowOff>
    </xdr:from>
    <xdr:to>
      <xdr:col>18</xdr:col>
      <xdr:colOff>492125</xdr:colOff>
      <xdr:row>78</xdr:row>
      <xdr:rowOff>151448</xdr:rowOff>
    </xdr:to>
    <xdr:sp macro="" textlink="">
      <xdr:nvSpPr>
        <xdr:cNvPr id="655" name="円/楕円 654"/>
        <xdr:cNvSpPr/>
      </xdr:nvSpPr>
      <xdr:spPr>
        <a:xfrm>
          <a:off x="12763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142575</xdr:rowOff>
    </xdr:from>
    <xdr:ext cx="378565" cy="259045"/>
    <xdr:sp macro="" textlink="">
      <xdr:nvSpPr>
        <xdr:cNvPr id="656" name="テキスト ボックス 655"/>
        <xdr:cNvSpPr txBox="1"/>
      </xdr:nvSpPr>
      <xdr:spPr>
        <a:xfrm>
          <a:off x="12625017" y="13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17416</xdr:rowOff>
    </xdr:from>
    <xdr:to>
      <xdr:col>23</xdr:col>
      <xdr:colOff>517525</xdr:colOff>
      <xdr:row>96</xdr:row>
      <xdr:rowOff>65863</xdr:rowOff>
    </xdr:to>
    <xdr:cxnSp macro="">
      <xdr:nvCxnSpPr>
        <xdr:cNvPr id="687" name="直線コネクタ 686"/>
        <xdr:cNvCxnSpPr/>
      </xdr:nvCxnSpPr>
      <xdr:spPr>
        <a:xfrm>
          <a:off x="15481300" y="16476616"/>
          <a:ext cx="8382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17416</xdr:rowOff>
    </xdr:from>
    <xdr:to>
      <xdr:col>22</xdr:col>
      <xdr:colOff>365125</xdr:colOff>
      <xdr:row>96</xdr:row>
      <xdr:rowOff>92168</xdr:rowOff>
    </xdr:to>
    <xdr:cxnSp macro="">
      <xdr:nvCxnSpPr>
        <xdr:cNvPr id="690" name="直線コネクタ 689"/>
        <xdr:cNvCxnSpPr/>
      </xdr:nvCxnSpPr>
      <xdr:spPr>
        <a:xfrm flipV="1">
          <a:off x="14592300" y="1647661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92168</xdr:rowOff>
    </xdr:from>
    <xdr:to>
      <xdr:col>21</xdr:col>
      <xdr:colOff>161925</xdr:colOff>
      <xdr:row>96</xdr:row>
      <xdr:rowOff>125265</xdr:rowOff>
    </xdr:to>
    <xdr:cxnSp macro="">
      <xdr:nvCxnSpPr>
        <xdr:cNvPr id="693" name="直線コネクタ 692"/>
        <xdr:cNvCxnSpPr/>
      </xdr:nvCxnSpPr>
      <xdr:spPr>
        <a:xfrm flipV="1">
          <a:off x="13703300" y="16551368"/>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33841</xdr:rowOff>
    </xdr:from>
    <xdr:to>
      <xdr:col>19</xdr:col>
      <xdr:colOff>644525</xdr:colOff>
      <xdr:row>96</xdr:row>
      <xdr:rowOff>125265</xdr:rowOff>
    </xdr:to>
    <xdr:cxnSp macro="">
      <xdr:nvCxnSpPr>
        <xdr:cNvPr id="696" name="直線コネクタ 695"/>
        <xdr:cNvCxnSpPr/>
      </xdr:nvCxnSpPr>
      <xdr:spPr>
        <a:xfrm>
          <a:off x="12814300" y="16493041"/>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15063</xdr:rowOff>
    </xdr:from>
    <xdr:to>
      <xdr:col>23</xdr:col>
      <xdr:colOff>568325</xdr:colOff>
      <xdr:row>96</xdr:row>
      <xdr:rowOff>116663</xdr:rowOff>
    </xdr:to>
    <xdr:sp macro="" textlink="">
      <xdr:nvSpPr>
        <xdr:cNvPr id="706" name="円/楕円 705"/>
        <xdr:cNvSpPr/>
      </xdr:nvSpPr>
      <xdr:spPr>
        <a:xfrm>
          <a:off x="16268700" y="164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37940</xdr:rowOff>
    </xdr:from>
    <xdr:ext cx="534377" cy="259045"/>
    <xdr:sp macro="" textlink="">
      <xdr:nvSpPr>
        <xdr:cNvPr id="707" name="公債費該当値テキスト"/>
        <xdr:cNvSpPr txBox="1"/>
      </xdr:nvSpPr>
      <xdr:spPr>
        <a:xfrm>
          <a:off x="16370300" y="163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138066</xdr:rowOff>
    </xdr:from>
    <xdr:to>
      <xdr:col>22</xdr:col>
      <xdr:colOff>415925</xdr:colOff>
      <xdr:row>96</xdr:row>
      <xdr:rowOff>68216</xdr:rowOff>
    </xdr:to>
    <xdr:sp macro="" textlink="">
      <xdr:nvSpPr>
        <xdr:cNvPr id="708" name="円/楕円 707"/>
        <xdr:cNvSpPr/>
      </xdr:nvSpPr>
      <xdr:spPr>
        <a:xfrm>
          <a:off x="15430500" y="16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59343</xdr:rowOff>
    </xdr:from>
    <xdr:ext cx="534377" cy="259045"/>
    <xdr:sp macro="" textlink="">
      <xdr:nvSpPr>
        <xdr:cNvPr id="709" name="テキスト ボックス 708"/>
        <xdr:cNvSpPr txBox="1"/>
      </xdr:nvSpPr>
      <xdr:spPr>
        <a:xfrm>
          <a:off x="15214111" y="165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41368</xdr:rowOff>
    </xdr:from>
    <xdr:to>
      <xdr:col>21</xdr:col>
      <xdr:colOff>212725</xdr:colOff>
      <xdr:row>96</xdr:row>
      <xdr:rowOff>142968</xdr:rowOff>
    </xdr:to>
    <xdr:sp macro="" textlink="">
      <xdr:nvSpPr>
        <xdr:cNvPr id="710" name="円/楕円 709"/>
        <xdr:cNvSpPr/>
      </xdr:nvSpPr>
      <xdr:spPr>
        <a:xfrm>
          <a:off x="14541500" y="165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134095</xdr:rowOff>
    </xdr:from>
    <xdr:ext cx="534377" cy="259045"/>
    <xdr:sp macro="" textlink="">
      <xdr:nvSpPr>
        <xdr:cNvPr id="711" name="テキスト ボックス 710"/>
        <xdr:cNvSpPr txBox="1"/>
      </xdr:nvSpPr>
      <xdr:spPr>
        <a:xfrm>
          <a:off x="14325111" y="165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74465</xdr:rowOff>
    </xdr:from>
    <xdr:to>
      <xdr:col>20</xdr:col>
      <xdr:colOff>9525</xdr:colOff>
      <xdr:row>97</xdr:row>
      <xdr:rowOff>4615</xdr:rowOff>
    </xdr:to>
    <xdr:sp macro="" textlink="">
      <xdr:nvSpPr>
        <xdr:cNvPr id="712" name="円/楕円 711"/>
        <xdr:cNvSpPr/>
      </xdr:nvSpPr>
      <xdr:spPr>
        <a:xfrm>
          <a:off x="13652500" y="16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167192</xdr:rowOff>
    </xdr:from>
    <xdr:ext cx="534377" cy="259045"/>
    <xdr:sp macro="" textlink="">
      <xdr:nvSpPr>
        <xdr:cNvPr id="713" name="テキスト ボックス 712"/>
        <xdr:cNvSpPr txBox="1"/>
      </xdr:nvSpPr>
      <xdr:spPr>
        <a:xfrm>
          <a:off x="13436111" y="166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154491</xdr:rowOff>
    </xdr:from>
    <xdr:to>
      <xdr:col>18</xdr:col>
      <xdr:colOff>492125</xdr:colOff>
      <xdr:row>96</xdr:row>
      <xdr:rowOff>84641</xdr:rowOff>
    </xdr:to>
    <xdr:sp macro="" textlink="">
      <xdr:nvSpPr>
        <xdr:cNvPr id="714" name="円/楕円 713"/>
        <xdr:cNvSpPr/>
      </xdr:nvSpPr>
      <xdr:spPr>
        <a:xfrm>
          <a:off x="12763500" y="164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75768</xdr:rowOff>
    </xdr:from>
    <xdr:ext cx="534377" cy="259045"/>
    <xdr:sp macro="" textlink="">
      <xdr:nvSpPr>
        <xdr:cNvPr id="715" name="テキスト ボックス 714"/>
        <xdr:cNvSpPr txBox="1"/>
      </xdr:nvSpPr>
      <xdr:spPr>
        <a:xfrm>
          <a:off x="12547111" y="165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合併以来の積極的な</a:t>
          </a:r>
          <a:r>
            <a:rPr kumimoji="1" lang="ja-JP" altLang="en-US" sz="1400">
              <a:solidFill>
                <a:schemeClr val="dk1"/>
              </a:solidFill>
              <a:effectLst/>
              <a:latin typeface="+mn-lt"/>
              <a:ea typeface="+mn-ea"/>
              <a:cs typeface="+mn-cs"/>
            </a:rPr>
            <a:t>普通建設</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展開</a:t>
          </a:r>
          <a:r>
            <a:rPr kumimoji="1" lang="ja-JP" altLang="en-US" sz="1400">
              <a:solidFill>
                <a:schemeClr val="dk1"/>
              </a:solidFill>
              <a:effectLst/>
              <a:latin typeface="+mn-lt"/>
              <a:ea typeface="+mn-ea"/>
              <a:cs typeface="+mn-cs"/>
            </a:rPr>
            <a:t>により、土木費、教育費は類似団体を上回っていたが、平成２７年度決算は事業量の減少から、類似団体、全国平均、埼玉県平均を下回っている。民生費においても、現状では、類似団体、全国平均、埼玉県平均を大きく下回っているが、子育て支援環境の整備等、社会情勢の変化に伴う対応が求められており、費用は年々、増加傾向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また、これまでの積極的な事業展開に伴う</a:t>
          </a:r>
          <a:r>
            <a:rPr kumimoji="1" lang="ja-JP" altLang="ja-JP" sz="1400">
              <a:solidFill>
                <a:schemeClr val="dk1"/>
              </a:solidFill>
              <a:effectLst/>
              <a:latin typeface="+mn-lt"/>
              <a:ea typeface="+mn-ea"/>
              <a:cs typeface="+mn-cs"/>
            </a:rPr>
            <a:t>合併特例事業債等の発行により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増えていく見込みである</a:t>
          </a:r>
          <a:r>
            <a:rPr kumimoji="1" lang="ja-JP" altLang="en-US" sz="1400">
              <a:solidFill>
                <a:schemeClr val="dk1"/>
              </a:solidFill>
              <a:effectLst/>
              <a:latin typeface="+mn-lt"/>
              <a:ea typeface="+mn-ea"/>
              <a:cs typeface="+mn-cs"/>
            </a:rPr>
            <a:t>ことから、</a:t>
          </a:r>
          <a:r>
            <a:rPr kumimoji="1" lang="ja-JP" altLang="ja-JP" sz="1400">
              <a:solidFill>
                <a:schemeClr val="dk1"/>
              </a:solidFill>
              <a:effectLst/>
              <a:latin typeface="+mn-lt"/>
              <a:ea typeface="+mn-ea"/>
              <a:cs typeface="+mn-cs"/>
            </a:rPr>
            <a:t>過去に借入を行った高利の地方債についての利率見直しに取り組み、</a:t>
          </a:r>
          <a:r>
            <a:rPr kumimoji="1" lang="ja-JP" altLang="en-US" sz="1400">
              <a:solidFill>
                <a:schemeClr val="dk1"/>
              </a:solidFill>
              <a:effectLst/>
              <a:latin typeface="+mn-lt"/>
              <a:ea typeface="+mn-ea"/>
              <a:cs typeface="+mn-cs"/>
            </a:rPr>
            <a:t>公債費の伸びを抑え、</a:t>
          </a:r>
          <a:r>
            <a:rPr kumimoji="1" lang="ja-JP" altLang="ja-JP" sz="1400">
              <a:solidFill>
                <a:schemeClr val="dk1"/>
              </a:solidFill>
              <a:effectLst/>
              <a:latin typeface="+mn-lt"/>
              <a:ea typeface="+mn-ea"/>
              <a:cs typeface="+mn-cs"/>
            </a:rPr>
            <a:t>健全財政の維持に一層、努める。</a:t>
          </a: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ysClr val="windowText" lastClr="000000"/>
              </a:solidFill>
              <a:effectLst/>
              <a:latin typeface="+mn-lt"/>
              <a:ea typeface="+mn-ea"/>
              <a:cs typeface="+mn-cs"/>
            </a:rPr>
            <a:t>○財政調整基金残高</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平成２０年度に３．８８％となったが、平成２１年度の国の経済対策や普通交付税の増額などにより増加傾向となり、平成２５年度の１５．０８％にまで上昇した。</a:t>
          </a:r>
          <a:r>
            <a:rPr lang="ja-JP" altLang="en-US" sz="900" b="0" i="0" baseline="0">
              <a:solidFill>
                <a:sysClr val="windowText" lastClr="000000"/>
              </a:solidFill>
              <a:effectLst/>
              <a:latin typeface="+mn-lt"/>
              <a:ea typeface="+mn-ea"/>
              <a:cs typeface="+mn-cs"/>
            </a:rPr>
            <a:t>しかし、</a:t>
          </a:r>
          <a:r>
            <a:rPr lang="ja-JP" altLang="ja-JP" sz="900" b="0" i="0" baseline="0">
              <a:solidFill>
                <a:sysClr val="windowText" lastClr="000000"/>
              </a:solidFill>
              <a:effectLst/>
              <a:latin typeface="+mn-lt"/>
              <a:ea typeface="+mn-ea"/>
              <a:cs typeface="+mn-cs"/>
            </a:rPr>
            <a:t>平成２６</a:t>
          </a:r>
          <a:r>
            <a:rPr lang="ja-JP" altLang="en-US" sz="900" b="0" i="0" baseline="0">
              <a:solidFill>
                <a:sysClr val="windowText" lastClr="000000"/>
              </a:solidFill>
              <a:effectLst/>
              <a:latin typeface="+mn-lt"/>
              <a:ea typeface="+mn-ea"/>
              <a:cs typeface="+mn-cs"/>
            </a:rPr>
            <a:t>、２７</a:t>
          </a:r>
          <a:r>
            <a:rPr lang="ja-JP" altLang="ja-JP" sz="900" b="0" i="0" baseline="0">
              <a:solidFill>
                <a:sysClr val="windowText" lastClr="000000"/>
              </a:solidFill>
              <a:effectLst/>
              <a:latin typeface="+mn-lt"/>
              <a:ea typeface="+mn-ea"/>
              <a:cs typeface="+mn-cs"/>
            </a:rPr>
            <a:t>年度は、</a:t>
          </a:r>
          <a:r>
            <a:rPr lang="ja-JP" altLang="en-US" sz="900" b="0" i="0" baseline="0">
              <a:solidFill>
                <a:sysClr val="windowText" lastClr="000000"/>
              </a:solidFill>
              <a:effectLst/>
              <a:latin typeface="+mn-lt"/>
              <a:ea typeface="+mn-ea"/>
              <a:cs typeface="+mn-cs"/>
            </a:rPr>
            <a:t>それぞれ</a:t>
          </a:r>
          <a:r>
            <a:rPr lang="ja-JP" altLang="ja-JP" sz="900" b="0" i="0" baseline="0">
              <a:solidFill>
                <a:sysClr val="windowText" lastClr="000000"/>
              </a:solidFill>
              <a:effectLst/>
              <a:latin typeface="+mn-lt"/>
              <a:ea typeface="+mn-ea"/>
              <a:cs typeface="+mn-cs"/>
            </a:rPr>
            <a:t>約４億円の取り崩しを行っ</a:t>
          </a:r>
          <a:r>
            <a:rPr lang="ja-JP" altLang="en-US" sz="900" b="0" i="0" baseline="0">
              <a:solidFill>
                <a:sysClr val="windowText" lastClr="000000"/>
              </a:solidFill>
              <a:effectLst/>
              <a:latin typeface="+mn-lt"/>
              <a:ea typeface="+mn-ea"/>
              <a:cs typeface="+mn-cs"/>
            </a:rPr>
            <a:t>た</a:t>
          </a:r>
          <a:r>
            <a:rPr lang="ja-JP" altLang="ja-JP" sz="900" b="0" i="0" baseline="0">
              <a:solidFill>
                <a:sysClr val="windowText" lastClr="000000"/>
              </a:solidFill>
              <a:effectLst/>
              <a:latin typeface="+mn-lt"/>
              <a:ea typeface="+mn-ea"/>
              <a:cs typeface="+mn-cs"/>
            </a:rPr>
            <a:t>結果、減少に転じ</a:t>
          </a:r>
          <a:r>
            <a:rPr lang="ja-JP" altLang="en-US" sz="900" b="0" i="0" baseline="0">
              <a:solidFill>
                <a:sysClr val="windowText" lastClr="000000"/>
              </a:solidFill>
              <a:effectLst/>
              <a:latin typeface="+mn-lt"/>
              <a:ea typeface="+mn-ea"/>
              <a:cs typeface="+mn-cs"/>
            </a:rPr>
            <a:t>ている</a:t>
          </a:r>
          <a:r>
            <a:rPr lang="ja-JP"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○実質収支額</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一般的に適切とされる３～５％台を上回る黒字水準を維持している。</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○実質単年度収支</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平成２０年度は赤字であったが、その後、国の経済対策や普通交付税の増加があったほか、市としても事務事業などの見直しによる歳出縮減に努めたことから、平成２１年度以降は黒字に転向し</a:t>
          </a:r>
          <a:r>
            <a:rPr lang="ja-JP" altLang="en-US" sz="900" b="0" i="0" baseline="0">
              <a:solidFill>
                <a:sysClr val="windowText" lastClr="000000"/>
              </a:solidFill>
              <a:effectLst/>
              <a:latin typeface="+mn-lt"/>
              <a:ea typeface="+mn-ea"/>
              <a:cs typeface="+mn-cs"/>
            </a:rPr>
            <a:t>た</a:t>
          </a:r>
          <a:r>
            <a:rPr lang="ja-JP"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しかしながら、</a:t>
          </a:r>
          <a:r>
            <a:rPr lang="ja-JP" altLang="ja-JP" sz="900" b="0" i="0" baseline="0">
              <a:solidFill>
                <a:sysClr val="windowText" lastClr="000000"/>
              </a:solidFill>
              <a:effectLst/>
              <a:latin typeface="+mn-lt"/>
              <a:ea typeface="+mn-ea"/>
              <a:cs typeface="+mn-cs"/>
            </a:rPr>
            <a:t>平成２６年度は、単年度収支がマイナス値であったこと、財政調整基金取り崩しを行った影響により、マイナス値とな</a:t>
          </a:r>
          <a:r>
            <a:rPr lang="ja-JP" altLang="en-US" sz="900" b="0" i="0" baseline="0">
              <a:solidFill>
                <a:sysClr val="windowText" lastClr="000000"/>
              </a:solidFill>
              <a:effectLst/>
              <a:latin typeface="+mn-lt"/>
              <a:ea typeface="+mn-ea"/>
              <a:cs typeface="+mn-cs"/>
            </a:rPr>
            <a:t>り、平成２７年度も財政調整基金の取り崩しを行ったことからマイナス値となっている。</a:t>
          </a:r>
          <a:r>
            <a:rPr lang="ja-JP" altLang="ja-JP" sz="900" b="0" i="0" baseline="0">
              <a:solidFill>
                <a:sysClr val="windowText" lastClr="000000"/>
              </a:solidFill>
              <a:effectLst/>
              <a:latin typeface="+mn-lt"/>
              <a:ea typeface="+mn-ea"/>
              <a:cs typeface="+mn-cs"/>
            </a:rPr>
            <a:t>今後も引き続き、将来世代に負担がかからないように健全な財政運営に取り組んでいく。</a:t>
          </a:r>
          <a:endParaRPr lang="ja-JP" altLang="ja-JP" sz="9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一般会計では、毎年</a:t>
          </a:r>
          <a:r>
            <a:rPr lang="ja-JP" altLang="en-US" sz="1100" b="0" i="0" baseline="0">
              <a:solidFill>
                <a:sysClr val="windowText" lastClr="000000"/>
              </a:solidFill>
              <a:effectLst/>
              <a:latin typeface="+mn-lt"/>
              <a:ea typeface="+mn-ea"/>
              <a:cs typeface="+mn-cs"/>
            </a:rPr>
            <a:t>５％前後の</a:t>
          </a:r>
          <a:r>
            <a:rPr lang="ja-JP" altLang="ja-JP" sz="1100" b="0" i="0" baseline="0">
              <a:solidFill>
                <a:sysClr val="windowText" lastClr="000000"/>
              </a:solidFill>
              <a:effectLst/>
              <a:latin typeface="+mn-lt"/>
              <a:ea typeface="+mn-ea"/>
              <a:cs typeface="+mn-cs"/>
            </a:rPr>
            <a:t>の黒字</a:t>
          </a:r>
          <a:r>
            <a:rPr lang="ja-JP" altLang="en-US" sz="1100" b="0" i="0" baseline="0">
              <a:solidFill>
                <a:sysClr val="windowText" lastClr="000000"/>
              </a:solidFill>
              <a:effectLst/>
              <a:latin typeface="+mn-lt"/>
              <a:ea typeface="+mn-ea"/>
              <a:cs typeface="+mn-cs"/>
            </a:rPr>
            <a:t>を維持している。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また、水道・下水道・介護保険・北新宿第二土地区画整理・広田中央特定土地区画整理・後期高齢者医療・農業集落排水の各会計においても、</a:t>
          </a:r>
          <a:r>
            <a:rPr lang="ja-JP" altLang="en-US" sz="1100" b="0" i="0" baseline="0">
              <a:solidFill>
                <a:sysClr val="windowText" lastClr="000000"/>
              </a:solidFill>
              <a:effectLst/>
              <a:latin typeface="+mn-lt"/>
              <a:ea typeface="+mn-ea"/>
              <a:cs typeface="+mn-cs"/>
            </a:rPr>
            <a:t>前年</a:t>
          </a:r>
          <a:r>
            <a:rPr lang="ja-JP" altLang="ja-JP" sz="1100" b="0" i="0" baseline="0">
              <a:solidFill>
                <a:sysClr val="windowText" lastClr="000000"/>
              </a:solidFill>
              <a:effectLst/>
              <a:latin typeface="+mn-lt"/>
              <a:ea typeface="+mn-ea"/>
              <a:cs typeface="+mn-cs"/>
            </a:rPr>
            <a:t>同水準の黒字を計上している。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今後も健全な財政運営に取り組んでいく。</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O59"/>
  <sheetViews>
    <sheetView showGridLines="0" tabSelected="1" workbookViewId="0">
      <selection activeCell="T2" sqref="T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38110852</v>
      </c>
      <c r="BO4" s="409"/>
      <c r="BP4" s="409"/>
      <c r="BQ4" s="409"/>
      <c r="BR4" s="409"/>
      <c r="BS4" s="409"/>
      <c r="BT4" s="409"/>
      <c r="BU4" s="410"/>
      <c r="BV4" s="408">
        <v>41578043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8.1</v>
      </c>
      <c r="CU4" s="586"/>
      <c r="CV4" s="586"/>
      <c r="CW4" s="586"/>
      <c r="CX4" s="586"/>
      <c r="CY4" s="586"/>
      <c r="CZ4" s="586"/>
      <c r="DA4" s="587"/>
      <c r="DB4" s="585">
        <v>7.3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36023300</v>
      </c>
      <c r="BO5" s="414"/>
      <c r="BP5" s="414"/>
      <c r="BQ5" s="414"/>
      <c r="BR5" s="414"/>
      <c r="BS5" s="414"/>
      <c r="BT5" s="414"/>
      <c r="BU5" s="415"/>
      <c r="BV5" s="413">
        <v>39635853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89.5</v>
      </c>
      <c r="CU5" s="384"/>
      <c r="CV5" s="384"/>
      <c r="CW5" s="384"/>
      <c r="CX5" s="384"/>
      <c r="CY5" s="384"/>
      <c r="CZ5" s="384"/>
      <c r="DA5" s="385"/>
      <c r="DB5" s="383">
        <v>89.9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2087552</v>
      </c>
      <c r="BO6" s="414"/>
      <c r="BP6" s="414"/>
      <c r="BQ6" s="414"/>
      <c r="BR6" s="414"/>
      <c r="BS6" s="414"/>
      <c r="BT6" s="414"/>
      <c r="BU6" s="415"/>
      <c r="BV6" s="413">
        <v>1942190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97.4</v>
      </c>
      <c r="CU6" s="560"/>
      <c r="CV6" s="560"/>
      <c r="CW6" s="560"/>
      <c r="CX6" s="560"/>
      <c r="CY6" s="560"/>
      <c r="CZ6" s="560"/>
      <c r="DA6" s="561"/>
      <c r="DB6" s="559">
        <v>98.8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158967</v>
      </c>
      <c r="BO7" s="414"/>
      <c r="BP7" s="414"/>
      <c r="BQ7" s="414"/>
      <c r="BR7" s="414"/>
      <c r="BS7" s="414"/>
      <c r="BT7" s="414"/>
      <c r="BU7" s="415"/>
      <c r="BV7" s="413">
        <v>243135</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23690068</v>
      </c>
      <c r="CU7" s="414"/>
      <c r="CV7" s="414"/>
      <c r="CW7" s="414"/>
      <c r="CX7" s="414"/>
      <c r="CY7" s="414"/>
      <c r="CZ7" s="414"/>
      <c r="DA7" s="415"/>
      <c r="DB7" s="413">
        <v>23340875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1928585</v>
      </c>
      <c r="BO8" s="414"/>
      <c r="BP8" s="414"/>
      <c r="BQ8" s="414"/>
      <c r="BR8" s="414"/>
      <c r="BS8" s="414"/>
      <c r="BT8" s="414"/>
      <c r="BU8" s="415"/>
      <c r="BV8" s="413">
        <v>1699055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0.74</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118072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229530</v>
      </c>
      <c r="BO9" s="414"/>
      <c r="BP9" s="414"/>
      <c r="BQ9" s="414"/>
      <c r="BR9" s="414"/>
      <c r="BS9" s="414"/>
      <c r="BT9" s="414"/>
      <c r="BU9" s="415"/>
      <c r="BV9" s="413">
        <v>-263118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13.9</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119639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11910</v>
      </c>
      <c r="BO10" s="414"/>
      <c r="BP10" s="414"/>
      <c r="BQ10" s="414"/>
      <c r="BR10" s="414"/>
      <c r="BS10" s="414"/>
      <c r="BT10" s="414"/>
      <c r="BU10" s="415"/>
      <c r="BV10" s="413">
        <v>34046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100</v>
      </c>
      <c r="BO11" s="414"/>
      <c r="BP11" s="414"/>
      <c r="BQ11" s="414"/>
      <c r="BR11" s="414"/>
      <c r="BS11" s="414"/>
      <c r="BT11" s="414"/>
      <c r="BU11" s="415"/>
      <c r="BV11" s="413">
        <v>219600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119192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430000</v>
      </c>
      <c r="BO12" s="414"/>
      <c r="BP12" s="414"/>
      <c r="BQ12" s="414"/>
      <c r="BR12" s="414"/>
      <c r="BS12" s="414"/>
      <c r="BT12" s="414"/>
      <c r="BU12" s="415"/>
      <c r="BV12" s="413">
        <v>430000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117885</v>
      </c>
      <c r="S13" s="515"/>
      <c r="T13" s="515"/>
      <c r="U13" s="515"/>
      <c r="V13" s="516"/>
      <c r="W13" s="502" t="s">
        <v>121</v>
      </c>
      <c r="X13" s="426"/>
      <c r="Y13" s="426"/>
      <c r="Z13" s="426"/>
      <c r="AA13" s="426"/>
      <c r="AB13" s="427"/>
      <c r="AC13" s="389">
        <v>1815</v>
      </c>
      <c r="AD13" s="390"/>
      <c r="AE13" s="390"/>
      <c r="AF13" s="390"/>
      <c r="AG13" s="391"/>
      <c r="AH13" s="389">
        <v>2573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-188460</v>
      </c>
      <c r="BO13" s="414"/>
      <c r="BP13" s="414"/>
      <c r="BQ13" s="414"/>
      <c r="BR13" s="414"/>
      <c r="BS13" s="414"/>
      <c r="BT13" s="414"/>
      <c r="BU13" s="415"/>
      <c r="BV13" s="413">
        <v>-439472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3.5</v>
      </c>
      <c r="CU13" s="384"/>
      <c r="CV13" s="384"/>
      <c r="CW13" s="384"/>
      <c r="CX13" s="384"/>
      <c r="CY13" s="384"/>
      <c r="CZ13" s="384"/>
      <c r="DA13" s="385"/>
      <c r="DB13" s="383">
        <v>3.6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119301</v>
      </c>
      <c r="S14" s="515"/>
      <c r="T14" s="515"/>
      <c r="U14" s="515"/>
      <c r="V14" s="516"/>
      <c r="W14" s="517"/>
      <c r="X14" s="429"/>
      <c r="Y14" s="429"/>
      <c r="Z14" s="429"/>
      <c r="AA14" s="429"/>
      <c r="AB14" s="430"/>
      <c r="AC14" s="507">
        <v>3.3</v>
      </c>
      <c r="AD14" s="508"/>
      <c r="AE14" s="508"/>
      <c r="AF14" s="508"/>
      <c r="AG14" s="509"/>
      <c r="AH14" s="507">
        <v>4.3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26.5</v>
      </c>
      <c r="CU14" s="486"/>
      <c r="CV14" s="486"/>
      <c r="CW14" s="486"/>
      <c r="CX14" s="486"/>
      <c r="CY14" s="486"/>
      <c r="CZ14" s="486"/>
      <c r="DA14" s="487"/>
      <c r="DB14" s="518">
        <v>31.9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118044</v>
      </c>
      <c r="S15" s="515"/>
      <c r="T15" s="515"/>
      <c r="U15" s="515"/>
      <c r="V15" s="516"/>
      <c r="W15" s="502" t="s">
        <v>128</v>
      </c>
      <c r="X15" s="426"/>
      <c r="Y15" s="426"/>
      <c r="Z15" s="426"/>
      <c r="AA15" s="426"/>
      <c r="AB15" s="427"/>
      <c r="AC15" s="389">
        <v>13985</v>
      </c>
      <c r="AD15" s="390"/>
      <c r="AE15" s="390"/>
      <c r="AF15" s="390"/>
      <c r="AG15" s="391"/>
      <c r="AH15" s="389">
        <v>16109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12504331</v>
      </c>
      <c r="BO15" s="409"/>
      <c r="BP15" s="409"/>
      <c r="BQ15" s="409"/>
      <c r="BR15" s="409"/>
      <c r="BS15" s="409"/>
      <c r="BT15" s="409"/>
      <c r="BU15" s="410"/>
      <c r="BV15" s="408">
        <v>12116399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25.5</v>
      </c>
      <c r="AD16" s="508"/>
      <c r="AE16" s="508"/>
      <c r="AF16" s="508"/>
      <c r="AG16" s="509"/>
      <c r="AH16" s="507">
        <v>27.1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17155169</v>
      </c>
      <c r="BO16" s="414"/>
      <c r="BP16" s="414"/>
      <c r="BQ16" s="414"/>
      <c r="BR16" s="414"/>
      <c r="BS16" s="414"/>
      <c r="BT16" s="414"/>
      <c r="BU16" s="415"/>
      <c r="BV16" s="413">
        <v>16309259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39097</v>
      </c>
      <c r="AD17" s="390"/>
      <c r="AE17" s="390"/>
      <c r="AF17" s="390"/>
      <c r="AG17" s="391"/>
      <c r="AH17" s="389">
        <v>39699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15862888</v>
      </c>
      <c r="BO17" s="414"/>
      <c r="BP17" s="414"/>
      <c r="BQ17" s="414"/>
      <c r="BR17" s="414"/>
      <c r="BS17" s="414"/>
      <c r="BT17" s="414"/>
      <c r="BU17" s="415"/>
      <c r="BV17" s="413">
        <v>15552935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67.44</v>
      </c>
      <c r="M18" s="478"/>
      <c r="N18" s="478"/>
      <c r="O18" s="478"/>
      <c r="P18" s="478"/>
      <c r="Q18" s="478"/>
      <c r="R18" s="479"/>
      <c r="S18" s="479"/>
      <c r="T18" s="479"/>
      <c r="U18" s="479"/>
      <c r="V18" s="480"/>
      <c r="W18" s="494"/>
      <c r="X18" s="495"/>
      <c r="Y18" s="495"/>
      <c r="Z18" s="495"/>
      <c r="AA18" s="495"/>
      <c r="AB18" s="503"/>
      <c r="AC18" s="377">
        <v>71.2</v>
      </c>
      <c r="AD18" s="378"/>
      <c r="AE18" s="378"/>
      <c r="AF18" s="378"/>
      <c r="AG18" s="481"/>
      <c r="AH18" s="377">
        <v>66.900000000000006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21869851</v>
      </c>
      <c r="BO18" s="414"/>
      <c r="BP18" s="414"/>
      <c r="BQ18" s="414"/>
      <c r="BR18" s="414"/>
      <c r="BS18" s="414"/>
      <c r="BT18" s="414"/>
      <c r="BU18" s="415"/>
      <c r="BV18" s="413">
        <v>21263509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1751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28323164</v>
      </c>
      <c r="BO19" s="414"/>
      <c r="BP19" s="414"/>
      <c r="BQ19" s="414"/>
      <c r="BR19" s="414"/>
      <c r="BS19" s="414"/>
      <c r="BT19" s="414"/>
      <c r="BU19" s="415"/>
      <c r="BV19" s="413">
        <v>27707089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45043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52057581</v>
      </c>
      <c r="BO23" s="414"/>
      <c r="BP23" s="414"/>
      <c r="BQ23" s="414"/>
      <c r="BR23" s="414"/>
      <c r="BS23" s="414"/>
      <c r="BT23" s="414"/>
      <c r="BU23" s="415"/>
      <c r="BV23" s="413">
        <v>51525060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8840</v>
      </c>
      <c r="R24" s="390"/>
      <c r="S24" s="390"/>
      <c r="T24" s="390"/>
      <c r="U24" s="390"/>
      <c r="V24" s="391"/>
      <c r="W24" s="455"/>
      <c r="X24" s="446"/>
      <c r="Y24" s="447"/>
      <c r="Z24" s="386" t="s">
        <v>151</v>
      </c>
      <c r="AA24" s="387"/>
      <c r="AB24" s="387"/>
      <c r="AC24" s="387"/>
      <c r="AD24" s="387"/>
      <c r="AE24" s="387"/>
      <c r="AF24" s="387"/>
      <c r="AG24" s="388"/>
      <c r="AH24" s="389">
        <v>612</v>
      </c>
      <c r="AI24" s="390"/>
      <c r="AJ24" s="390"/>
      <c r="AK24" s="390"/>
      <c r="AL24" s="391"/>
      <c r="AM24" s="389">
        <v>1986552</v>
      </c>
      <c r="AN24" s="390"/>
      <c r="AO24" s="390"/>
      <c r="AP24" s="390"/>
      <c r="AQ24" s="390"/>
      <c r="AR24" s="391"/>
      <c r="AS24" s="389">
        <v>3246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35381113</v>
      </c>
      <c r="BO24" s="414"/>
      <c r="BP24" s="414"/>
      <c r="BQ24" s="414"/>
      <c r="BR24" s="414"/>
      <c r="BS24" s="414"/>
      <c r="BT24" s="414"/>
      <c r="BU24" s="415"/>
      <c r="BV24" s="413">
        <v>35259781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7560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3802897</v>
      </c>
      <c r="BO25" s="409"/>
      <c r="BP25" s="409"/>
      <c r="BQ25" s="409"/>
      <c r="BR25" s="409"/>
      <c r="BS25" s="409"/>
      <c r="BT25" s="409"/>
      <c r="BU25" s="410"/>
      <c r="BV25" s="408">
        <v>4709496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6870</v>
      </c>
      <c r="R26" s="390"/>
      <c r="S26" s="390"/>
      <c r="T26" s="390"/>
      <c r="U26" s="390"/>
      <c r="V26" s="391"/>
      <c r="W26" s="455"/>
      <c r="X26" s="446"/>
      <c r="Y26" s="447"/>
      <c r="Z26" s="386" t="s">
        <v>157</v>
      </c>
      <c r="AA26" s="468"/>
      <c r="AB26" s="468"/>
      <c r="AC26" s="468"/>
      <c r="AD26" s="468"/>
      <c r="AE26" s="468"/>
      <c r="AF26" s="468"/>
      <c r="AG26" s="469"/>
      <c r="AH26" s="389">
        <v>12</v>
      </c>
      <c r="AI26" s="390"/>
      <c r="AJ26" s="390"/>
      <c r="AK26" s="390"/>
      <c r="AL26" s="391"/>
      <c r="AM26" s="389">
        <v>42948</v>
      </c>
      <c r="AN26" s="390"/>
      <c r="AO26" s="390"/>
      <c r="AP26" s="390"/>
      <c r="AQ26" s="390"/>
      <c r="AR26" s="391"/>
      <c r="AS26" s="389">
        <v>3579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60000</v>
      </c>
      <c r="BO26" s="414"/>
      <c r="BP26" s="414"/>
      <c r="BQ26" s="414"/>
      <c r="BR26" s="414"/>
      <c r="BS26" s="414"/>
      <c r="BT26" s="414"/>
      <c r="BU26" s="415"/>
      <c r="BV26" s="413">
        <v>60000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4320</v>
      </c>
      <c r="R27" s="390"/>
      <c r="S27" s="390"/>
      <c r="T27" s="390"/>
      <c r="U27" s="390"/>
      <c r="V27" s="391"/>
      <c r="W27" s="455"/>
      <c r="X27" s="446"/>
      <c r="Y27" s="447"/>
      <c r="Z27" s="386" t="s">
        <v>160</v>
      </c>
      <c r="AA27" s="387"/>
      <c r="AB27" s="387"/>
      <c r="AC27" s="387"/>
      <c r="AD27" s="387"/>
      <c r="AE27" s="387"/>
      <c r="AF27" s="387"/>
      <c r="AG27" s="388"/>
      <c r="AH27" s="389">
        <v>12</v>
      </c>
      <c r="AI27" s="390"/>
      <c r="AJ27" s="390"/>
      <c r="AK27" s="390"/>
      <c r="AL27" s="391"/>
      <c r="AM27" s="389">
        <v>48684</v>
      </c>
      <c r="AN27" s="390"/>
      <c r="AO27" s="390"/>
      <c r="AP27" s="390"/>
      <c r="AQ27" s="390"/>
      <c r="AR27" s="391"/>
      <c r="AS27" s="389">
        <v>4057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3970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2668543</v>
      </c>
      <c r="BO28" s="409"/>
      <c r="BP28" s="409"/>
      <c r="BQ28" s="409"/>
      <c r="BR28" s="409"/>
      <c r="BS28" s="409"/>
      <c r="BT28" s="409"/>
      <c r="BU28" s="410"/>
      <c r="BV28" s="408">
        <v>3086633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24</v>
      </c>
      <c r="M29" s="390"/>
      <c r="N29" s="390"/>
      <c r="O29" s="390"/>
      <c r="P29" s="391"/>
      <c r="Q29" s="389">
        <v>3650</v>
      </c>
      <c r="R29" s="390"/>
      <c r="S29" s="390"/>
      <c r="T29" s="390"/>
      <c r="U29" s="390"/>
      <c r="V29" s="391"/>
      <c r="W29" s="456"/>
      <c r="X29" s="457"/>
      <c r="Y29" s="458"/>
      <c r="Z29" s="386" t="s">
        <v>167</v>
      </c>
      <c r="AA29" s="387"/>
      <c r="AB29" s="387"/>
      <c r="AC29" s="387"/>
      <c r="AD29" s="387"/>
      <c r="AE29" s="387"/>
      <c r="AF29" s="387"/>
      <c r="AG29" s="388"/>
      <c r="AH29" s="389">
        <v>624</v>
      </c>
      <c r="AI29" s="390"/>
      <c r="AJ29" s="390"/>
      <c r="AK29" s="390"/>
      <c r="AL29" s="391"/>
      <c r="AM29" s="389">
        <v>2035236</v>
      </c>
      <c r="AN29" s="390"/>
      <c r="AO29" s="390"/>
      <c r="AP29" s="390"/>
      <c r="AQ29" s="390"/>
      <c r="AR29" s="391"/>
      <c r="AS29" s="389">
        <v>3262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1227792</v>
      </c>
      <c r="BO29" s="414"/>
      <c r="BP29" s="414"/>
      <c r="BQ29" s="414"/>
      <c r="BR29" s="414"/>
      <c r="BS29" s="414"/>
      <c r="BT29" s="414"/>
      <c r="BU29" s="415"/>
      <c r="BV29" s="413">
        <v>899630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4305657</v>
      </c>
      <c r="BO30" s="417"/>
      <c r="BP30" s="417"/>
      <c r="BQ30" s="417"/>
      <c r="BR30" s="417"/>
      <c r="BS30" s="417"/>
      <c r="BT30" s="417"/>
      <c r="BU30" s="418"/>
      <c r="BV30" s="416">
        <v>3264008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埼玉県央広域事務組合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鴻巣市土地開発公社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北新宿第二土地区画整理事業特別会計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埼玉県央広域事務組合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鴻巣フラワーセンター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広田中央特定土地区画整理事業特別会計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埼玉中部環境保全組合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鴻巣市施設管理公社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北本地区衛生組合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吹上スポーツプラザ</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鴻巣行田北本環境資源組合</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エルミ鴻巣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荒川北縁水防事務組合</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鴻巣市観光協会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埼玉県都市競艇組合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埼玉県市町村総合事務組合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埼玉県市町村総合事務組合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彩の国さいたま人づくり広域連合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50"/>
    <pageSetUpPr fitToPage="1"/>
  </sheetPr>
  <dimension ref="A1:P45"/>
  <sheetViews>
    <sheetView showGridLines="0" topLeftCell="G22"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78" t="s">
        <v>526</v>
      </c>
      <c r="D34" s="1178"/>
      <c r="E34" s="1179"/>
      <c r="F34" s="32">
        <v>4.84</v>
      </c>
      <c r="G34" s="33">
        <v>5.08</v>
      </c>
      <c r="H34" s="33">
        <v>7.51</v>
      </c>
      <c r="I34" s="33">
        <v>6.85</v>
      </c>
      <c r="J34" s="34">
        <v>7.46</v>
      </c>
      <c r="K34" s="22"/>
      <c r="L34" s="22"/>
      <c r="M34" s="22"/>
      <c r="N34" s="22"/>
      <c r="O34" s="22"/>
      <c r="P34" s="22"/>
    </row>
    <row r="35" spans="1:16" ht="39" customHeight="1">
      <c r="A35" s="22"/>
      <c r="B35" s="35"/>
      <c r="C35" s="1172" t="s">
        <v>527</v>
      </c>
      <c r="D35" s="1173"/>
      <c r="E35" s="1174"/>
      <c r="F35" s="36">
        <v>1.95</v>
      </c>
      <c r="G35" s="37">
        <v>1.97</v>
      </c>
      <c r="H35" s="37">
        <v>2.4700000000000002</v>
      </c>
      <c r="I35" s="37">
        <v>3.03</v>
      </c>
      <c r="J35" s="38">
        <v>2.9</v>
      </c>
      <c r="K35" s="22"/>
      <c r="L35" s="22"/>
      <c r="M35" s="22"/>
      <c r="N35" s="22"/>
      <c r="O35" s="22"/>
      <c r="P35" s="22"/>
    </row>
    <row r="36" spans="1:16" ht="39" customHeight="1">
      <c r="A36" s="22"/>
      <c r="B36" s="35"/>
      <c r="C36" s="1172" t="s">
        <v>528</v>
      </c>
      <c r="D36" s="1173"/>
      <c r="E36" s="1174"/>
      <c r="F36" s="36">
        <v>5.58</v>
      </c>
      <c r="G36" s="37">
        <v>4.68</v>
      </c>
      <c r="H36" s="37">
        <v>4.6900000000000004</v>
      </c>
      <c r="I36" s="37">
        <v>2.7</v>
      </c>
      <c r="J36" s="38">
        <v>2.73</v>
      </c>
      <c r="K36" s="22"/>
      <c r="L36" s="22"/>
      <c r="M36" s="22"/>
      <c r="N36" s="22"/>
      <c r="O36" s="22"/>
      <c r="P36" s="22"/>
    </row>
    <row r="37" spans="1:16" ht="39" customHeight="1">
      <c r="A37" s="22"/>
      <c r="B37" s="35"/>
      <c r="C37" s="1172" t="s">
        <v>529</v>
      </c>
      <c r="D37" s="1173"/>
      <c r="E37" s="1174"/>
      <c r="F37" s="36">
        <v>2.5</v>
      </c>
      <c r="G37" s="37">
        <v>2.74</v>
      </c>
      <c r="H37" s="37">
        <v>1.68</v>
      </c>
      <c r="I37" s="37">
        <v>2.1</v>
      </c>
      <c r="J37" s="38">
        <v>1.66</v>
      </c>
      <c r="K37" s="22"/>
      <c r="L37" s="22"/>
      <c r="M37" s="22"/>
      <c r="N37" s="22"/>
      <c r="O37" s="22"/>
      <c r="P37" s="22"/>
    </row>
    <row r="38" spans="1:16" ht="39" customHeight="1">
      <c r="A38" s="22"/>
      <c r="B38" s="35"/>
      <c r="C38" s="1172" t="s">
        <v>530</v>
      </c>
      <c r="D38" s="1173"/>
      <c r="E38" s="1174"/>
      <c r="F38" s="36">
        <v>0.55000000000000004</v>
      </c>
      <c r="G38" s="37">
        <v>0.59</v>
      </c>
      <c r="H38" s="37">
        <v>0.84</v>
      </c>
      <c r="I38" s="37">
        <v>0.84</v>
      </c>
      <c r="J38" s="38">
        <v>0.82</v>
      </c>
      <c r="K38" s="22"/>
      <c r="L38" s="22"/>
      <c r="M38" s="22"/>
      <c r="N38" s="22"/>
      <c r="O38" s="22"/>
      <c r="P38" s="22"/>
    </row>
    <row r="39" spans="1:16" ht="39" customHeight="1">
      <c r="A39" s="22"/>
      <c r="B39" s="35"/>
      <c r="C39" s="1172" t="s">
        <v>531</v>
      </c>
      <c r="D39" s="1173"/>
      <c r="E39" s="1174"/>
      <c r="F39" s="36">
        <v>0.54</v>
      </c>
      <c r="G39" s="37">
        <v>0.52</v>
      </c>
      <c r="H39" s="37">
        <v>0.42</v>
      </c>
      <c r="I39" s="37">
        <v>0.19</v>
      </c>
      <c r="J39" s="38">
        <v>0.51</v>
      </c>
      <c r="K39" s="22"/>
      <c r="L39" s="22"/>
      <c r="M39" s="22"/>
      <c r="N39" s="22"/>
      <c r="O39" s="22"/>
      <c r="P39" s="22"/>
    </row>
    <row r="40" spans="1:16" ht="39" customHeight="1">
      <c r="A40" s="22"/>
      <c r="B40" s="35"/>
      <c r="C40" s="1172" t="s">
        <v>532</v>
      </c>
      <c r="D40" s="1173"/>
      <c r="E40" s="1174"/>
      <c r="F40" s="36">
        <v>0.43</v>
      </c>
      <c r="G40" s="37">
        <v>0.53</v>
      </c>
      <c r="H40" s="37">
        <v>0.55000000000000004</v>
      </c>
      <c r="I40" s="37">
        <v>0.22</v>
      </c>
      <c r="J40" s="38">
        <v>0.15</v>
      </c>
      <c r="K40" s="22"/>
      <c r="L40" s="22"/>
      <c r="M40" s="22"/>
      <c r="N40" s="22"/>
      <c r="O40" s="22"/>
      <c r="P40" s="22"/>
    </row>
    <row r="41" spans="1:16" ht="39" customHeight="1">
      <c r="A41" s="22"/>
      <c r="B41" s="35"/>
      <c r="C41" s="1172" t="s">
        <v>533</v>
      </c>
      <c r="D41" s="1173"/>
      <c r="E41" s="1174"/>
      <c r="F41" s="36">
        <v>0.06</v>
      </c>
      <c r="G41" s="37">
        <v>0.08</v>
      </c>
      <c r="H41" s="37">
        <v>0.09</v>
      </c>
      <c r="I41" s="37">
        <v>0.11</v>
      </c>
      <c r="J41" s="38">
        <v>0.12</v>
      </c>
      <c r="K41" s="22"/>
      <c r="L41" s="22"/>
      <c r="M41" s="22"/>
      <c r="N41" s="22"/>
      <c r="O41" s="22"/>
      <c r="P41" s="22"/>
    </row>
    <row r="42" spans="1:16" ht="39" customHeight="1">
      <c r="A42" s="22"/>
      <c r="B42" s="39"/>
      <c r="C42" s="1172" t="s">
        <v>534</v>
      </c>
      <c r="D42" s="1173"/>
      <c r="E42" s="1174"/>
      <c r="F42" s="36" t="s">
        <v>479</v>
      </c>
      <c r="G42" s="37" t="s">
        <v>479</v>
      </c>
      <c r="H42" s="37" t="s">
        <v>479</v>
      </c>
      <c r="I42" s="37" t="s">
        <v>479</v>
      </c>
      <c r="J42" s="38" t="s">
        <v>479</v>
      </c>
      <c r="K42" s="22"/>
      <c r="L42" s="22"/>
      <c r="M42" s="22"/>
      <c r="N42" s="22"/>
      <c r="O42" s="22"/>
      <c r="P42" s="22"/>
    </row>
    <row r="43" spans="1:16" ht="39" customHeight="1" thickBot="1">
      <c r="A43" s="22"/>
      <c r="B43" s="40"/>
      <c r="C43" s="1175" t="s">
        <v>535</v>
      </c>
      <c r="D43" s="1176"/>
      <c r="E43" s="1177"/>
      <c r="F43" s="41">
        <v>0.03</v>
      </c>
      <c r="G43" s="42">
        <v>7.0000000000000007E-2</v>
      </c>
      <c r="H43" s="42">
        <v>0.08</v>
      </c>
      <c r="I43" s="42">
        <v>7.0000000000000007E-2</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50"/>
    <pageSetUpPr fitToPage="1"/>
  </sheetPr>
  <dimension ref="A1:U56"/>
  <sheetViews>
    <sheetView showGridLines="0" zoomScaleSheetLayoutView="55" workbookViewId="0">
      <selection activeCell="U43" sqref="U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88" t="s">
        <v>11</v>
      </c>
      <c r="C45" s="1189"/>
      <c r="D45" s="58"/>
      <c r="E45" s="1194" t="s">
        <v>12</v>
      </c>
      <c r="F45" s="1194"/>
      <c r="G45" s="1194"/>
      <c r="H45" s="1194"/>
      <c r="I45" s="1194"/>
      <c r="J45" s="1195"/>
      <c r="K45" s="59">
        <v>3797</v>
      </c>
      <c r="L45" s="60">
        <v>3587</v>
      </c>
      <c r="M45" s="60">
        <v>3821</v>
      </c>
      <c r="N45" s="60">
        <v>4134</v>
      </c>
      <c r="O45" s="61">
        <v>3995</v>
      </c>
      <c r="P45" s="48"/>
      <c r="Q45" s="48"/>
      <c r="R45" s="48"/>
      <c r="S45" s="48"/>
      <c r="T45" s="48"/>
      <c r="U45" s="48"/>
    </row>
    <row r="46" spans="1:21" ht="30.75" customHeight="1">
      <c r="A46" s="48"/>
      <c r="B46" s="1190"/>
      <c r="C46" s="1191"/>
      <c r="D46" s="62"/>
      <c r="E46" s="1182" t="s">
        <v>13</v>
      </c>
      <c r="F46" s="1182"/>
      <c r="G46" s="1182"/>
      <c r="H46" s="1182"/>
      <c r="I46" s="1182"/>
      <c r="J46" s="1183"/>
      <c r="K46" s="63" t="s">
        <v>479</v>
      </c>
      <c r="L46" s="64" t="s">
        <v>479</v>
      </c>
      <c r="M46" s="64" t="s">
        <v>479</v>
      </c>
      <c r="N46" s="64" t="s">
        <v>479</v>
      </c>
      <c r="O46" s="65" t="s">
        <v>479</v>
      </c>
      <c r="P46" s="48"/>
      <c r="Q46" s="48"/>
      <c r="R46" s="48"/>
      <c r="S46" s="48"/>
      <c r="T46" s="48"/>
      <c r="U46" s="48"/>
    </row>
    <row r="47" spans="1:21" ht="30.75" customHeight="1">
      <c r="A47" s="48"/>
      <c r="B47" s="1190"/>
      <c r="C47" s="1191"/>
      <c r="D47" s="62"/>
      <c r="E47" s="1182" t="s">
        <v>14</v>
      </c>
      <c r="F47" s="1182"/>
      <c r="G47" s="1182"/>
      <c r="H47" s="1182"/>
      <c r="I47" s="1182"/>
      <c r="J47" s="1183"/>
      <c r="K47" s="63" t="s">
        <v>479</v>
      </c>
      <c r="L47" s="64" t="s">
        <v>479</v>
      </c>
      <c r="M47" s="64" t="s">
        <v>479</v>
      </c>
      <c r="N47" s="64" t="s">
        <v>479</v>
      </c>
      <c r="O47" s="65" t="s">
        <v>479</v>
      </c>
      <c r="P47" s="48"/>
      <c r="Q47" s="48"/>
      <c r="R47" s="48"/>
      <c r="S47" s="48"/>
      <c r="T47" s="48"/>
      <c r="U47" s="48"/>
    </row>
    <row r="48" spans="1:21" ht="30.75" customHeight="1">
      <c r="A48" s="48"/>
      <c r="B48" s="1190"/>
      <c r="C48" s="1191"/>
      <c r="D48" s="62"/>
      <c r="E48" s="1182" t="s">
        <v>15</v>
      </c>
      <c r="F48" s="1182"/>
      <c r="G48" s="1182"/>
      <c r="H48" s="1182"/>
      <c r="I48" s="1182"/>
      <c r="J48" s="1183"/>
      <c r="K48" s="63">
        <v>940</v>
      </c>
      <c r="L48" s="64">
        <v>918</v>
      </c>
      <c r="M48" s="64">
        <v>907</v>
      </c>
      <c r="N48" s="64">
        <v>861</v>
      </c>
      <c r="O48" s="65">
        <v>951</v>
      </c>
      <c r="P48" s="48"/>
      <c r="Q48" s="48"/>
      <c r="R48" s="48"/>
      <c r="S48" s="48"/>
      <c r="T48" s="48"/>
      <c r="U48" s="48"/>
    </row>
    <row r="49" spans="1:21" ht="30.75" customHeight="1">
      <c r="A49" s="48"/>
      <c r="B49" s="1190"/>
      <c r="C49" s="1191"/>
      <c r="D49" s="62"/>
      <c r="E49" s="1182" t="s">
        <v>16</v>
      </c>
      <c r="F49" s="1182"/>
      <c r="G49" s="1182"/>
      <c r="H49" s="1182"/>
      <c r="I49" s="1182"/>
      <c r="J49" s="1183"/>
      <c r="K49" s="63">
        <v>193</v>
      </c>
      <c r="L49" s="64">
        <v>190</v>
      </c>
      <c r="M49" s="64">
        <v>106</v>
      </c>
      <c r="N49" s="64">
        <v>139</v>
      </c>
      <c r="O49" s="65">
        <v>176</v>
      </c>
      <c r="P49" s="48"/>
      <c r="Q49" s="48"/>
      <c r="R49" s="48"/>
      <c r="S49" s="48"/>
      <c r="T49" s="48"/>
      <c r="U49" s="48"/>
    </row>
    <row r="50" spans="1:21" ht="30.75" customHeight="1">
      <c r="A50" s="48"/>
      <c r="B50" s="1190"/>
      <c r="C50" s="1191"/>
      <c r="D50" s="62"/>
      <c r="E50" s="1182" t="s">
        <v>17</v>
      </c>
      <c r="F50" s="1182"/>
      <c r="G50" s="1182"/>
      <c r="H50" s="1182"/>
      <c r="I50" s="1182"/>
      <c r="J50" s="1183"/>
      <c r="K50" s="63">
        <v>24</v>
      </c>
      <c r="L50" s="64">
        <v>18</v>
      </c>
      <c r="M50" s="64">
        <v>12</v>
      </c>
      <c r="N50" s="64">
        <v>7</v>
      </c>
      <c r="O50" s="65">
        <v>4</v>
      </c>
      <c r="P50" s="48"/>
      <c r="Q50" s="48"/>
      <c r="R50" s="48"/>
      <c r="S50" s="48"/>
      <c r="T50" s="48"/>
      <c r="U50" s="48"/>
    </row>
    <row r="51" spans="1:21" ht="30.75" customHeight="1">
      <c r="A51" s="48"/>
      <c r="B51" s="1192"/>
      <c r="C51" s="1193"/>
      <c r="D51" s="66"/>
      <c r="E51" s="1182" t="s">
        <v>18</v>
      </c>
      <c r="F51" s="1182"/>
      <c r="G51" s="1182"/>
      <c r="H51" s="1182"/>
      <c r="I51" s="1182"/>
      <c r="J51" s="1183"/>
      <c r="K51" s="63" t="s">
        <v>479</v>
      </c>
      <c r="L51" s="64" t="s">
        <v>479</v>
      </c>
      <c r="M51" s="64">
        <v>0</v>
      </c>
      <c r="N51" s="64">
        <v>0</v>
      </c>
      <c r="O51" s="65" t="s">
        <v>479</v>
      </c>
      <c r="P51" s="48"/>
      <c r="Q51" s="48"/>
      <c r="R51" s="48"/>
      <c r="S51" s="48"/>
      <c r="T51" s="48"/>
      <c r="U51" s="48"/>
    </row>
    <row r="52" spans="1:21" ht="30.75" customHeight="1">
      <c r="A52" s="48"/>
      <c r="B52" s="1180" t="s">
        <v>19</v>
      </c>
      <c r="C52" s="1181"/>
      <c r="D52" s="66"/>
      <c r="E52" s="1182" t="s">
        <v>20</v>
      </c>
      <c r="F52" s="1182"/>
      <c r="G52" s="1182"/>
      <c r="H52" s="1182"/>
      <c r="I52" s="1182"/>
      <c r="J52" s="1183"/>
      <c r="K52" s="63">
        <v>3980</v>
      </c>
      <c r="L52" s="64">
        <v>3922</v>
      </c>
      <c r="M52" s="64">
        <v>4100</v>
      </c>
      <c r="N52" s="64">
        <v>4544</v>
      </c>
      <c r="O52" s="65">
        <v>4382</v>
      </c>
      <c r="P52" s="48"/>
      <c r="Q52" s="48"/>
      <c r="R52" s="48"/>
      <c r="S52" s="48"/>
      <c r="T52" s="48"/>
      <c r="U52" s="48"/>
    </row>
    <row r="53" spans="1:21" ht="30.75" customHeight="1" thickBot="1">
      <c r="A53" s="48"/>
      <c r="B53" s="1184" t="s">
        <v>21</v>
      </c>
      <c r="C53" s="1185"/>
      <c r="D53" s="67"/>
      <c r="E53" s="1186" t="s">
        <v>22</v>
      </c>
      <c r="F53" s="1186"/>
      <c r="G53" s="1186"/>
      <c r="H53" s="1186"/>
      <c r="I53" s="1186"/>
      <c r="J53" s="1187"/>
      <c r="K53" s="68">
        <v>974</v>
      </c>
      <c r="L53" s="69">
        <v>791</v>
      </c>
      <c r="M53" s="69">
        <v>746</v>
      </c>
      <c r="N53" s="69">
        <v>597</v>
      </c>
      <c r="O53" s="70">
        <v>744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50"/>
    <pageSetUpPr fitToPage="1"/>
  </sheetPr>
  <dimension ref="B1:M85"/>
  <sheetViews>
    <sheetView showGridLines="0" zoomScaleSheetLayoutView="100" workbookViewId="0">
      <selection activeCell="N39" sqref="N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8" t="s">
        <v>24</v>
      </c>
      <c r="C41" s="1209"/>
      <c r="D41" s="81"/>
      <c r="E41" s="1210" t="s">
        <v>25</v>
      </c>
      <c r="F41" s="1210"/>
      <c r="G41" s="1210"/>
      <c r="H41" s="1211"/>
      <c r="I41" s="82">
        <v>37921</v>
      </c>
      <c r="J41" s="83">
        <v>42648</v>
      </c>
      <c r="K41" s="83">
        <v>47386</v>
      </c>
      <c r="L41" s="83">
        <v>51525</v>
      </c>
      <c r="M41" s="84">
        <v>52058</v>
      </c>
    </row>
    <row r="42" spans="2:13" ht="27.75" customHeight="1">
      <c r="B42" s="1198"/>
      <c r="C42" s="1199"/>
      <c r="D42" s="85"/>
      <c r="E42" s="1202" t="s">
        <v>26</v>
      </c>
      <c r="F42" s="1202"/>
      <c r="G42" s="1202"/>
      <c r="H42" s="1203"/>
      <c r="I42" s="86">
        <v>490</v>
      </c>
      <c r="J42" s="87">
        <v>397</v>
      </c>
      <c r="K42" s="87">
        <v>387</v>
      </c>
      <c r="L42" s="87">
        <v>382</v>
      </c>
      <c r="M42" s="88">
        <v>459</v>
      </c>
    </row>
    <row r="43" spans="2:13" ht="27.75" customHeight="1">
      <c r="B43" s="1198"/>
      <c r="C43" s="1199"/>
      <c r="D43" s="85"/>
      <c r="E43" s="1202" t="s">
        <v>27</v>
      </c>
      <c r="F43" s="1202"/>
      <c r="G43" s="1202"/>
      <c r="H43" s="1203"/>
      <c r="I43" s="86">
        <v>10433</v>
      </c>
      <c r="J43" s="87">
        <v>10158</v>
      </c>
      <c r="K43" s="87">
        <v>9781</v>
      </c>
      <c r="L43" s="87">
        <v>9416</v>
      </c>
      <c r="M43" s="88">
        <v>9440</v>
      </c>
    </row>
    <row r="44" spans="2:13" ht="27.75" customHeight="1">
      <c r="B44" s="1198"/>
      <c r="C44" s="1199"/>
      <c r="D44" s="85"/>
      <c r="E44" s="1202" t="s">
        <v>28</v>
      </c>
      <c r="F44" s="1202"/>
      <c r="G44" s="1202"/>
      <c r="H44" s="1203"/>
      <c r="I44" s="86">
        <v>967</v>
      </c>
      <c r="J44" s="87">
        <v>756</v>
      </c>
      <c r="K44" s="87">
        <v>1146</v>
      </c>
      <c r="L44" s="87">
        <v>1233</v>
      </c>
      <c r="M44" s="88">
        <v>1136</v>
      </c>
    </row>
    <row r="45" spans="2:13" ht="27.75" customHeight="1">
      <c r="B45" s="1198"/>
      <c r="C45" s="1199"/>
      <c r="D45" s="85"/>
      <c r="E45" s="1202" t="s">
        <v>29</v>
      </c>
      <c r="F45" s="1202"/>
      <c r="G45" s="1202"/>
      <c r="H45" s="1203"/>
      <c r="I45" s="86">
        <v>7219</v>
      </c>
      <c r="J45" s="87">
        <v>7340</v>
      </c>
      <c r="K45" s="87">
        <v>7119</v>
      </c>
      <c r="L45" s="87">
        <v>6547</v>
      </c>
      <c r="M45" s="88">
        <v>6234</v>
      </c>
    </row>
    <row r="46" spans="2:13" ht="27.75" customHeight="1">
      <c r="B46" s="1198"/>
      <c r="C46" s="1199"/>
      <c r="D46" s="85"/>
      <c r="E46" s="1202" t="s">
        <v>30</v>
      </c>
      <c r="F46" s="1202"/>
      <c r="G46" s="1202"/>
      <c r="H46" s="1203"/>
      <c r="I46" s="86">
        <v>168</v>
      </c>
      <c r="J46" s="87" t="s">
        <v>479</v>
      </c>
      <c r="K46" s="87" t="s">
        <v>479</v>
      </c>
      <c r="L46" s="87" t="s">
        <v>479</v>
      </c>
      <c r="M46" s="88" t="s">
        <v>479</v>
      </c>
    </row>
    <row r="47" spans="2:13" ht="27.75" customHeight="1">
      <c r="B47" s="1198"/>
      <c r="C47" s="1199"/>
      <c r="D47" s="85"/>
      <c r="E47" s="1202" t="s">
        <v>31</v>
      </c>
      <c r="F47" s="1202"/>
      <c r="G47" s="1202"/>
      <c r="H47" s="1203"/>
      <c r="I47" s="86" t="s">
        <v>479</v>
      </c>
      <c r="J47" s="87" t="s">
        <v>479</v>
      </c>
      <c r="K47" s="87" t="s">
        <v>479</v>
      </c>
      <c r="L47" s="87" t="s">
        <v>479</v>
      </c>
      <c r="M47" s="88" t="s">
        <v>479</v>
      </c>
    </row>
    <row r="48" spans="2:13" ht="27.75" customHeight="1">
      <c r="B48" s="1200"/>
      <c r="C48" s="1201"/>
      <c r="D48" s="85"/>
      <c r="E48" s="1202" t="s">
        <v>32</v>
      </c>
      <c r="F48" s="1202"/>
      <c r="G48" s="1202"/>
      <c r="H48" s="1203"/>
      <c r="I48" s="86" t="s">
        <v>479</v>
      </c>
      <c r="J48" s="87" t="s">
        <v>479</v>
      </c>
      <c r="K48" s="87" t="s">
        <v>479</v>
      </c>
      <c r="L48" s="87" t="s">
        <v>479</v>
      </c>
      <c r="M48" s="88" t="s">
        <v>479</v>
      </c>
    </row>
    <row r="49" spans="2:13" ht="27.75" customHeight="1">
      <c r="B49" s="1196" t="s">
        <v>33</v>
      </c>
      <c r="C49" s="1197"/>
      <c r="D49" s="89"/>
      <c r="E49" s="1202" t="s">
        <v>34</v>
      </c>
      <c r="F49" s="1202"/>
      <c r="G49" s="1202"/>
      <c r="H49" s="1203"/>
      <c r="I49" s="86">
        <v>5101</v>
      </c>
      <c r="J49" s="87">
        <v>5591</v>
      </c>
      <c r="K49" s="87">
        <v>6254</v>
      </c>
      <c r="L49" s="87">
        <v>6138</v>
      </c>
      <c r="M49" s="88">
        <v>6681</v>
      </c>
    </row>
    <row r="50" spans="2:13" ht="27.75" customHeight="1">
      <c r="B50" s="1198"/>
      <c r="C50" s="1199"/>
      <c r="D50" s="85"/>
      <c r="E50" s="1202" t="s">
        <v>35</v>
      </c>
      <c r="F50" s="1202"/>
      <c r="G50" s="1202"/>
      <c r="H50" s="1203"/>
      <c r="I50" s="86">
        <v>10054</v>
      </c>
      <c r="J50" s="87">
        <v>9260</v>
      </c>
      <c r="K50" s="87">
        <v>8344</v>
      </c>
      <c r="L50" s="87">
        <v>7325</v>
      </c>
      <c r="M50" s="88">
        <v>7253</v>
      </c>
    </row>
    <row r="51" spans="2:13" ht="27.75" customHeight="1">
      <c r="B51" s="1200"/>
      <c r="C51" s="1201"/>
      <c r="D51" s="85"/>
      <c r="E51" s="1202" t="s">
        <v>36</v>
      </c>
      <c r="F51" s="1202"/>
      <c r="G51" s="1202"/>
      <c r="H51" s="1203"/>
      <c r="I51" s="86">
        <v>38836</v>
      </c>
      <c r="J51" s="87">
        <v>42778</v>
      </c>
      <c r="K51" s="87">
        <v>46221</v>
      </c>
      <c r="L51" s="87">
        <v>49457</v>
      </c>
      <c r="M51" s="88">
        <v>50107</v>
      </c>
    </row>
    <row r="52" spans="2:13" ht="27.75" customHeight="1" thickBot="1">
      <c r="B52" s="1204" t="s">
        <v>37</v>
      </c>
      <c r="C52" s="1205"/>
      <c r="D52" s="90"/>
      <c r="E52" s="1206" t="s">
        <v>38</v>
      </c>
      <c r="F52" s="1206"/>
      <c r="G52" s="1206"/>
      <c r="H52" s="1207"/>
      <c r="I52" s="91">
        <v>3208</v>
      </c>
      <c r="J52" s="92">
        <v>3669</v>
      </c>
      <c r="K52" s="92">
        <v>5000</v>
      </c>
      <c r="L52" s="92">
        <v>6183</v>
      </c>
      <c r="M52" s="93">
        <v>5285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75" zoomScaleNormal="75" zoomScaleSheetLayoutView="55" workbookViewId="0">
      <selection activeCell="M63" sqref="M63"/>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568</v>
      </c>
      <c r="C41" s="246"/>
      <c r="D41" s="246"/>
      <c r="E41" s="246"/>
      <c r="F41" s="246"/>
      <c r="G41" s="246"/>
      <c r="H41" s="246"/>
      <c r="I41" s="246"/>
      <c r="J41" s="246"/>
      <c r="K41" s="246"/>
      <c r="L41" s="246"/>
      <c r="M41" s="246"/>
      <c r="N41" s="246"/>
      <c r="O41" s="246"/>
      <c r="P41" s="247"/>
    </row>
    <row r="42" spans="2:17" ht="13.5">
      <c r="B42" s="248"/>
      <c r="C42" s="244"/>
      <c r="D42" s="244"/>
      <c r="E42" s="244"/>
      <c r="F42" s="244"/>
      <c r="G42" s="353" t="s">
        <v>563</v>
      </c>
      <c r="I42" s="352"/>
      <c r="J42" s="352"/>
      <c r="K42" s="352"/>
      <c r="L42" s="244"/>
      <c r="M42" s="244"/>
      <c r="N42" s="244"/>
      <c r="O42" s="244"/>
    </row>
    <row r="43" spans="2:17" ht="13.5">
      <c r="B43" s="248"/>
      <c r="C43" s="244"/>
      <c r="D43" s="244"/>
      <c r="E43" s="244"/>
      <c r="F43" s="244"/>
      <c r="G43" s="1212"/>
      <c r="H43" s="1213"/>
      <c r="I43" s="1213"/>
      <c r="J43" s="1213"/>
      <c r="K43" s="1213"/>
      <c r="L43" s="1213"/>
      <c r="M43" s="1213"/>
      <c r="N43" s="1213"/>
      <c r="O43" s="1214"/>
    </row>
    <row r="44" spans="2:17" ht="13.5">
      <c r="B44" s="248"/>
      <c r="C44" s="244"/>
      <c r="D44" s="244"/>
      <c r="E44" s="244"/>
      <c r="F44" s="244"/>
      <c r="G44" s="1215"/>
      <c r="H44" s="1216"/>
      <c r="I44" s="1216"/>
      <c r="J44" s="1216"/>
      <c r="K44" s="1216"/>
      <c r="L44" s="1216"/>
      <c r="M44" s="1216"/>
      <c r="N44" s="1216"/>
      <c r="O44" s="1217"/>
    </row>
    <row r="45" spans="2:17" ht="13.5">
      <c r="B45" s="248"/>
      <c r="C45" s="244"/>
      <c r="D45" s="244"/>
      <c r="E45" s="244"/>
      <c r="F45" s="244"/>
      <c r="G45" s="1215"/>
      <c r="H45" s="1216"/>
      <c r="I45" s="1216"/>
      <c r="J45" s="1216"/>
      <c r="K45" s="1216"/>
      <c r="L45" s="1216"/>
      <c r="M45" s="1216"/>
      <c r="N45" s="1216"/>
      <c r="O45" s="1217"/>
    </row>
    <row r="46" spans="2:17" ht="13.5">
      <c r="B46" s="248"/>
      <c r="C46" s="244"/>
      <c r="D46" s="244"/>
      <c r="E46" s="244"/>
      <c r="F46" s="244"/>
      <c r="G46" s="1215"/>
      <c r="H46" s="1216"/>
      <c r="I46" s="1216"/>
      <c r="J46" s="1216"/>
      <c r="K46" s="1216"/>
      <c r="L46" s="1216"/>
      <c r="M46" s="1216"/>
      <c r="N46" s="1216"/>
      <c r="O46" s="1217"/>
    </row>
    <row r="47" spans="2:17" ht="13.5">
      <c r="B47" s="248"/>
      <c r="C47" s="244"/>
      <c r="D47" s="244"/>
      <c r="E47" s="244"/>
      <c r="F47" s="244"/>
      <c r="G47" s="1218"/>
      <c r="H47" s="1219"/>
      <c r="I47" s="1219"/>
      <c r="J47" s="1219"/>
      <c r="K47" s="1219"/>
      <c r="L47" s="1219"/>
      <c r="M47" s="1219"/>
      <c r="N47" s="1219"/>
      <c r="O47" s="1220"/>
    </row>
    <row r="48" spans="2:17" ht="13.5">
      <c r="B48" s="248"/>
      <c r="C48" s="244"/>
      <c r="D48" s="244"/>
      <c r="E48" s="244"/>
      <c r="F48" s="244"/>
      <c r="G48" s="244"/>
      <c r="H48" s="363"/>
      <c r="I48" s="363"/>
      <c r="J48" s="363"/>
    </row>
    <row r="49" spans="1:17" ht="13.5">
      <c r="B49" s="248"/>
      <c r="C49" s="244"/>
      <c r="D49" s="244"/>
      <c r="E49" s="244"/>
      <c r="F49" s="244"/>
      <c r="G49" s="243" t="s">
        <v>567</v>
      </c>
    </row>
    <row r="50" spans="1:17" ht="13.5">
      <c r="B50" s="248"/>
      <c r="C50" s="244"/>
      <c r="D50" s="244"/>
      <c r="E50" s="244"/>
      <c r="F50" s="244"/>
      <c r="G50" s="1221"/>
      <c r="H50" s="1222"/>
      <c r="I50" s="1222"/>
      <c r="J50" s="1223"/>
      <c r="K50" s="345" t="s">
        <v>519</v>
      </c>
      <c r="L50" s="345" t="s">
        <v>520</v>
      </c>
      <c r="M50" s="345" t="s">
        <v>521</v>
      </c>
      <c r="N50" s="345" t="s">
        <v>522</v>
      </c>
      <c r="O50" s="345" t="s">
        <v>523</v>
      </c>
    </row>
    <row r="51" spans="1:17" ht="13.5">
      <c r="B51" s="248"/>
      <c r="C51" s="244"/>
      <c r="D51" s="244"/>
      <c r="E51" s="244"/>
      <c r="F51" s="244"/>
      <c r="G51" s="1224" t="s">
        <v>561</v>
      </c>
      <c r="H51" s="1225"/>
      <c r="I51" s="1230" t="s">
        <v>559</v>
      </c>
      <c r="J51" s="1230"/>
      <c r="K51" s="1232"/>
      <c r="L51" s="1232"/>
      <c r="M51" s="1232"/>
      <c r="N51" s="1232"/>
      <c r="O51" s="1232"/>
    </row>
    <row r="52" spans="1:17" ht="13.5">
      <c r="B52" s="248"/>
      <c r="C52" s="244"/>
      <c r="D52" s="244"/>
      <c r="E52" s="244"/>
      <c r="F52" s="244"/>
      <c r="G52" s="1226"/>
      <c r="H52" s="1227"/>
      <c r="I52" s="1231"/>
      <c r="J52" s="1231"/>
      <c r="K52" s="1233"/>
      <c r="L52" s="1233"/>
      <c r="M52" s="1233"/>
      <c r="N52" s="1233"/>
      <c r="O52" s="1233"/>
    </row>
    <row r="53" spans="1:17" ht="13.5">
      <c r="A53" s="355"/>
      <c r="B53" s="248"/>
      <c r="C53" s="244"/>
      <c r="D53" s="244"/>
      <c r="E53" s="244"/>
      <c r="F53" s="244"/>
      <c r="G53" s="1226"/>
      <c r="H53" s="1227"/>
      <c r="I53" s="1234" t="s">
        <v>566</v>
      </c>
      <c r="J53" s="1234"/>
      <c r="K53" s="1235"/>
      <c r="L53" s="1235"/>
      <c r="M53" s="1235"/>
      <c r="N53" s="1235"/>
      <c r="O53" s="1235"/>
    </row>
    <row r="54" spans="1:17" ht="13.5">
      <c r="A54" s="355"/>
      <c r="B54" s="248"/>
      <c r="C54" s="244"/>
      <c r="D54" s="244"/>
      <c r="E54" s="244"/>
      <c r="F54" s="244"/>
      <c r="G54" s="1228"/>
      <c r="H54" s="1229"/>
      <c r="I54" s="1234"/>
      <c r="J54" s="1234"/>
      <c r="K54" s="1236"/>
      <c r="L54" s="1236"/>
      <c r="M54" s="1236"/>
      <c r="N54" s="1236"/>
      <c r="O54" s="1236"/>
    </row>
    <row r="55" spans="1:17" ht="13.5">
      <c r="A55" s="355"/>
      <c r="B55" s="248"/>
      <c r="C55" s="244"/>
      <c r="D55" s="244"/>
      <c r="E55" s="244"/>
      <c r="F55" s="244"/>
      <c r="G55" s="1237" t="s">
        <v>560</v>
      </c>
      <c r="H55" s="1238"/>
      <c r="I55" s="1234" t="s">
        <v>559</v>
      </c>
      <c r="J55" s="1234"/>
      <c r="K55" s="1232"/>
      <c r="L55" s="1232"/>
      <c r="M55" s="1232"/>
      <c r="N55" s="1232"/>
      <c r="O55" s="1232"/>
    </row>
    <row r="56" spans="1:17" ht="13.5">
      <c r="A56" s="355"/>
      <c r="B56" s="248"/>
      <c r="C56" s="244"/>
      <c r="D56" s="244"/>
      <c r="E56" s="244"/>
      <c r="F56" s="244"/>
      <c r="G56" s="1239"/>
      <c r="H56" s="1240"/>
      <c r="I56" s="1234"/>
      <c r="J56" s="1234"/>
      <c r="K56" s="1233"/>
      <c r="L56" s="1233"/>
      <c r="M56" s="1233"/>
      <c r="N56" s="1233"/>
      <c r="O56" s="1233"/>
    </row>
    <row r="57" spans="1:17" s="355" customFormat="1" ht="13.5">
      <c r="B57" s="356"/>
      <c r="C57" s="352"/>
      <c r="D57" s="352"/>
      <c r="E57" s="352"/>
      <c r="F57" s="352"/>
      <c r="G57" s="1239"/>
      <c r="H57" s="1240"/>
      <c r="I57" s="1243" t="s">
        <v>565</v>
      </c>
      <c r="J57" s="1243"/>
      <c r="K57" s="1235"/>
      <c r="L57" s="1235"/>
      <c r="M57" s="1235"/>
      <c r="N57" s="1235"/>
      <c r="O57" s="1235"/>
      <c r="P57" s="361"/>
      <c r="Q57" s="356"/>
    </row>
    <row r="58" spans="1:17" s="355" customFormat="1" ht="13.5">
      <c r="A58" s="243"/>
      <c r="B58" s="356"/>
      <c r="C58" s="352"/>
      <c r="D58" s="352"/>
      <c r="E58" s="352"/>
      <c r="F58" s="352"/>
      <c r="G58" s="1241"/>
      <c r="H58" s="1242"/>
      <c r="I58" s="1243"/>
      <c r="J58" s="1243"/>
      <c r="K58" s="1236"/>
      <c r="L58" s="1236"/>
      <c r="M58" s="1236"/>
      <c r="N58" s="1236"/>
      <c r="O58" s="1236"/>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564</v>
      </c>
      <c r="C63" s="244"/>
      <c r="D63" s="244"/>
      <c r="E63" s="244"/>
      <c r="F63" s="244"/>
      <c r="G63" s="244"/>
      <c r="H63" s="244"/>
      <c r="I63" s="244"/>
      <c r="J63" s="244"/>
      <c r="K63" s="244"/>
      <c r="L63" s="244"/>
      <c r="M63" s="244"/>
      <c r="N63" s="244"/>
      <c r="O63" s="244"/>
    </row>
    <row r="64" spans="1:17" ht="13.5">
      <c r="B64" s="248"/>
      <c r="C64" s="244"/>
      <c r="D64" s="244"/>
      <c r="E64" s="244"/>
      <c r="F64" s="244"/>
      <c r="G64" s="353" t="s">
        <v>563</v>
      </c>
      <c r="I64" s="352"/>
      <c r="J64" s="352"/>
      <c r="K64" s="352"/>
      <c r="L64" s="244"/>
      <c r="M64" s="244"/>
      <c r="N64" s="244"/>
      <c r="O64" s="244"/>
    </row>
    <row r="65" spans="2:30" ht="13.5">
      <c r="B65" s="248"/>
      <c r="C65" s="244"/>
      <c r="D65" s="244"/>
      <c r="E65" s="244"/>
      <c r="F65" s="244"/>
      <c r="G65" s="1244" t="s">
        <v>570</v>
      </c>
      <c r="H65" s="1213"/>
      <c r="I65" s="1213"/>
      <c r="J65" s="1213"/>
      <c r="K65" s="1213"/>
      <c r="L65" s="1213"/>
      <c r="M65" s="1213"/>
      <c r="N65" s="1213"/>
      <c r="O65" s="1214"/>
    </row>
    <row r="66" spans="2:30" ht="13.5">
      <c r="B66" s="248"/>
      <c r="C66" s="244"/>
      <c r="D66" s="244"/>
      <c r="E66" s="244"/>
      <c r="F66" s="244"/>
      <c r="G66" s="1215"/>
      <c r="H66" s="1216"/>
      <c r="I66" s="1216"/>
      <c r="J66" s="1216"/>
      <c r="K66" s="1216"/>
      <c r="L66" s="1216"/>
      <c r="M66" s="1216"/>
      <c r="N66" s="1216"/>
      <c r="O66" s="1217"/>
    </row>
    <row r="67" spans="2:30" ht="13.5">
      <c r="B67" s="248"/>
      <c r="C67" s="244"/>
      <c r="D67" s="244"/>
      <c r="E67" s="244"/>
      <c r="F67" s="244"/>
      <c r="G67" s="1215"/>
      <c r="H67" s="1216"/>
      <c r="I67" s="1216"/>
      <c r="J67" s="1216"/>
      <c r="K67" s="1216"/>
      <c r="L67" s="1216"/>
      <c r="M67" s="1216"/>
      <c r="N67" s="1216"/>
      <c r="O67" s="1217"/>
    </row>
    <row r="68" spans="2:30" ht="13.5">
      <c r="B68" s="248"/>
      <c r="C68" s="244"/>
      <c r="D68" s="244"/>
      <c r="E68" s="244"/>
      <c r="F68" s="244"/>
      <c r="G68" s="1215"/>
      <c r="H68" s="1216"/>
      <c r="I68" s="1216"/>
      <c r="J68" s="1216"/>
      <c r="K68" s="1216"/>
      <c r="L68" s="1216"/>
      <c r="M68" s="1216"/>
      <c r="N68" s="1216"/>
      <c r="O68" s="1217"/>
    </row>
    <row r="69" spans="2:30" ht="13.5">
      <c r="B69" s="248"/>
      <c r="C69" s="244"/>
      <c r="D69" s="244"/>
      <c r="E69" s="244"/>
      <c r="F69" s="244"/>
      <c r="G69" s="1218"/>
      <c r="H69" s="1219"/>
      <c r="I69" s="1219"/>
      <c r="J69" s="1219"/>
      <c r="K69" s="1219"/>
      <c r="L69" s="1219"/>
      <c r="M69" s="1219"/>
      <c r="N69" s="1219"/>
      <c r="O69" s="1220"/>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562</v>
      </c>
      <c r="I71" s="349"/>
      <c r="J71" s="348"/>
      <c r="K71" s="348"/>
      <c r="L71" s="347"/>
      <c r="M71" s="348"/>
      <c r="N71" s="347"/>
      <c r="O71" s="346"/>
    </row>
    <row r="72" spans="2:30" ht="13.5">
      <c r="B72" s="248"/>
      <c r="C72" s="244"/>
      <c r="D72" s="244"/>
      <c r="E72" s="244"/>
      <c r="F72" s="244"/>
      <c r="G72" s="1221"/>
      <c r="H72" s="1222"/>
      <c r="I72" s="1222"/>
      <c r="J72" s="1223"/>
      <c r="K72" s="345" t="s">
        <v>519</v>
      </c>
      <c r="L72" s="345" t="s">
        <v>520</v>
      </c>
      <c r="M72" s="345" t="s">
        <v>521</v>
      </c>
      <c r="N72" s="345" t="s">
        <v>522</v>
      </c>
      <c r="O72" s="345" t="s">
        <v>523</v>
      </c>
    </row>
    <row r="73" spans="2:30" ht="13.5">
      <c r="B73" s="248"/>
      <c r="C73" s="244"/>
      <c r="D73" s="244"/>
      <c r="E73" s="244"/>
      <c r="F73" s="244"/>
      <c r="G73" s="1224" t="s">
        <v>561</v>
      </c>
      <c r="H73" s="1225"/>
      <c r="I73" s="1230" t="s">
        <v>559</v>
      </c>
      <c r="J73" s="1230"/>
      <c r="K73" s="1245">
        <v>16.3</v>
      </c>
      <c r="L73" s="1245">
        <v>18.8</v>
      </c>
      <c r="M73" s="1233">
        <v>25.5</v>
      </c>
      <c r="N73" s="1233">
        <v>31.9</v>
      </c>
      <c r="O73" s="1233">
        <v>26.5</v>
      </c>
      <c r="S73" s="243">
        <v>9.9</v>
      </c>
    </row>
    <row r="74" spans="2:30" ht="13.5">
      <c r="B74" s="248"/>
      <c r="C74" s="244"/>
      <c r="D74" s="244"/>
      <c r="E74" s="244"/>
      <c r="F74" s="244"/>
      <c r="G74" s="1226"/>
      <c r="H74" s="1227"/>
      <c r="I74" s="1231"/>
      <c r="J74" s="1231"/>
      <c r="K74" s="1245"/>
      <c r="L74" s="1245"/>
      <c r="M74" s="1233"/>
      <c r="N74" s="1233"/>
      <c r="O74" s="1233"/>
    </row>
    <row r="75" spans="2:30" ht="13.5">
      <c r="B75" s="248"/>
      <c r="C75" s="244"/>
      <c r="D75" s="244"/>
      <c r="E75" s="244"/>
      <c r="F75" s="244"/>
      <c r="G75" s="1226"/>
      <c r="H75" s="1227"/>
      <c r="I75" s="1234" t="s">
        <v>558</v>
      </c>
      <c r="J75" s="1234"/>
      <c r="K75" s="1246">
        <v>5.7</v>
      </c>
      <c r="L75" s="1246">
        <v>4.7</v>
      </c>
      <c r="M75" s="1246">
        <v>4.2</v>
      </c>
      <c r="N75" s="1246">
        <v>3.6</v>
      </c>
      <c r="O75" s="1246">
        <v>3.5</v>
      </c>
      <c r="U75" s="243">
        <v>81.2</v>
      </c>
      <c r="W75" s="243">
        <v>87.2</v>
      </c>
      <c r="Y75" s="243">
        <v>99.8</v>
      </c>
      <c r="AA75" s="243">
        <v>109.5</v>
      </c>
      <c r="AC75" s="243">
        <v>115.2</v>
      </c>
    </row>
    <row r="76" spans="2:30" ht="13.5">
      <c r="B76" s="248"/>
      <c r="C76" s="244"/>
      <c r="D76" s="244"/>
      <c r="E76" s="244"/>
      <c r="F76" s="244"/>
      <c r="G76" s="1228"/>
      <c r="H76" s="1229"/>
      <c r="I76" s="1234"/>
      <c r="J76" s="1234"/>
      <c r="K76" s="1236"/>
      <c r="L76" s="1236"/>
      <c r="M76" s="1236"/>
      <c r="N76" s="1236"/>
      <c r="O76" s="1236"/>
    </row>
    <row r="77" spans="2:30" ht="13.5">
      <c r="B77" s="248"/>
      <c r="C77" s="244"/>
      <c r="D77" s="244"/>
      <c r="E77" s="244"/>
      <c r="F77" s="244"/>
      <c r="G77" s="1237" t="s">
        <v>560</v>
      </c>
      <c r="H77" s="1238"/>
      <c r="I77" s="1234" t="s">
        <v>559</v>
      </c>
      <c r="J77" s="1234"/>
      <c r="K77" s="1245">
        <v>55.5</v>
      </c>
      <c r="L77" s="1245">
        <v>46.1</v>
      </c>
      <c r="M77" s="1233">
        <v>37.6</v>
      </c>
      <c r="N77" s="1233">
        <v>33.799999999999997</v>
      </c>
      <c r="O77" s="1233">
        <v>17.8</v>
      </c>
      <c r="R77" s="243">
        <v>12.3</v>
      </c>
      <c r="T77" s="243">
        <v>11.1</v>
      </c>
    </row>
    <row r="78" spans="2:30" ht="13.5">
      <c r="B78" s="248"/>
      <c r="C78" s="244"/>
      <c r="D78" s="244"/>
      <c r="E78" s="244"/>
      <c r="F78" s="244"/>
      <c r="G78" s="1239"/>
      <c r="H78" s="1240"/>
      <c r="I78" s="1234"/>
      <c r="J78" s="1234"/>
      <c r="K78" s="1245"/>
      <c r="L78" s="1245"/>
      <c r="M78" s="1233"/>
      <c r="N78" s="1233"/>
      <c r="O78" s="1233"/>
    </row>
    <row r="79" spans="2:30" ht="13.5">
      <c r="B79" s="248"/>
      <c r="C79" s="244"/>
      <c r="D79" s="244"/>
      <c r="E79" s="244"/>
      <c r="F79" s="244"/>
      <c r="G79" s="1239"/>
      <c r="H79" s="1240"/>
      <c r="I79" s="1247" t="s">
        <v>558</v>
      </c>
      <c r="J79" s="1243"/>
      <c r="K79" s="1248">
        <v>9.3000000000000007</v>
      </c>
      <c r="L79" s="1248">
        <v>8.5</v>
      </c>
      <c r="M79" s="1248">
        <v>7.9</v>
      </c>
      <c r="N79" s="1248">
        <v>7.1</v>
      </c>
      <c r="O79" s="1248">
        <v>5.3</v>
      </c>
      <c r="V79" s="243">
        <v>53.5</v>
      </c>
      <c r="X79" s="243">
        <v>48.2</v>
      </c>
      <c r="Z79" s="243">
        <v>34.200000000000003</v>
      </c>
      <c r="AB79" s="243">
        <v>30.3</v>
      </c>
      <c r="AD79" s="243">
        <v>28.9</v>
      </c>
    </row>
    <row r="80" spans="2:30" ht="13.5">
      <c r="B80" s="248"/>
      <c r="C80" s="244"/>
      <c r="D80" s="244"/>
      <c r="E80" s="244"/>
      <c r="F80" s="244"/>
      <c r="G80" s="1241"/>
      <c r="H80" s="1242"/>
      <c r="I80" s="1243"/>
      <c r="J80" s="1243"/>
      <c r="K80" s="1248"/>
      <c r="L80" s="1248"/>
      <c r="M80" s="1248"/>
      <c r="N80" s="1248"/>
      <c r="O80" s="124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topLeftCell="A4" zoomScale="50" zoomScaleNormal="5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50" zoomScaleNormal="50" zoomScaleSheetLayoutView="55" workbookViewId="0">
      <selection activeCell="W16" sqref="W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32519</v>
      </c>
      <c r="E3" s="116"/>
      <c r="F3" s="117">
        <v>41433</v>
      </c>
      <c r="G3" s="118"/>
      <c r="H3" s="119"/>
    </row>
    <row r="4" spans="1:8">
      <c r="A4" s="120"/>
      <c r="B4" s="121"/>
      <c r="C4" s="122"/>
      <c r="D4" s="123">
        <v>26202</v>
      </c>
      <c r="E4" s="124"/>
      <c r="F4" s="125">
        <v>22351</v>
      </c>
      <c r="G4" s="126"/>
      <c r="H4" s="127"/>
    </row>
    <row r="5" spans="1:8">
      <c r="A5" s="108" t="s">
        <v>513</v>
      </c>
      <c r="B5" s="113"/>
      <c r="C5" s="114"/>
      <c r="D5" s="115">
        <v>65991</v>
      </c>
      <c r="E5" s="116"/>
      <c r="F5" s="117">
        <v>43493</v>
      </c>
      <c r="G5" s="118"/>
      <c r="H5" s="119"/>
    </row>
    <row r="6" spans="1:8">
      <c r="A6" s="120"/>
      <c r="B6" s="121"/>
      <c r="C6" s="122"/>
      <c r="D6" s="123">
        <v>35814</v>
      </c>
      <c r="E6" s="124"/>
      <c r="F6" s="125">
        <v>23254</v>
      </c>
      <c r="G6" s="126"/>
      <c r="H6" s="127"/>
    </row>
    <row r="7" spans="1:8">
      <c r="A7" s="108" t="s">
        <v>514</v>
      </c>
      <c r="B7" s="113"/>
      <c r="C7" s="114"/>
      <c r="D7" s="115">
        <v>58225</v>
      </c>
      <c r="E7" s="116"/>
      <c r="F7" s="117">
        <v>50840</v>
      </c>
      <c r="G7" s="118"/>
      <c r="H7" s="119"/>
    </row>
    <row r="8" spans="1:8">
      <c r="A8" s="120"/>
      <c r="B8" s="121"/>
      <c r="C8" s="122"/>
      <c r="D8" s="123">
        <v>47461</v>
      </c>
      <c r="E8" s="124"/>
      <c r="F8" s="125">
        <v>25367</v>
      </c>
      <c r="G8" s="126"/>
      <c r="H8" s="127"/>
    </row>
    <row r="9" spans="1:8">
      <c r="A9" s="108" t="s">
        <v>515</v>
      </c>
      <c r="B9" s="113"/>
      <c r="C9" s="114"/>
      <c r="D9" s="115">
        <v>66014</v>
      </c>
      <c r="E9" s="116"/>
      <c r="F9" s="117">
        <v>53605</v>
      </c>
      <c r="G9" s="118"/>
      <c r="H9" s="119"/>
    </row>
    <row r="10" spans="1:8">
      <c r="A10" s="120"/>
      <c r="B10" s="121"/>
      <c r="C10" s="122"/>
      <c r="D10" s="123">
        <v>54158</v>
      </c>
      <c r="E10" s="124"/>
      <c r="F10" s="125">
        <v>28343</v>
      </c>
      <c r="G10" s="126"/>
      <c r="H10" s="127"/>
    </row>
    <row r="11" spans="1:8">
      <c r="A11" s="108" t="s">
        <v>516</v>
      </c>
      <c r="B11" s="113"/>
      <c r="C11" s="114"/>
      <c r="D11" s="115">
        <v>24317</v>
      </c>
      <c r="E11" s="116"/>
      <c r="F11" s="117">
        <v>44267</v>
      </c>
      <c r="G11" s="118"/>
      <c r="H11" s="119"/>
    </row>
    <row r="12" spans="1:8">
      <c r="A12" s="120"/>
      <c r="B12" s="121"/>
      <c r="C12" s="128"/>
      <c r="D12" s="123">
        <v>20556</v>
      </c>
      <c r="E12" s="124"/>
      <c r="F12" s="125">
        <v>26161</v>
      </c>
      <c r="G12" s="126"/>
      <c r="H12" s="127"/>
    </row>
    <row r="13" spans="1:8">
      <c r="A13" s="108"/>
      <c r="B13" s="113"/>
      <c r="C13" s="129"/>
      <c r="D13" s="130">
        <v>49413</v>
      </c>
      <c r="E13" s="131"/>
      <c r="F13" s="132">
        <v>46728</v>
      </c>
      <c r="G13" s="133"/>
      <c r="H13" s="119"/>
    </row>
    <row r="14" spans="1:8">
      <c r="A14" s="120"/>
      <c r="B14" s="121"/>
      <c r="C14" s="122"/>
      <c r="D14" s="123">
        <v>36838</v>
      </c>
      <c r="E14" s="124"/>
      <c r="F14" s="125">
        <v>25095</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5.82</v>
      </c>
      <c r="C19" s="134">
        <f>ROUND(VALUE(SUBSTITUTE(実質収支比率等に係る経年分析!G$48,"▲","-")),2)</f>
        <v>6.15</v>
      </c>
      <c r="D19" s="134">
        <f>ROUND(VALUE(SUBSTITUTE(実質収支比率等に係る経年分析!H$48,"▲","-")),2)</f>
        <v>8.5</v>
      </c>
      <c r="E19" s="134">
        <f>ROUND(VALUE(SUBSTITUTE(実質収支比率等に係る経年分析!I$48,"▲","-")),2)</f>
        <v>7.28</v>
      </c>
      <c r="F19" s="134">
        <f>ROUND(VALUE(SUBSTITUTE(実質収支比率等に係る経年分析!J$48,"▲","-")),2)</f>
        <v>8.14</v>
      </c>
    </row>
    <row r="20" spans="1:11">
      <c r="A20" s="134" t="s">
        <v>43</v>
      </c>
      <c r="B20" s="134">
        <f>ROUND(VALUE(SUBSTITUTE(実質収支比率等に係る経年分析!F$47,"▲","-")),2)</f>
        <v>14.74</v>
      </c>
      <c r="C20" s="134">
        <f>ROUND(VALUE(SUBSTITUTE(実質収支比率等に係る経年分析!G$47,"▲","-")),2)</f>
        <v>14.85</v>
      </c>
      <c r="D20" s="134">
        <f>ROUND(VALUE(SUBSTITUTE(実質収支比率等に係る経年分析!H$47,"▲","-")),2)</f>
        <v>15.08</v>
      </c>
      <c r="E20" s="134">
        <f>ROUND(VALUE(SUBSTITUTE(実質収支比率等に係る経年分析!I$47,"▲","-")),2)</f>
        <v>13.22</v>
      </c>
      <c r="F20" s="134">
        <f>ROUND(VALUE(SUBSTITUTE(実質収支比率等に係る経年分析!J$47,"▲","-")),2)</f>
        <v>11.26</v>
      </c>
    </row>
    <row r="21" spans="1:11">
      <c r="A21" s="134" t="s">
        <v>44</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2.88</v>
      </c>
      <c r="E21" s="134">
        <f>IF(ISNUMBER(VALUE(SUBSTITUTE(実質収支比率等に係る経年分析!I$49,"▲","-"))),ROUND(VALUE(SUBSTITUTE(実質収支比率等に係る経年分析!I$49,"▲","-")),2),NA())</f>
        <v>-1.88</v>
      </c>
      <c r="F21" s="134">
        <f>IF(ISNUMBER(VALUE(SUBSTITUTE(実質収支比率等に係る経年分析!J$49,"▲","-"))),ROUND(VALUE(SUBSTITUTE(実質収支比率等に係る経年分析!J$49,"▲","-")),2),NA())</f>
        <v>-0.8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広田中央特定土地区画整理事業特別会計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0.55000000000000004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北新宿第二土地区画整理事業特別会計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4.6900000000000004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2.73</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2.4700000000000002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3980</v>
      </c>
      <c r="E42" s="136"/>
      <c r="F42" s="136"/>
      <c r="G42" s="136">
        <f>'実質公債費比率（分子）の構造'!L$52</f>
        <v>3922</v>
      </c>
      <c r="H42" s="136"/>
      <c r="I42" s="136"/>
      <c r="J42" s="136">
        <f>'実質公債費比率（分子）の構造'!M$52</f>
        <v>4100</v>
      </c>
      <c r="K42" s="136"/>
      <c r="L42" s="136"/>
      <c r="M42" s="136">
        <f>'実質公債費比率（分子）の構造'!N$52</f>
        <v>4544</v>
      </c>
      <c r="N42" s="136"/>
      <c r="O42" s="136"/>
      <c r="P42" s="136">
        <f>'実質公債費比率（分子）の構造'!O$52</f>
        <v>4382</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18</v>
      </c>
      <c r="F44" s="136"/>
      <c r="G44" s="136"/>
      <c r="H44" s="136">
        <f>'実質公債費比率（分子）の構造'!M$50</f>
        <v>12</v>
      </c>
      <c r="I44" s="136"/>
      <c r="J44" s="136"/>
      <c r="K44" s="136">
        <f>'実質公債費比率（分子）の構造'!N$50</f>
        <v>7</v>
      </c>
      <c r="L44" s="136"/>
      <c r="M44" s="136"/>
      <c r="N44" s="136">
        <f>'実質公債費比率（分子）の構造'!O$50</f>
        <v>4</v>
      </c>
      <c r="O44" s="136"/>
      <c r="P44" s="136"/>
    </row>
    <row r="45" spans="1:16">
      <c r="A45" s="136" t="s">
        <v>54</v>
      </c>
      <c r="B45" s="136">
        <f>'実質公債費比率（分子）の構造'!K$49</f>
        <v>193</v>
      </c>
      <c r="C45" s="136"/>
      <c r="D45" s="136"/>
      <c r="E45" s="136">
        <f>'実質公債費比率（分子）の構造'!L$49</f>
        <v>190</v>
      </c>
      <c r="F45" s="136"/>
      <c r="G45" s="136"/>
      <c r="H45" s="136">
        <f>'実質公債費比率（分子）の構造'!M$49</f>
        <v>106</v>
      </c>
      <c r="I45" s="136"/>
      <c r="J45" s="136"/>
      <c r="K45" s="136">
        <f>'実質公債費比率（分子）の構造'!N$49</f>
        <v>139</v>
      </c>
      <c r="L45" s="136"/>
      <c r="M45" s="136"/>
      <c r="N45" s="136">
        <f>'実質公債費比率（分子）の構造'!O$49</f>
        <v>176</v>
      </c>
      <c r="O45" s="136"/>
      <c r="P45" s="136"/>
    </row>
    <row r="46" spans="1:16">
      <c r="A46" s="136" t="s">
        <v>55</v>
      </c>
      <c r="B46" s="136">
        <f>'実質公債費比率（分子）の構造'!K$48</f>
        <v>940</v>
      </c>
      <c r="C46" s="136"/>
      <c r="D46" s="136"/>
      <c r="E46" s="136">
        <f>'実質公債費比率（分子）の構造'!L$48</f>
        <v>918</v>
      </c>
      <c r="F46" s="136"/>
      <c r="G46" s="136"/>
      <c r="H46" s="136">
        <f>'実質公債費比率（分子）の構造'!M$48</f>
        <v>907</v>
      </c>
      <c r="I46" s="136"/>
      <c r="J46" s="136"/>
      <c r="K46" s="136">
        <f>'実質公債費比率（分子）の構造'!N$48</f>
        <v>861</v>
      </c>
      <c r="L46" s="136"/>
      <c r="M46" s="136"/>
      <c r="N46" s="136">
        <f>'実質公債費比率（分子）の構造'!O$48</f>
        <v>951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3797</v>
      </c>
      <c r="C49" s="136"/>
      <c r="D49" s="136"/>
      <c r="E49" s="136">
        <f>'実質公債費比率（分子）の構造'!L$45</f>
        <v>3587</v>
      </c>
      <c r="F49" s="136"/>
      <c r="G49" s="136"/>
      <c r="H49" s="136">
        <f>'実質公債費比率（分子）の構造'!M$45</f>
        <v>3821</v>
      </c>
      <c r="I49" s="136"/>
      <c r="J49" s="136"/>
      <c r="K49" s="136">
        <f>'実質公債費比率（分子）の構造'!N$45</f>
        <v>4134</v>
      </c>
      <c r="L49" s="136"/>
      <c r="M49" s="136"/>
      <c r="N49" s="136">
        <f>'実質公債費比率（分子）の構造'!O$45</f>
        <v>3995</v>
      </c>
      <c r="O49" s="136"/>
      <c r="P49" s="136"/>
    </row>
    <row r="50" spans="1:16">
      <c r="A50" s="136" t="s">
        <v>59</v>
      </c>
      <c r="B50" s="136" t="e">
        <f>NA()</f>
        <v>#N/A</v>
      </c>
      <c r="C50" s="136">
        <f>IF(ISNUMBER('実質公債費比率（分子）の構造'!K$53),'実質公債費比率（分子）の構造'!K$53,NA())</f>
        <v>974</v>
      </c>
      <c r="D50" s="136" t="e">
        <f>NA()</f>
        <v>#N/A</v>
      </c>
      <c r="E50" s="136" t="e">
        <f>NA()</f>
        <v>#N/A</v>
      </c>
      <c r="F50" s="136">
        <f>IF(ISNUMBER('実質公債費比率（分子）の構造'!L$53),'実質公債費比率（分子）の構造'!L$53,NA())</f>
        <v>791</v>
      </c>
      <c r="G50" s="136" t="e">
        <f>NA()</f>
        <v>#N/A</v>
      </c>
      <c r="H50" s="136" t="e">
        <f>NA()</f>
        <v>#N/A</v>
      </c>
      <c r="I50" s="136">
        <f>IF(ISNUMBER('実質公債費比率（分子）の構造'!M$53),'実質公債費比率（分子）の構造'!M$53,NA())</f>
        <v>746</v>
      </c>
      <c r="J50" s="136" t="e">
        <f>NA()</f>
        <v>#N/A</v>
      </c>
      <c r="K50" s="136" t="e">
        <f>NA()</f>
        <v>#N/A</v>
      </c>
      <c r="L50" s="136">
        <f>IF(ISNUMBER('実質公債費比率（分子）の構造'!N$53),'実質公債費比率（分子）の構造'!N$53,NA())</f>
        <v>597</v>
      </c>
      <c r="M50" s="136" t="e">
        <f>NA()</f>
        <v>#N/A</v>
      </c>
      <c r="N50" s="136" t="e">
        <f>NA()</f>
        <v>#N/A</v>
      </c>
      <c r="O50" s="136">
        <f>IF(ISNUMBER('実質公債費比率（分子）の構造'!O$53),'実質公債費比率（分子）の構造'!O$53,NA())</f>
        <v>744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38836</v>
      </c>
      <c r="E56" s="135"/>
      <c r="F56" s="135"/>
      <c r="G56" s="135">
        <f>'将来負担比率（分子）の構造'!J$51</f>
        <v>42778</v>
      </c>
      <c r="H56" s="135"/>
      <c r="I56" s="135"/>
      <c r="J56" s="135">
        <f>'将来負担比率（分子）の構造'!K$51</f>
        <v>46221</v>
      </c>
      <c r="K56" s="135"/>
      <c r="L56" s="135"/>
      <c r="M56" s="135">
        <f>'将来負担比率（分子）の構造'!L$51</f>
        <v>49457</v>
      </c>
      <c r="N56" s="135"/>
      <c r="O56" s="135"/>
      <c r="P56" s="135">
        <f>'将来負担比率（分子）の構造'!M$51</f>
        <v>50107</v>
      </c>
    </row>
    <row r="57" spans="1:16">
      <c r="A57" s="135" t="s">
        <v>35</v>
      </c>
      <c r="B57" s="135"/>
      <c r="C57" s="135"/>
      <c r="D57" s="135">
        <f>'将来負担比率（分子）の構造'!I$50</f>
        <v>10054</v>
      </c>
      <c r="E57" s="135"/>
      <c r="F57" s="135"/>
      <c r="G57" s="135">
        <f>'将来負担比率（分子）の構造'!J$50</f>
        <v>9260</v>
      </c>
      <c r="H57" s="135"/>
      <c r="I57" s="135"/>
      <c r="J57" s="135">
        <f>'将来負担比率（分子）の構造'!K$50</f>
        <v>8344</v>
      </c>
      <c r="K57" s="135"/>
      <c r="L57" s="135"/>
      <c r="M57" s="135">
        <f>'将来負担比率（分子）の構造'!L$50</f>
        <v>7325</v>
      </c>
      <c r="N57" s="135"/>
      <c r="O57" s="135"/>
      <c r="P57" s="135">
        <f>'将来負担比率（分子）の構造'!M$50</f>
        <v>7253</v>
      </c>
    </row>
    <row r="58" spans="1:16">
      <c r="A58" s="135" t="s">
        <v>34</v>
      </c>
      <c r="B58" s="135"/>
      <c r="C58" s="135"/>
      <c r="D58" s="135">
        <f>'将来負担比率（分子）の構造'!I$49</f>
        <v>5101</v>
      </c>
      <c r="E58" s="135"/>
      <c r="F58" s="135"/>
      <c r="G58" s="135">
        <f>'将来負担比率（分子）の構造'!J$49</f>
        <v>5591</v>
      </c>
      <c r="H58" s="135"/>
      <c r="I58" s="135"/>
      <c r="J58" s="135">
        <f>'将来負担比率（分子）の構造'!K$49</f>
        <v>6254</v>
      </c>
      <c r="K58" s="135"/>
      <c r="L58" s="135"/>
      <c r="M58" s="135">
        <f>'将来負担比率（分子）の構造'!L$49</f>
        <v>6138</v>
      </c>
      <c r="N58" s="135"/>
      <c r="O58" s="135"/>
      <c r="P58" s="135">
        <f>'将来負担比率（分子）の構造'!M$49</f>
        <v>6681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7219</v>
      </c>
      <c r="C62" s="135"/>
      <c r="D62" s="135"/>
      <c r="E62" s="135">
        <f>'将来負担比率（分子）の構造'!J$45</f>
        <v>7340</v>
      </c>
      <c r="F62" s="135"/>
      <c r="G62" s="135"/>
      <c r="H62" s="135">
        <f>'将来負担比率（分子）の構造'!K$45</f>
        <v>7119</v>
      </c>
      <c r="I62" s="135"/>
      <c r="J62" s="135"/>
      <c r="K62" s="135">
        <f>'将来負担比率（分子）の構造'!L$45</f>
        <v>6547</v>
      </c>
      <c r="L62" s="135"/>
      <c r="M62" s="135"/>
      <c r="N62" s="135">
        <f>'将来負担比率（分子）の構造'!M$45</f>
        <v>6234</v>
      </c>
      <c r="O62" s="135"/>
      <c r="P62" s="135"/>
    </row>
    <row r="63" spans="1:16">
      <c r="A63" s="135" t="s">
        <v>28</v>
      </c>
      <c r="B63" s="135">
        <f>'将来負担比率（分子）の構造'!I$44</f>
        <v>967</v>
      </c>
      <c r="C63" s="135"/>
      <c r="D63" s="135"/>
      <c r="E63" s="135">
        <f>'将来負担比率（分子）の構造'!J$44</f>
        <v>756</v>
      </c>
      <c r="F63" s="135"/>
      <c r="G63" s="135"/>
      <c r="H63" s="135">
        <f>'将来負担比率（分子）の構造'!K$44</f>
        <v>1146</v>
      </c>
      <c r="I63" s="135"/>
      <c r="J63" s="135"/>
      <c r="K63" s="135">
        <f>'将来負担比率（分子）の構造'!L$44</f>
        <v>1233</v>
      </c>
      <c r="L63" s="135"/>
      <c r="M63" s="135"/>
      <c r="N63" s="135">
        <f>'将来負担比率（分子）の構造'!M$44</f>
        <v>1136</v>
      </c>
      <c r="O63" s="135"/>
      <c r="P63" s="135"/>
    </row>
    <row r="64" spans="1:16">
      <c r="A64" s="135" t="s">
        <v>27</v>
      </c>
      <c r="B64" s="135">
        <f>'将来負担比率（分子）の構造'!I$43</f>
        <v>10433</v>
      </c>
      <c r="C64" s="135"/>
      <c r="D64" s="135"/>
      <c r="E64" s="135">
        <f>'将来負担比率（分子）の構造'!J$43</f>
        <v>10158</v>
      </c>
      <c r="F64" s="135"/>
      <c r="G64" s="135"/>
      <c r="H64" s="135">
        <f>'将来負担比率（分子）の構造'!K$43</f>
        <v>9781</v>
      </c>
      <c r="I64" s="135"/>
      <c r="J64" s="135"/>
      <c r="K64" s="135">
        <f>'将来負担比率（分子）の構造'!L$43</f>
        <v>9416</v>
      </c>
      <c r="L64" s="135"/>
      <c r="M64" s="135"/>
      <c r="N64" s="135">
        <f>'将来負担比率（分子）の構造'!M$43</f>
        <v>9440</v>
      </c>
      <c r="O64" s="135"/>
      <c r="P64" s="135"/>
    </row>
    <row r="65" spans="1:16">
      <c r="A65" s="135" t="s">
        <v>26</v>
      </c>
      <c r="B65" s="135">
        <f>'将来負担比率（分子）の構造'!I$42</f>
        <v>490</v>
      </c>
      <c r="C65" s="135"/>
      <c r="D65" s="135"/>
      <c r="E65" s="135">
        <f>'将来負担比率（分子）の構造'!J$42</f>
        <v>397</v>
      </c>
      <c r="F65" s="135"/>
      <c r="G65" s="135"/>
      <c r="H65" s="135">
        <f>'将来負担比率（分子）の構造'!K$42</f>
        <v>387</v>
      </c>
      <c r="I65" s="135"/>
      <c r="J65" s="135"/>
      <c r="K65" s="135">
        <f>'将来負担比率（分子）の構造'!L$42</f>
        <v>382</v>
      </c>
      <c r="L65" s="135"/>
      <c r="M65" s="135"/>
      <c r="N65" s="135">
        <f>'将来負担比率（分子）の構造'!M$42</f>
        <v>459</v>
      </c>
      <c r="O65" s="135"/>
      <c r="P65" s="135"/>
    </row>
    <row r="66" spans="1:16">
      <c r="A66" s="135" t="s">
        <v>25</v>
      </c>
      <c r="B66" s="135">
        <f>'将来負担比率（分子）の構造'!I$41</f>
        <v>37921</v>
      </c>
      <c r="C66" s="135"/>
      <c r="D66" s="135"/>
      <c r="E66" s="135">
        <f>'将来負担比率（分子）の構造'!J$41</f>
        <v>42648</v>
      </c>
      <c r="F66" s="135"/>
      <c r="G66" s="135"/>
      <c r="H66" s="135">
        <f>'将来負担比率（分子）の構造'!K$41</f>
        <v>47386</v>
      </c>
      <c r="I66" s="135"/>
      <c r="J66" s="135"/>
      <c r="K66" s="135">
        <f>'将来負担比率（分子）の構造'!L$41</f>
        <v>51525</v>
      </c>
      <c r="L66" s="135"/>
      <c r="M66" s="135"/>
      <c r="N66" s="135">
        <f>'将来負担比率（分子）の構造'!M$41</f>
        <v>52058</v>
      </c>
      <c r="O66" s="135"/>
      <c r="P66" s="135"/>
    </row>
    <row r="67" spans="1:16">
      <c r="A67" s="135" t="s">
        <v>63</v>
      </c>
      <c r="B67" s="135" t="e">
        <f>NA()</f>
        <v>#N/A</v>
      </c>
      <c r="C67" s="135">
        <f>IF(ISNUMBER('将来負担比率（分子）の構造'!I$52), IF('将来負担比率（分子）の構造'!I$52 &lt; 0, 0, '将来負担比率（分子）の構造'!I$52), NA())</f>
        <v>3208</v>
      </c>
      <c r="D67" s="135" t="e">
        <f>NA()</f>
        <v>#N/A</v>
      </c>
      <c r="E67" s="135" t="e">
        <f>NA()</f>
        <v>#N/A</v>
      </c>
      <c r="F67" s="135">
        <f>IF(ISNUMBER('将来負担比率（分子）の構造'!J$52), IF('将来負担比率（分子）の構造'!J$52 &lt; 0, 0, '将来負担比率（分子）の構造'!J$52), NA())</f>
        <v>3669</v>
      </c>
      <c r="G67" s="135" t="e">
        <f>NA()</f>
        <v>#N/A</v>
      </c>
      <c r="H67" s="135" t="e">
        <f>NA()</f>
        <v>#N/A</v>
      </c>
      <c r="I67" s="135">
        <f>IF(ISNUMBER('将来負担比率（分子）の構造'!K$52), IF('将来負担比率（分子）の構造'!K$52 &lt; 0, 0, '将来負担比率（分子）の構造'!K$52), NA())</f>
        <v>5000</v>
      </c>
      <c r="J67" s="135" t="e">
        <f>NA()</f>
        <v>#N/A</v>
      </c>
      <c r="K67" s="135" t="e">
        <f>NA()</f>
        <v>#N/A</v>
      </c>
      <c r="L67" s="135">
        <f>IF(ISNUMBER('将来負担比率（分子）の構造'!L$52), IF('将来負担比率（分子）の構造'!L$52 &lt; 0, 0, '将来負担比率（分子）の構造'!L$52), NA())</f>
        <v>6183</v>
      </c>
      <c r="M67" s="135" t="e">
        <f>NA()</f>
        <v>#N/A</v>
      </c>
      <c r="N67" s="135" t="e">
        <f>NA()</f>
        <v>#N/A</v>
      </c>
      <c r="O67" s="135">
        <f>IF(ISNUMBER('将来負担比率（分子）の構造'!M$52), IF('将来負担比率（分子）の構造'!M$52 &lt; 0, 0, '将来負担比率（分子）の構造'!M$52), NA())</f>
        <v>5285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M51"/>
  <sheetViews>
    <sheetView showGridLines="0" topLeftCell="A28"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14593163</v>
      </c>
      <c r="S5" s="669"/>
      <c r="T5" s="669"/>
      <c r="U5" s="669"/>
      <c r="V5" s="669"/>
      <c r="W5" s="669"/>
      <c r="X5" s="669"/>
      <c r="Y5" s="716"/>
      <c r="Z5" s="729">
        <v>38.299999999999997</v>
      </c>
      <c r="AA5" s="729"/>
      <c r="AB5" s="729"/>
      <c r="AC5" s="729"/>
      <c r="AD5" s="730">
        <v>13885619</v>
      </c>
      <c r="AE5" s="730"/>
      <c r="AF5" s="730"/>
      <c r="AG5" s="730"/>
      <c r="AH5" s="730"/>
      <c r="AI5" s="730"/>
      <c r="AJ5" s="730"/>
      <c r="AK5" s="730"/>
      <c r="AL5" s="717">
        <v>61.9</v>
      </c>
      <c r="AM5" s="686"/>
      <c r="AN5" s="686"/>
      <c r="AO5" s="718"/>
      <c r="AP5" s="705" t="s">
        <v>206</v>
      </c>
      <c r="AQ5" s="706"/>
      <c r="AR5" s="706"/>
      <c r="AS5" s="706"/>
      <c r="AT5" s="706"/>
      <c r="AU5" s="706"/>
      <c r="AV5" s="706"/>
      <c r="AW5" s="706"/>
      <c r="AX5" s="706"/>
      <c r="AY5" s="706"/>
      <c r="AZ5" s="706"/>
      <c r="BA5" s="706"/>
      <c r="BB5" s="706"/>
      <c r="BC5" s="706"/>
      <c r="BD5" s="706"/>
      <c r="BE5" s="706"/>
      <c r="BF5" s="707"/>
      <c r="BG5" s="618">
        <v>13885619</v>
      </c>
      <c r="BH5" s="619"/>
      <c r="BI5" s="619"/>
      <c r="BJ5" s="619"/>
      <c r="BK5" s="619"/>
      <c r="BL5" s="619"/>
      <c r="BM5" s="619"/>
      <c r="BN5" s="620"/>
      <c r="BO5" s="671">
        <v>95.2</v>
      </c>
      <c r="BP5" s="671"/>
      <c r="BQ5" s="671"/>
      <c r="BR5" s="671"/>
      <c r="BS5" s="672">
        <v>91288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327094</v>
      </c>
      <c r="S6" s="619"/>
      <c r="T6" s="619"/>
      <c r="U6" s="619"/>
      <c r="V6" s="619"/>
      <c r="W6" s="619"/>
      <c r="X6" s="619"/>
      <c r="Y6" s="620"/>
      <c r="Z6" s="671">
        <v>0.9</v>
      </c>
      <c r="AA6" s="671"/>
      <c r="AB6" s="671"/>
      <c r="AC6" s="671"/>
      <c r="AD6" s="672">
        <v>327094</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13885619</v>
      </c>
      <c r="BH6" s="619"/>
      <c r="BI6" s="619"/>
      <c r="BJ6" s="619"/>
      <c r="BK6" s="619"/>
      <c r="BL6" s="619"/>
      <c r="BM6" s="619"/>
      <c r="BN6" s="620"/>
      <c r="BO6" s="671">
        <v>95.2</v>
      </c>
      <c r="BP6" s="671"/>
      <c r="BQ6" s="671"/>
      <c r="BR6" s="671"/>
      <c r="BS6" s="672">
        <v>91288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317747</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317747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23101</v>
      </c>
      <c r="S7" s="619"/>
      <c r="T7" s="619"/>
      <c r="U7" s="619"/>
      <c r="V7" s="619"/>
      <c r="W7" s="619"/>
      <c r="X7" s="619"/>
      <c r="Y7" s="620"/>
      <c r="Z7" s="671">
        <v>0.1</v>
      </c>
      <c r="AA7" s="671"/>
      <c r="AB7" s="671"/>
      <c r="AC7" s="671"/>
      <c r="AD7" s="672">
        <v>23101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7302152</v>
      </c>
      <c r="BH7" s="619"/>
      <c r="BI7" s="619"/>
      <c r="BJ7" s="619"/>
      <c r="BK7" s="619"/>
      <c r="BL7" s="619"/>
      <c r="BM7" s="619"/>
      <c r="BN7" s="620"/>
      <c r="BO7" s="671">
        <v>50</v>
      </c>
      <c r="BP7" s="671"/>
      <c r="BQ7" s="671"/>
      <c r="BR7" s="671"/>
      <c r="BS7" s="672">
        <v>91288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4989709</v>
      </c>
      <c r="CS7" s="619"/>
      <c r="CT7" s="619"/>
      <c r="CU7" s="619"/>
      <c r="CV7" s="619"/>
      <c r="CW7" s="619"/>
      <c r="CX7" s="619"/>
      <c r="CY7" s="620"/>
      <c r="CZ7" s="671">
        <v>13.9</v>
      </c>
      <c r="DA7" s="671"/>
      <c r="DB7" s="671"/>
      <c r="DC7" s="671"/>
      <c r="DD7" s="624">
        <v>325649</v>
      </c>
      <c r="DE7" s="619"/>
      <c r="DF7" s="619"/>
      <c r="DG7" s="619"/>
      <c r="DH7" s="619"/>
      <c r="DI7" s="619"/>
      <c r="DJ7" s="619"/>
      <c r="DK7" s="619"/>
      <c r="DL7" s="619"/>
      <c r="DM7" s="619"/>
      <c r="DN7" s="619"/>
      <c r="DO7" s="619"/>
      <c r="DP7" s="620"/>
      <c r="DQ7" s="624">
        <v>3799466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93116</v>
      </c>
      <c r="S8" s="619"/>
      <c r="T8" s="619"/>
      <c r="U8" s="619"/>
      <c r="V8" s="619"/>
      <c r="W8" s="619"/>
      <c r="X8" s="619"/>
      <c r="Y8" s="620"/>
      <c r="Z8" s="671">
        <v>0.2</v>
      </c>
      <c r="AA8" s="671"/>
      <c r="AB8" s="671"/>
      <c r="AC8" s="671"/>
      <c r="AD8" s="672">
        <v>93116</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208362</v>
      </c>
      <c r="BH8" s="619"/>
      <c r="BI8" s="619"/>
      <c r="BJ8" s="619"/>
      <c r="BK8" s="619"/>
      <c r="BL8" s="619"/>
      <c r="BM8" s="619"/>
      <c r="BN8" s="620"/>
      <c r="BO8" s="671">
        <v>1.4</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12922369</v>
      </c>
      <c r="CS8" s="619"/>
      <c r="CT8" s="619"/>
      <c r="CU8" s="619"/>
      <c r="CV8" s="619"/>
      <c r="CW8" s="619"/>
      <c r="CX8" s="619"/>
      <c r="CY8" s="620"/>
      <c r="CZ8" s="671">
        <v>35.9</v>
      </c>
      <c r="DA8" s="671"/>
      <c r="DB8" s="671"/>
      <c r="DC8" s="671"/>
      <c r="DD8" s="624">
        <v>293883</v>
      </c>
      <c r="DE8" s="619"/>
      <c r="DF8" s="619"/>
      <c r="DG8" s="619"/>
      <c r="DH8" s="619"/>
      <c r="DI8" s="619"/>
      <c r="DJ8" s="619"/>
      <c r="DK8" s="619"/>
      <c r="DL8" s="619"/>
      <c r="DM8" s="619"/>
      <c r="DN8" s="619"/>
      <c r="DO8" s="619"/>
      <c r="DP8" s="620"/>
      <c r="DQ8" s="624">
        <v>6964897</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94140</v>
      </c>
      <c r="S9" s="619"/>
      <c r="T9" s="619"/>
      <c r="U9" s="619"/>
      <c r="V9" s="619"/>
      <c r="W9" s="619"/>
      <c r="X9" s="619"/>
      <c r="Y9" s="620"/>
      <c r="Z9" s="671">
        <v>0.2</v>
      </c>
      <c r="AA9" s="671"/>
      <c r="AB9" s="671"/>
      <c r="AC9" s="671"/>
      <c r="AD9" s="672">
        <v>94140</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6295227</v>
      </c>
      <c r="BH9" s="619"/>
      <c r="BI9" s="619"/>
      <c r="BJ9" s="619"/>
      <c r="BK9" s="619"/>
      <c r="BL9" s="619"/>
      <c r="BM9" s="619"/>
      <c r="BN9" s="620"/>
      <c r="BO9" s="671">
        <v>43.1</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2980015</v>
      </c>
      <c r="CS9" s="619"/>
      <c r="CT9" s="619"/>
      <c r="CU9" s="619"/>
      <c r="CV9" s="619"/>
      <c r="CW9" s="619"/>
      <c r="CX9" s="619"/>
      <c r="CY9" s="620"/>
      <c r="CZ9" s="671">
        <v>8.3000000000000007</v>
      </c>
      <c r="DA9" s="671"/>
      <c r="DB9" s="671"/>
      <c r="DC9" s="671"/>
      <c r="DD9" s="624">
        <v>8886</v>
      </c>
      <c r="DE9" s="619"/>
      <c r="DF9" s="619"/>
      <c r="DG9" s="619"/>
      <c r="DH9" s="619"/>
      <c r="DI9" s="619"/>
      <c r="DJ9" s="619"/>
      <c r="DK9" s="619"/>
      <c r="DL9" s="619"/>
      <c r="DM9" s="619"/>
      <c r="DN9" s="619"/>
      <c r="DO9" s="619"/>
      <c r="DP9" s="620"/>
      <c r="DQ9" s="624">
        <v>2856822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1825334</v>
      </c>
      <c r="S10" s="619"/>
      <c r="T10" s="619"/>
      <c r="U10" s="619"/>
      <c r="V10" s="619"/>
      <c r="W10" s="619"/>
      <c r="X10" s="619"/>
      <c r="Y10" s="620"/>
      <c r="Z10" s="671">
        <v>4.8</v>
      </c>
      <c r="AA10" s="671"/>
      <c r="AB10" s="671"/>
      <c r="AC10" s="671"/>
      <c r="AD10" s="672">
        <v>1825334</v>
      </c>
      <c r="AE10" s="672"/>
      <c r="AF10" s="672"/>
      <c r="AG10" s="672"/>
      <c r="AH10" s="672"/>
      <c r="AI10" s="672"/>
      <c r="AJ10" s="672"/>
      <c r="AK10" s="672"/>
      <c r="AL10" s="641">
        <v>8.1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251971</v>
      </c>
      <c r="BH10" s="619"/>
      <c r="BI10" s="619"/>
      <c r="BJ10" s="619"/>
      <c r="BK10" s="619"/>
      <c r="BL10" s="619"/>
      <c r="BM10" s="619"/>
      <c r="BN10" s="620"/>
      <c r="BO10" s="671">
        <v>1.7</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126683</v>
      </c>
      <c r="CS10" s="619"/>
      <c r="CT10" s="619"/>
      <c r="CU10" s="619"/>
      <c r="CV10" s="619"/>
      <c r="CW10" s="619"/>
      <c r="CX10" s="619"/>
      <c r="CY10" s="620"/>
      <c r="CZ10" s="671">
        <v>0.4</v>
      </c>
      <c r="DA10" s="671"/>
      <c r="DB10" s="671"/>
      <c r="DC10" s="671"/>
      <c r="DD10" s="624" t="s">
        <v>110</v>
      </c>
      <c r="DE10" s="619"/>
      <c r="DF10" s="619"/>
      <c r="DG10" s="619"/>
      <c r="DH10" s="619"/>
      <c r="DI10" s="619"/>
      <c r="DJ10" s="619"/>
      <c r="DK10" s="619"/>
      <c r="DL10" s="619"/>
      <c r="DM10" s="619"/>
      <c r="DN10" s="619"/>
      <c r="DO10" s="619"/>
      <c r="DP10" s="620"/>
      <c r="DQ10" s="624">
        <v>75784</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20599</v>
      </c>
      <c r="S11" s="619"/>
      <c r="T11" s="619"/>
      <c r="U11" s="619"/>
      <c r="V11" s="619"/>
      <c r="W11" s="619"/>
      <c r="X11" s="619"/>
      <c r="Y11" s="620"/>
      <c r="Z11" s="671">
        <v>0.1</v>
      </c>
      <c r="AA11" s="671"/>
      <c r="AB11" s="671"/>
      <c r="AC11" s="671"/>
      <c r="AD11" s="672">
        <v>20599</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546592</v>
      </c>
      <c r="BH11" s="619"/>
      <c r="BI11" s="619"/>
      <c r="BJ11" s="619"/>
      <c r="BK11" s="619"/>
      <c r="BL11" s="619"/>
      <c r="BM11" s="619"/>
      <c r="BN11" s="620"/>
      <c r="BO11" s="671">
        <v>3.7</v>
      </c>
      <c r="BP11" s="671"/>
      <c r="BQ11" s="671"/>
      <c r="BR11" s="671"/>
      <c r="BS11" s="624">
        <v>91288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467380</v>
      </c>
      <c r="CS11" s="619"/>
      <c r="CT11" s="619"/>
      <c r="CU11" s="619"/>
      <c r="CV11" s="619"/>
      <c r="CW11" s="619"/>
      <c r="CX11" s="619"/>
      <c r="CY11" s="620"/>
      <c r="CZ11" s="671">
        <v>1.3</v>
      </c>
      <c r="DA11" s="671"/>
      <c r="DB11" s="671"/>
      <c r="DC11" s="671"/>
      <c r="DD11" s="624">
        <v>25317</v>
      </c>
      <c r="DE11" s="619"/>
      <c r="DF11" s="619"/>
      <c r="DG11" s="619"/>
      <c r="DH11" s="619"/>
      <c r="DI11" s="619"/>
      <c r="DJ11" s="619"/>
      <c r="DK11" s="619"/>
      <c r="DL11" s="619"/>
      <c r="DM11" s="619"/>
      <c r="DN11" s="619"/>
      <c r="DO11" s="619"/>
      <c r="DP11" s="620"/>
      <c r="DQ11" s="624">
        <v>277128</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5786251</v>
      </c>
      <c r="BH12" s="619"/>
      <c r="BI12" s="619"/>
      <c r="BJ12" s="619"/>
      <c r="BK12" s="619"/>
      <c r="BL12" s="619"/>
      <c r="BM12" s="619"/>
      <c r="BN12" s="620"/>
      <c r="BO12" s="671">
        <v>39.700000000000003</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720056</v>
      </c>
      <c r="CS12" s="619"/>
      <c r="CT12" s="619"/>
      <c r="CU12" s="619"/>
      <c r="CV12" s="619"/>
      <c r="CW12" s="619"/>
      <c r="CX12" s="619"/>
      <c r="CY12" s="620"/>
      <c r="CZ12" s="671">
        <v>2</v>
      </c>
      <c r="DA12" s="671"/>
      <c r="DB12" s="671"/>
      <c r="DC12" s="671"/>
      <c r="DD12" s="624">
        <v>181513</v>
      </c>
      <c r="DE12" s="619"/>
      <c r="DF12" s="619"/>
      <c r="DG12" s="619"/>
      <c r="DH12" s="619"/>
      <c r="DI12" s="619"/>
      <c r="DJ12" s="619"/>
      <c r="DK12" s="619"/>
      <c r="DL12" s="619"/>
      <c r="DM12" s="619"/>
      <c r="DN12" s="619"/>
      <c r="DO12" s="619"/>
      <c r="DP12" s="620"/>
      <c r="DQ12" s="624">
        <v>501003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98405</v>
      </c>
      <c r="S13" s="619"/>
      <c r="T13" s="619"/>
      <c r="U13" s="619"/>
      <c r="V13" s="619"/>
      <c r="W13" s="619"/>
      <c r="X13" s="619"/>
      <c r="Y13" s="620"/>
      <c r="Z13" s="671">
        <v>0.3</v>
      </c>
      <c r="AA13" s="671"/>
      <c r="AB13" s="671"/>
      <c r="AC13" s="671"/>
      <c r="AD13" s="672">
        <v>98405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5760382</v>
      </c>
      <c r="BH13" s="619"/>
      <c r="BI13" s="619"/>
      <c r="BJ13" s="619"/>
      <c r="BK13" s="619"/>
      <c r="BL13" s="619"/>
      <c r="BM13" s="619"/>
      <c r="BN13" s="620"/>
      <c r="BO13" s="671">
        <v>39.5</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3749090</v>
      </c>
      <c r="CS13" s="619"/>
      <c r="CT13" s="619"/>
      <c r="CU13" s="619"/>
      <c r="CV13" s="619"/>
      <c r="CW13" s="619"/>
      <c r="CX13" s="619"/>
      <c r="CY13" s="620"/>
      <c r="CZ13" s="671">
        <v>10.4</v>
      </c>
      <c r="DA13" s="671"/>
      <c r="DB13" s="671"/>
      <c r="DC13" s="671"/>
      <c r="DD13" s="624">
        <v>1158530</v>
      </c>
      <c r="DE13" s="619"/>
      <c r="DF13" s="619"/>
      <c r="DG13" s="619"/>
      <c r="DH13" s="619"/>
      <c r="DI13" s="619"/>
      <c r="DJ13" s="619"/>
      <c r="DK13" s="619"/>
      <c r="DL13" s="619"/>
      <c r="DM13" s="619"/>
      <c r="DN13" s="619"/>
      <c r="DO13" s="619"/>
      <c r="DP13" s="620"/>
      <c r="DQ13" s="624">
        <v>2728019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174880</v>
      </c>
      <c r="BH14" s="619"/>
      <c r="BI14" s="619"/>
      <c r="BJ14" s="619"/>
      <c r="BK14" s="619"/>
      <c r="BL14" s="619"/>
      <c r="BM14" s="619"/>
      <c r="BN14" s="620"/>
      <c r="BO14" s="671">
        <v>1.2</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1818013</v>
      </c>
      <c r="CS14" s="619"/>
      <c r="CT14" s="619"/>
      <c r="CU14" s="619"/>
      <c r="CV14" s="619"/>
      <c r="CW14" s="619"/>
      <c r="CX14" s="619"/>
      <c r="CY14" s="620"/>
      <c r="CZ14" s="671">
        <v>5</v>
      </c>
      <c r="DA14" s="671"/>
      <c r="DB14" s="671"/>
      <c r="DC14" s="671"/>
      <c r="DD14" s="624">
        <v>102834</v>
      </c>
      <c r="DE14" s="619"/>
      <c r="DF14" s="619"/>
      <c r="DG14" s="619"/>
      <c r="DH14" s="619"/>
      <c r="DI14" s="619"/>
      <c r="DJ14" s="619"/>
      <c r="DK14" s="619"/>
      <c r="DL14" s="619"/>
      <c r="DM14" s="619"/>
      <c r="DN14" s="619"/>
      <c r="DO14" s="619"/>
      <c r="DP14" s="620"/>
      <c r="DQ14" s="624">
        <v>1742219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81912</v>
      </c>
      <c r="S15" s="619"/>
      <c r="T15" s="619"/>
      <c r="U15" s="619"/>
      <c r="V15" s="619"/>
      <c r="W15" s="619"/>
      <c r="X15" s="619"/>
      <c r="Y15" s="620"/>
      <c r="Z15" s="671">
        <v>0.2</v>
      </c>
      <c r="AA15" s="671"/>
      <c r="AB15" s="671"/>
      <c r="AC15" s="671"/>
      <c r="AD15" s="672">
        <v>81912</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622336</v>
      </c>
      <c r="BH15" s="619"/>
      <c r="BI15" s="619"/>
      <c r="BJ15" s="619"/>
      <c r="BK15" s="619"/>
      <c r="BL15" s="619"/>
      <c r="BM15" s="619"/>
      <c r="BN15" s="620"/>
      <c r="BO15" s="671">
        <v>4.3</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3936704</v>
      </c>
      <c r="CS15" s="619"/>
      <c r="CT15" s="619"/>
      <c r="CU15" s="619"/>
      <c r="CV15" s="619"/>
      <c r="CW15" s="619"/>
      <c r="CX15" s="619"/>
      <c r="CY15" s="620"/>
      <c r="CZ15" s="671">
        <v>10.9</v>
      </c>
      <c r="DA15" s="671"/>
      <c r="DB15" s="671"/>
      <c r="DC15" s="671"/>
      <c r="DD15" s="624">
        <v>801723</v>
      </c>
      <c r="DE15" s="619"/>
      <c r="DF15" s="619"/>
      <c r="DG15" s="619"/>
      <c r="DH15" s="619"/>
      <c r="DI15" s="619"/>
      <c r="DJ15" s="619"/>
      <c r="DK15" s="619"/>
      <c r="DL15" s="619"/>
      <c r="DM15" s="619"/>
      <c r="DN15" s="619"/>
      <c r="DO15" s="619"/>
      <c r="DP15" s="620"/>
      <c r="DQ15" s="624">
        <v>3024767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6242256</v>
      </c>
      <c r="S16" s="619"/>
      <c r="T16" s="619"/>
      <c r="U16" s="619"/>
      <c r="V16" s="619"/>
      <c r="W16" s="619"/>
      <c r="X16" s="619"/>
      <c r="Y16" s="620"/>
      <c r="Z16" s="671">
        <v>16.399999999999999</v>
      </c>
      <c r="AA16" s="671"/>
      <c r="AB16" s="671"/>
      <c r="AC16" s="671"/>
      <c r="AD16" s="672">
        <v>5851365</v>
      </c>
      <c r="AE16" s="672"/>
      <c r="AF16" s="672"/>
      <c r="AG16" s="672"/>
      <c r="AH16" s="672"/>
      <c r="AI16" s="672"/>
      <c r="AJ16" s="672"/>
      <c r="AK16" s="672"/>
      <c r="AL16" s="641">
        <v>26.1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5851365</v>
      </c>
      <c r="S17" s="619"/>
      <c r="T17" s="619"/>
      <c r="U17" s="619"/>
      <c r="V17" s="619"/>
      <c r="W17" s="619"/>
      <c r="X17" s="619"/>
      <c r="Y17" s="620"/>
      <c r="Z17" s="671">
        <v>15.4</v>
      </c>
      <c r="AA17" s="671"/>
      <c r="AB17" s="671"/>
      <c r="AC17" s="671"/>
      <c r="AD17" s="672">
        <v>5851365</v>
      </c>
      <c r="AE17" s="672"/>
      <c r="AF17" s="672"/>
      <c r="AG17" s="672"/>
      <c r="AH17" s="672"/>
      <c r="AI17" s="672"/>
      <c r="AJ17" s="672"/>
      <c r="AK17" s="672"/>
      <c r="AL17" s="641">
        <v>26.1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3995534</v>
      </c>
      <c r="CS17" s="619"/>
      <c r="CT17" s="619"/>
      <c r="CU17" s="619"/>
      <c r="CV17" s="619"/>
      <c r="CW17" s="619"/>
      <c r="CX17" s="619"/>
      <c r="CY17" s="620"/>
      <c r="CZ17" s="671">
        <v>11.1</v>
      </c>
      <c r="DA17" s="671"/>
      <c r="DB17" s="671"/>
      <c r="DC17" s="671"/>
      <c r="DD17" s="624" t="s">
        <v>110</v>
      </c>
      <c r="DE17" s="619"/>
      <c r="DF17" s="619"/>
      <c r="DG17" s="619"/>
      <c r="DH17" s="619"/>
      <c r="DI17" s="619"/>
      <c r="DJ17" s="619"/>
      <c r="DK17" s="619"/>
      <c r="DL17" s="619"/>
      <c r="DM17" s="619"/>
      <c r="DN17" s="619"/>
      <c r="DO17" s="619"/>
      <c r="DP17" s="620"/>
      <c r="DQ17" s="624">
        <v>3947760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390580</v>
      </c>
      <c r="S18" s="619"/>
      <c r="T18" s="619"/>
      <c r="U18" s="619"/>
      <c r="V18" s="619"/>
      <c r="W18" s="619"/>
      <c r="X18" s="619"/>
      <c r="Y18" s="620"/>
      <c r="Z18" s="671">
        <v>1</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311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707544</v>
      </c>
      <c r="BH19" s="619"/>
      <c r="BI19" s="619"/>
      <c r="BJ19" s="619"/>
      <c r="BK19" s="619"/>
      <c r="BL19" s="619"/>
      <c r="BM19" s="619"/>
      <c r="BN19" s="620"/>
      <c r="BO19" s="671">
        <v>4.8</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23399120</v>
      </c>
      <c r="S20" s="619"/>
      <c r="T20" s="619"/>
      <c r="U20" s="619"/>
      <c r="V20" s="619"/>
      <c r="W20" s="619"/>
      <c r="X20" s="619"/>
      <c r="Y20" s="620"/>
      <c r="Z20" s="671">
        <v>61.4</v>
      </c>
      <c r="AA20" s="671"/>
      <c r="AB20" s="671"/>
      <c r="AC20" s="671"/>
      <c r="AD20" s="672">
        <v>22300685</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707544</v>
      </c>
      <c r="BH20" s="619"/>
      <c r="BI20" s="619"/>
      <c r="BJ20" s="619"/>
      <c r="BK20" s="619"/>
      <c r="BL20" s="619"/>
      <c r="BM20" s="619"/>
      <c r="BN20" s="620"/>
      <c r="BO20" s="671">
        <v>4.8</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36023300</v>
      </c>
      <c r="CS20" s="619"/>
      <c r="CT20" s="619"/>
      <c r="CU20" s="619"/>
      <c r="CV20" s="619"/>
      <c r="CW20" s="619"/>
      <c r="CX20" s="619"/>
      <c r="CY20" s="620"/>
      <c r="CZ20" s="671">
        <v>100</v>
      </c>
      <c r="DA20" s="671"/>
      <c r="DB20" s="671"/>
      <c r="DC20" s="671"/>
      <c r="DD20" s="624">
        <v>2898335</v>
      </c>
      <c r="DE20" s="619"/>
      <c r="DF20" s="619"/>
      <c r="DG20" s="619"/>
      <c r="DH20" s="619"/>
      <c r="DI20" s="619"/>
      <c r="DJ20" s="619"/>
      <c r="DK20" s="619"/>
      <c r="DL20" s="619"/>
      <c r="DM20" s="619"/>
      <c r="DN20" s="619"/>
      <c r="DO20" s="619"/>
      <c r="DP20" s="620"/>
      <c r="DQ20" s="624">
        <v>26235612</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17851</v>
      </c>
      <c r="S21" s="619"/>
      <c r="T21" s="619"/>
      <c r="U21" s="619"/>
      <c r="V21" s="619"/>
      <c r="W21" s="619"/>
      <c r="X21" s="619"/>
      <c r="Y21" s="620"/>
      <c r="Z21" s="671">
        <v>0</v>
      </c>
      <c r="AA21" s="671"/>
      <c r="AB21" s="671"/>
      <c r="AC21" s="671"/>
      <c r="AD21" s="672">
        <v>17851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14611</v>
      </c>
      <c r="S22" s="619"/>
      <c r="T22" s="619"/>
      <c r="U22" s="619"/>
      <c r="V22" s="619"/>
      <c r="W22" s="619"/>
      <c r="X22" s="619"/>
      <c r="Y22" s="620"/>
      <c r="Z22" s="671">
        <v>0</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755821</v>
      </c>
      <c r="S23" s="619"/>
      <c r="T23" s="619"/>
      <c r="U23" s="619"/>
      <c r="V23" s="619"/>
      <c r="W23" s="619"/>
      <c r="X23" s="619"/>
      <c r="Y23" s="620"/>
      <c r="Z23" s="671">
        <v>2</v>
      </c>
      <c r="AA23" s="671"/>
      <c r="AB23" s="671"/>
      <c r="AC23" s="671"/>
      <c r="AD23" s="672">
        <v>83900</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707544</v>
      </c>
      <c r="BH23" s="619"/>
      <c r="BI23" s="619"/>
      <c r="BJ23" s="619"/>
      <c r="BK23" s="619"/>
      <c r="BL23" s="619"/>
      <c r="BM23" s="619"/>
      <c r="BN23" s="620"/>
      <c r="BO23" s="671">
        <v>4.8</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73531</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17265432</v>
      </c>
      <c r="CS24" s="669"/>
      <c r="CT24" s="669"/>
      <c r="CU24" s="669"/>
      <c r="CV24" s="669"/>
      <c r="CW24" s="669"/>
      <c r="CX24" s="669"/>
      <c r="CY24" s="716"/>
      <c r="CZ24" s="720">
        <v>47.9</v>
      </c>
      <c r="DA24" s="721"/>
      <c r="DB24" s="721"/>
      <c r="DC24" s="722"/>
      <c r="DD24" s="715">
        <v>11959722</v>
      </c>
      <c r="DE24" s="669"/>
      <c r="DF24" s="669"/>
      <c r="DG24" s="669"/>
      <c r="DH24" s="669"/>
      <c r="DI24" s="669"/>
      <c r="DJ24" s="669"/>
      <c r="DK24" s="716"/>
      <c r="DL24" s="715">
        <v>11891210</v>
      </c>
      <c r="DM24" s="669"/>
      <c r="DN24" s="669"/>
      <c r="DO24" s="669"/>
      <c r="DP24" s="669"/>
      <c r="DQ24" s="669"/>
      <c r="DR24" s="669"/>
      <c r="DS24" s="669"/>
      <c r="DT24" s="669"/>
      <c r="DU24" s="669"/>
      <c r="DV24" s="716"/>
      <c r="DW24" s="717">
        <v>48.7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4293048</v>
      </c>
      <c r="S25" s="619"/>
      <c r="T25" s="619"/>
      <c r="U25" s="619"/>
      <c r="V25" s="619"/>
      <c r="W25" s="619"/>
      <c r="X25" s="619"/>
      <c r="Y25" s="620"/>
      <c r="Z25" s="671">
        <v>11.3</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5941511</v>
      </c>
      <c r="CS25" s="637"/>
      <c r="CT25" s="637"/>
      <c r="CU25" s="637"/>
      <c r="CV25" s="637"/>
      <c r="CW25" s="637"/>
      <c r="CX25" s="637"/>
      <c r="CY25" s="638"/>
      <c r="CZ25" s="621">
        <v>16.5</v>
      </c>
      <c r="DA25" s="639"/>
      <c r="DB25" s="639"/>
      <c r="DC25" s="640"/>
      <c r="DD25" s="624">
        <v>5610990</v>
      </c>
      <c r="DE25" s="637"/>
      <c r="DF25" s="637"/>
      <c r="DG25" s="637"/>
      <c r="DH25" s="637"/>
      <c r="DI25" s="637"/>
      <c r="DJ25" s="637"/>
      <c r="DK25" s="638"/>
      <c r="DL25" s="624">
        <v>5549563</v>
      </c>
      <c r="DM25" s="637"/>
      <c r="DN25" s="637"/>
      <c r="DO25" s="637"/>
      <c r="DP25" s="637"/>
      <c r="DQ25" s="637"/>
      <c r="DR25" s="637"/>
      <c r="DS25" s="637"/>
      <c r="DT25" s="637"/>
      <c r="DU25" s="637"/>
      <c r="DV25" s="638"/>
      <c r="DW25" s="641">
        <v>22.7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4077904</v>
      </c>
      <c r="CS26" s="619"/>
      <c r="CT26" s="619"/>
      <c r="CU26" s="619"/>
      <c r="CV26" s="619"/>
      <c r="CW26" s="619"/>
      <c r="CX26" s="619"/>
      <c r="CY26" s="620"/>
      <c r="CZ26" s="621">
        <v>11.3</v>
      </c>
      <c r="DA26" s="639"/>
      <c r="DB26" s="639"/>
      <c r="DC26" s="640"/>
      <c r="DD26" s="624">
        <v>3800950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2144598</v>
      </c>
      <c r="S27" s="619"/>
      <c r="T27" s="619"/>
      <c r="U27" s="619"/>
      <c r="V27" s="619"/>
      <c r="W27" s="619"/>
      <c r="X27" s="619"/>
      <c r="Y27" s="620"/>
      <c r="Z27" s="671">
        <v>5.6</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14593163</v>
      </c>
      <c r="BH27" s="619"/>
      <c r="BI27" s="619"/>
      <c r="BJ27" s="619"/>
      <c r="BK27" s="619"/>
      <c r="BL27" s="619"/>
      <c r="BM27" s="619"/>
      <c r="BN27" s="620"/>
      <c r="BO27" s="671">
        <v>100</v>
      </c>
      <c r="BP27" s="671"/>
      <c r="BQ27" s="671"/>
      <c r="BR27" s="671"/>
      <c r="BS27" s="624">
        <v>91288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7328408</v>
      </c>
      <c r="CS27" s="637"/>
      <c r="CT27" s="637"/>
      <c r="CU27" s="637"/>
      <c r="CV27" s="637"/>
      <c r="CW27" s="637"/>
      <c r="CX27" s="637"/>
      <c r="CY27" s="638"/>
      <c r="CZ27" s="621">
        <v>20.3</v>
      </c>
      <c r="DA27" s="639"/>
      <c r="DB27" s="639"/>
      <c r="DC27" s="640"/>
      <c r="DD27" s="624">
        <v>2400993</v>
      </c>
      <c r="DE27" s="637"/>
      <c r="DF27" s="637"/>
      <c r="DG27" s="637"/>
      <c r="DH27" s="637"/>
      <c r="DI27" s="637"/>
      <c r="DJ27" s="637"/>
      <c r="DK27" s="638"/>
      <c r="DL27" s="624">
        <v>2393908</v>
      </c>
      <c r="DM27" s="637"/>
      <c r="DN27" s="637"/>
      <c r="DO27" s="637"/>
      <c r="DP27" s="637"/>
      <c r="DQ27" s="637"/>
      <c r="DR27" s="637"/>
      <c r="DS27" s="637"/>
      <c r="DT27" s="637"/>
      <c r="DU27" s="637"/>
      <c r="DV27" s="638"/>
      <c r="DW27" s="641">
        <v>9.8000000000000007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233314</v>
      </c>
      <c r="S28" s="619"/>
      <c r="T28" s="619"/>
      <c r="U28" s="619"/>
      <c r="V28" s="619"/>
      <c r="W28" s="619"/>
      <c r="X28" s="619"/>
      <c r="Y28" s="620"/>
      <c r="Z28" s="671">
        <v>0.6</v>
      </c>
      <c r="AA28" s="671"/>
      <c r="AB28" s="671"/>
      <c r="AC28" s="671"/>
      <c r="AD28" s="672">
        <v>22193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3995513</v>
      </c>
      <c r="CS28" s="619"/>
      <c r="CT28" s="619"/>
      <c r="CU28" s="619"/>
      <c r="CV28" s="619"/>
      <c r="CW28" s="619"/>
      <c r="CX28" s="619"/>
      <c r="CY28" s="620"/>
      <c r="CZ28" s="621">
        <v>11.1</v>
      </c>
      <c r="DA28" s="639"/>
      <c r="DB28" s="639"/>
      <c r="DC28" s="640"/>
      <c r="DD28" s="624">
        <v>3947739</v>
      </c>
      <c r="DE28" s="619"/>
      <c r="DF28" s="619"/>
      <c r="DG28" s="619"/>
      <c r="DH28" s="619"/>
      <c r="DI28" s="619"/>
      <c r="DJ28" s="619"/>
      <c r="DK28" s="620"/>
      <c r="DL28" s="624">
        <v>3947739</v>
      </c>
      <c r="DM28" s="619"/>
      <c r="DN28" s="619"/>
      <c r="DO28" s="619"/>
      <c r="DP28" s="619"/>
      <c r="DQ28" s="619"/>
      <c r="DR28" s="619"/>
      <c r="DS28" s="619"/>
      <c r="DT28" s="619"/>
      <c r="DU28" s="619"/>
      <c r="DV28" s="620"/>
      <c r="DW28" s="641">
        <v>16.2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20042</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3995513</v>
      </c>
      <c r="CS29" s="637"/>
      <c r="CT29" s="637"/>
      <c r="CU29" s="637"/>
      <c r="CV29" s="637"/>
      <c r="CW29" s="637"/>
      <c r="CX29" s="637"/>
      <c r="CY29" s="638"/>
      <c r="CZ29" s="621">
        <v>11.1</v>
      </c>
      <c r="DA29" s="639"/>
      <c r="DB29" s="639"/>
      <c r="DC29" s="640"/>
      <c r="DD29" s="624">
        <v>3947739</v>
      </c>
      <c r="DE29" s="637"/>
      <c r="DF29" s="637"/>
      <c r="DG29" s="637"/>
      <c r="DH29" s="637"/>
      <c r="DI29" s="637"/>
      <c r="DJ29" s="637"/>
      <c r="DK29" s="638"/>
      <c r="DL29" s="624">
        <v>3947739</v>
      </c>
      <c r="DM29" s="637"/>
      <c r="DN29" s="637"/>
      <c r="DO29" s="637"/>
      <c r="DP29" s="637"/>
      <c r="DQ29" s="637"/>
      <c r="DR29" s="637"/>
      <c r="DS29" s="637"/>
      <c r="DT29" s="637"/>
      <c r="DU29" s="637"/>
      <c r="DV29" s="638"/>
      <c r="DW29" s="641">
        <v>16.2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452415</v>
      </c>
      <c r="S30" s="619"/>
      <c r="T30" s="619"/>
      <c r="U30" s="619"/>
      <c r="V30" s="619"/>
      <c r="W30" s="619"/>
      <c r="X30" s="619"/>
      <c r="Y30" s="620"/>
      <c r="Z30" s="671">
        <v>1.2</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95.5</v>
      </c>
      <c r="BN30" s="685"/>
      <c r="BO30" s="685"/>
      <c r="BP30" s="685"/>
      <c r="BQ30" s="687"/>
      <c r="BR30" s="684">
        <v>98.7</v>
      </c>
      <c r="BS30" s="685"/>
      <c r="BT30" s="685"/>
      <c r="BU30" s="685"/>
      <c r="BV30" s="685"/>
      <c r="BW30" s="685"/>
      <c r="BX30" s="686">
        <v>94.6</v>
      </c>
      <c r="BY30" s="685"/>
      <c r="BZ30" s="685"/>
      <c r="CA30" s="685"/>
      <c r="CB30" s="687"/>
      <c r="CD30" s="690"/>
      <c r="CE30" s="691"/>
      <c r="CF30" s="655" t="s">
        <v>290</v>
      </c>
      <c r="CG30" s="652"/>
      <c r="CH30" s="652"/>
      <c r="CI30" s="652"/>
      <c r="CJ30" s="652"/>
      <c r="CK30" s="652"/>
      <c r="CL30" s="652"/>
      <c r="CM30" s="652"/>
      <c r="CN30" s="652"/>
      <c r="CO30" s="652"/>
      <c r="CP30" s="652"/>
      <c r="CQ30" s="653"/>
      <c r="CR30" s="618">
        <v>3491894</v>
      </c>
      <c r="CS30" s="619"/>
      <c r="CT30" s="619"/>
      <c r="CU30" s="619"/>
      <c r="CV30" s="619"/>
      <c r="CW30" s="619"/>
      <c r="CX30" s="619"/>
      <c r="CY30" s="620"/>
      <c r="CZ30" s="621">
        <v>9.6999999999999993</v>
      </c>
      <c r="DA30" s="639"/>
      <c r="DB30" s="639"/>
      <c r="DC30" s="640"/>
      <c r="DD30" s="624">
        <v>3444120</v>
      </c>
      <c r="DE30" s="619"/>
      <c r="DF30" s="619"/>
      <c r="DG30" s="619"/>
      <c r="DH30" s="619"/>
      <c r="DI30" s="619"/>
      <c r="DJ30" s="619"/>
      <c r="DK30" s="620"/>
      <c r="DL30" s="624">
        <v>3444120</v>
      </c>
      <c r="DM30" s="619"/>
      <c r="DN30" s="619"/>
      <c r="DO30" s="619"/>
      <c r="DP30" s="619"/>
      <c r="DQ30" s="619"/>
      <c r="DR30" s="619"/>
      <c r="DS30" s="619"/>
      <c r="DT30" s="619"/>
      <c r="DU30" s="619"/>
      <c r="DV30" s="620"/>
      <c r="DW30" s="641">
        <v>14.1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1942190</v>
      </c>
      <c r="S31" s="619"/>
      <c r="T31" s="619"/>
      <c r="U31" s="619"/>
      <c r="V31" s="619"/>
      <c r="W31" s="619"/>
      <c r="X31" s="619"/>
      <c r="Y31" s="620"/>
      <c r="Z31" s="671">
        <v>5.0999999999999996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95.3</v>
      </c>
      <c r="BN31" s="683"/>
      <c r="BO31" s="683"/>
      <c r="BP31" s="683"/>
      <c r="BQ31" s="647"/>
      <c r="BR31" s="682">
        <v>98.6</v>
      </c>
      <c r="BS31" s="637"/>
      <c r="BT31" s="637"/>
      <c r="BU31" s="637"/>
      <c r="BV31" s="637"/>
      <c r="BW31" s="637"/>
      <c r="BX31" s="673">
        <v>94.2</v>
      </c>
      <c r="BY31" s="683"/>
      <c r="BZ31" s="683"/>
      <c r="CA31" s="683"/>
      <c r="CB31" s="647"/>
      <c r="CD31" s="690"/>
      <c r="CE31" s="691"/>
      <c r="CF31" s="655" t="s">
        <v>294</v>
      </c>
      <c r="CG31" s="652"/>
      <c r="CH31" s="652"/>
      <c r="CI31" s="652"/>
      <c r="CJ31" s="652"/>
      <c r="CK31" s="652"/>
      <c r="CL31" s="652"/>
      <c r="CM31" s="652"/>
      <c r="CN31" s="652"/>
      <c r="CO31" s="652"/>
      <c r="CP31" s="652"/>
      <c r="CQ31" s="653"/>
      <c r="CR31" s="618">
        <v>503619</v>
      </c>
      <c r="CS31" s="637"/>
      <c r="CT31" s="637"/>
      <c r="CU31" s="637"/>
      <c r="CV31" s="637"/>
      <c r="CW31" s="637"/>
      <c r="CX31" s="637"/>
      <c r="CY31" s="638"/>
      <c r="CZ31" s="621">
        <v>1.4</v>
      </c>
      <c r="DA31" s="639"/>
      <c r="DB31" s="639"/>
      <c r="DC31" s="640"/>
      <c r="DD31" s="624">
        <v>503619</v>
      </c>
      <c r="DE31" s="637"/>
      <c r="DF31" s="637"/>
      <c r="DG31" s="637"/>
      <c r="DH31" s="637"/>
      <c r="DI31" s="637"/>
      <c r="DJ31" s="637"/>
      <c r="DK31" s="638"/>
      <c r="DL31" s="624">
        <v>503619</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739896</v>
      </c>
      <c r="S32" s="619"/>
      <c r="T32" s="619"/>
      <c r="U32" s="619"/>
      <c r="V32" s="619"/>
      <c r="W32" s="619"/>
      <c r="X32" s="619"/>
      <c r="Y32" s="620"/>
      <c r="Z32" s="671">
        <v>1.9</v>
      </c>
      <c r="AA32" s="671"/>
      <c r="AB32" s="671"/>
      <c r="AC32" s="671"/>
      <c r="AD32" s="672">
        <v>21664</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95.2</v>
      </c>
      <c r="BN32" s="603"/>
      <c r="BO32" s="603"/>
      <c r="BP32" s="603"/>
      <c r="BQ32" s="660"/>
      <c r="BR32" s="681">
        <v>98.7</v>
      </c>
      <c r="BS32" s="603"/>
      <c r="BT32" s="603"/>
      <c r="BU32" s="603"/>
      <c r="BV32" s="603"/>
      <c r="BW32" s="603"/>
      <c r="BX32" s="666">
        <v>94.7</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4024415</v>
      </c>
      <c r="S33" s="619"/>
      <c r="T33" s="619"/>
      <c r="U33" s="619"/>
      <c r="V33" s="619"/>
      <c r="W33" s="619"/>
      <c r="X33" s="619"/>
      <c r="Y33" s="620"/>
      <c r="Z33" s="671">
        <v>10.6</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15859533</v>
      </c>
      <c r="CS33" s="637"/>
      <c r="CT33" s="637"/>
      <c r="CU33" s="637"/>
      <c r="CV33" s="637"/>
      <c r="CW33" s="637"/>
      <c r="CX33" s="637"/>
      <c r="CY33" s="638"/>
      <c r="CZ33" s="621">
        <v>44</v>
      </c>
      <c r="DA33" s="639"/>
      <c r="DB33" s="639"/>
      <c r="DC33" s="640"/>
      <c r="DD33" s="624">
        <v>13510617</v>
      </c>
      <c r="DE33" s="637"/>
      <c r="DF33" s="637"/>
      <c r="DG33" s="637"/>
      <c r="DH33" s="637"/>
      <c r="DI33" s="637"/>
      <c r="DJ33" s="637"/>
      <c r="DK33" s="638"/>
      <c r="DL33" s="624">
        <v>9978641</v>
      </c>
      <c r="DM33" s="637"/>
      <c r="DN33" s="637"/>
      <c r="DO33" s="637"/>
      <c r="DP33" s="637"/>
      <c r="DQ33" s="637"/>
      <c r="DR33" s="637"/>
      <c r="DS33" s="637"/>
      <c r="DT33" s="637"/>
      <c r="DU33" s="637"/>
      <c r="DV33" s="638"/>
      <c r="DW33" s="641">
        <v>40.9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5832262</v>
      </c>
      <c r="CS34" s="619"/>
      <c r="CT34" s="619"/>
      <c r="CU34" s="619"/>
      <c r="CV34" s="619"/>
      <c r="CW34" s="619"/>
      <c r="CX34" s="619"/>
      <c r="CY34" s="620"/>
      <c r="CZ34" s="621">
        <v>16.2</v>
      </c>
      <c r="DA34" s="639"/>
      <c r="DB34" s="639"/>
      <c r="DC34" s="640"/>
      <c r="DD34" s="624">
        <v>4932311</v>
      </c>
      <c r="DE34" s="619"/>
      <c r="DF34" s="619"/>
      <c r="DG34" s="619"/>
      <c r="DH34" s="619"/>
      <c r="DI34" s="619"/>
      <c r="DJ34" s="619"/>
      <c r="DK34" s="620"/>
      <c r="DL34" s="624">
        <v>4209632</v>
      </c>
      <c r="DM34" s="619"/>
      <c r="DN34" s="619"/>
      <c r="DO34" s="619"/>
      <c r="DP34" s="619"/>
      <c r="DQ34" s="619"/>
      <c r="DR34" s="619"/>
      <c r="DS34" s="619"/>
      <c r="DT34" s="619"/>
      <c r="DU34" s="619"/>
      <c r="DV34" s="620"/>
      <c r="DW34" s="641">
        <v>17.2</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1975815</v>
      </c>
      <c r="S35" s="619"/>
      <c r="T35" s="619"/>
      <c r="U35" s="619"/>
      <c r="V35" s="619"/>
      <c r="W35" s="619"/>
      <c r="X35" s="619"/>
      <c r="Y35" s="620"/>
      <c r="Z35" s="671">
        <v>5.2</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4269724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395377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347547</v>
      </c>
      <c r="CS35" s="637"/>
      <c r="CT35" s="637"/>
      <c r="CU35" s="637"/>
      <c r="CV35" s="637"/>
      <c r="CW35" s="637"/>
      <c r="CX35" s="637"/>
      <c r="CY35" s="638"/>
      <c r="CZ35" s="621">
        <v>1</v>
      </c>
      <c r="DA35" s="639"/>
      <c r="DB35" s="639"/>
      <c r="DC35" s="640"/>
      <c r="DD35" s="624">
        <v>328536</v>
      </c>
      <c r="DE35" s="637"/>
      <c r="DF35" s="637"/>
      <c r="DG35" s="637"/>
      <c r="DH35" s="637"/>
      <c r="DI35" s="637"/>
      <c r="DJ35" s="637"/>
      <c r="DK35" s="638"/>
      <c r="DL35" s="624">
        <v>328536</v>
      </c>
      <c r="DM35" s="637"/>
      <c r="DN35" s="637"/>
      <c r="DO35" s="637"/>
      <c r="DP35" s="637"/>
      <c r="DQ35" s="637"/>
      <c r="DR35" s="637"/>
      <c r="DS35" s="637"/>
      <c r="DT35" s="637"/>
      <c r="DU35" s="637"/>
      <c r="DV35" s="638"/>
      <c r="DW35" s="641">
        <v>1.3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38110852</v>
      </c>
      <c r="S36" s="659"/>
      <c r="T36" s="659"/>
      <c r="U36" s="659"/>
      <c r="V36" s="659"/>
      <c r="W36" s="659"/>
      <c r="X36" s="659"/>
      <c r="Y36" s="662"/>
      <c r="Z36" s="663">
        <v>100</v>
      </c>
      <c r="AA36" s="663"/>
      <c r="AB36" s="663"/>
      <c r="AC36" s="663"/>
      <c r="AD36" s="664">
        <v>22446293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1220588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-52152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5097179</v>
      </c>
      <c r="CS36" s="619"/>
      <c r="CT36" s="619"/>
      <c r="CU36" s="619"/>
      <c r="CV36" s="619"/>
      <c r="CW36" s="619"/>
      <c r="CX36" s="619"/>
      <c r="CY36" s="620"/>
      <c r="CZ36" s="621">
        <v>14.1</v>
      </c>
      <c r="DA36" s="639"/>
      <c r="DB36" s="639"/>
      <c r="DC36" s="640"/>
      <c r="DD36" s="624">
        <v>4644948</v>
      </c>
      <c r="DE36" s="619"/>
      <c r="DF36" s="619"/>
      <c r="DG36" s="619"/>
      <c r="DH36" s="619"/>
      <c r="DI36" s="619"/>
      <c r="DJ36" s="619"/>
      <c r="DK36" s="620"/>
      <c r="DL36" s="624">
        <v>3192413</v>
      </c>
      <c r="DM36" s="619"/>
      <c r="DN36" s="619"/>
      <c r="DO36" s="619"/>
      <c r="DP36" s="619"/>
      <c r="DQ36" s="619"/>
      <c r="DR36" s="619"/>
      <c r="DS36" s="619"/>
      <c r="DT36" s="619"/>
      <c r="DU36" s="619"/>
      <c r="DV36" s="620"/>
      <c r="DW36" s="641">
        <v>13.1</v>
      </c>
      <c r="DX36" s="642"/>
      <c r="DY36" s="642"/>
      <c r="DZ36" s="642"/>
      <c r="EA36" s="642"/>
      <c r="EB36" s="642"/>
      <c r="EC36" s="643"/>
    </row>
    <row r="37" spans="2:133" ht="11.25" customHeight="1">
      <c r="AQ37" s="644" t="s">
        <v>312</v>
      </c>
      <c r="AR37" s="645"/>
      <c r="AS37" s="645"/>
      <c r="AT37" s="645"/>
      <c r="AU37" s="645"/>
      <c r="AV37" s="645"/>
      <c r="AW37" s="645"/>
      <c r="AX37" s="645"/>
      <c r="AY37" s="646"/>
      <c r="AZ37" s="618">
        <v>8007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17961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2211393</v>
      </c>
      <c r="CS37" s="637"/>
      <c r="CT37" s="637"/>
      <c r="CU37" s="637"/>
      <c r="CV37" s="637"/>
      <c r="CW37" s="637"/>
      <c r="CX37" s="637"/>
      <c r="CY37" s="638"/>
      <c r="CZ37" s="621">
        <v>6.1</v>
      </c>
      <c r="DA37" s="639"/>
      <c r="DB37" s="639"/>
      <c r="DC37" s="640"/>
      <c r="DD37" s="624">
        <v>2211393</v>
      </c>
      <c r="DE37" s="637"/>
      <c r="DF37" s="637"/>
      <c r="DG37" s="637"/>
      <c r="DH37" s="637"/>
      <c r="DI37" s="637"/>
      <c r="DJ37" s="637"/>
      <c r="DK37" s="638"/>
      <c r="DL37" s="624">
        <v>1996186</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c r="AQ38" s="644" t="s">
        <v>315</v>
      </c>
      <c r="AR38" s="645"/>
      <c r="AS38" s="645"/>
      <c r="AT38" s="645"/>
      <c r="AU38" s="645"/>
      <c r="AV38" s="645"/>
      <c r="AW38" s="645"/>
      <c r="AX38" s="645"/>
      <c r="AY38" s="646"/>
      <c r="AZ38" s="618" t="s">
        <v>110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30782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3111129</v>
      </c>
      <c r="CS38" s="619"/>
      <c r="CT38" s="619"/>
      <c r="CU38" s="619"/>
      <c r="CV38" s="619"/>
      <c r="CW38" s="619"/>
      <c r="CX38" s="619"/>
      <c r="CY38" s="620"/>
      <c r="CZ38" s="621">
        <v>8.6</v>
      </c>
      <c r="DA38" s="639"/>
      <c r="DB38" s="639"/>
      <c r="DC38" s="640"/>
      <c r="DD38" s="624">
        <v>2732877</v>
      </c>
      <c r="DE38" s="619"/>
      <c r="DF38" s="619"/>
      <c r="DG38" s="619"/>
      <c r="DH38" s="619"/>
      <c r="DI38" s="619"/>
      <c r="DJ38" s="619"/>
      <c r="DK38" s="620"/>
      <c r="DL38" s="624">
        <v>2246380</v>
      </c>
      <c r="DM38" s="619"/>
      <c r="DN38" s="619"/>
      <c r="DO38" s="619"/>
      <c r="DP38" s="619"/>
      <c r="DQ38" s="619"/>
      <c r="DR38" s="619"/>
      <c r="DS38" s="619"/>
      <c r="DT38" s="619"/>
      <c r="DU38" s="619"/>
      <c r="DV38" s="620"/>
      <c r="DW38" s="641">
        <v>9.1999999999999993</v>
      </c>
      <c r="DX38" s="642"/>
      <c r="DY38" s="642"/>
      <c r="DZ38" s="642"/>
      <c r="EA38" s="642"/>
      <c r="EB38" s="642"/>
      <c r="EC38" s="643"/>
    </row>
    <row r="39" spans="2:133" ht="11.25" customHeight="1">
      <c r="AQ39" s="644" t="s">
        <v>318</v>
      </c>
      <c r="AR39" s="645"/>
      <c r="AS39" s="645"/>
      <c r="AT39" s="645"/>
      <c r="AU39" s="645"/>
      <c r="AV39" s="645"/>
      <c r="AW39" s="645"/>
      <c r="AX39" s="645"/>
      <c r="AY39" s="646"/>
      <c r="AZ39" s="618" t="s">
        <v>110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1404136</v>
      </c>
      <c r="CS39" s="637"/>
      <c r="CT39" s="637"/>
      <c r="CU39" s="637"/>
      <c r="CV39" s="637"/>
      <c r="CW39" s="637"/>
      <c r="CX39" s="637"/>
      <c r="CY39" s="638"/>
      <c r="CZ39" s="621">
        <v>3.9</v>
      </c>
      <c r="DA39" s="639"/>
      <c r="DB39" s="639"/>
      <c r="DC39" s="640"/>
      <c r="DD39" s="624">
        <v>870265</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910644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67280</v>
      </c>
      <c r="CS40" s="619"/>
      <c r="CT40" s="619"/>
      <c r="CU40" s="619"/>
      <c r="CV40" s="619"/>
      <c r="CW40" s="619"/>
      <c r="CX40" s="619"/>
      <c r="CY40" s="620"/>
      <c r="CZ40" s="621">
        <v>0.2</v>
      </c>
      <c r="DA40" s="639"/>
      <c r="DB40" s="639"/>
      <c r="DC40" s="640"/>
      <c r="DD40" s="624">
        <v>1680</v>
      </c>
      <c r="DE40" s="619"/>
      <c r="DF40" s="619"/>
      <c r="DG40" s="619"/>
      <c r="DH40" s="619"/>
      <c r="DI40" s="619"/>
      <c r="DJ40" s="619"/>
      <c r="DK40" s="620"/>
      <c r="DL40" s="624">
        <v>1680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2130485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2898335</v>
      </c>
      <c r="CS42" s="619"/>
      <c r="CT42" s="619"/>
      <c r="CU42" s="619"/>
      <c r="CV42" s="619"/>
      <c r="CW42" s="619"/>
      <c r="CX42" s="619"/>
      <c r="CY42" s="620"/>
      <c r="CZ42" s="621">
        <v>8</v>
      </c>
      <c r="DA42" s="622"/>
      <c r="DB42" s="622"/>
      <c r="DC42" s="623"/>
      <c r="DD42" s="624">
        <v>765273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79080</v>
      </c>
      <c r="CS43" s="637"/>
      <c r="CT43" s="637"/>
      <c r="CU43" s="637"/>
      <c r="CV43" s="637"/>
      <c r="CW43" s="637"/>
      <c r="CX43" s="637"/>
      <c r="CY43" s="638"/>
      <c r="CZ43" s="621">
        <v>0.2</v>
      </c>
      <c r="DA43" s="639"/>
      <c r="DB43" s="639"/>
      <c r="DC43" s="640"/>
      <c r="DD43" s="624">
        <v>79080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2898335</v>
      </c>
      <c r="CS44" s="619"/>
      <c r="CT44" s="619"/>
      <c r="CU44" s="619"/>
      <c r="CV44" s="619"/>
      <c r="CW44" s="619"/>
      <c r="CX44" s="619"/>
      <c r="CY44" s="620"/>
      <c r="CZ44" s="621">
        <v>8</v>
      </c>
      <c r="DA44" s="622"/>
      <c r="DB44" s="622"/>
      <c r="DC44" s="623"/>
      <c r="DD44" s="624">
        <v>765273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433260</v>
      </c>
      <c r="CS45" s="637"/>
      <c r="CT45" s="637"/>
      <c r="CU45" s="637"/>
      <c r="CV45" s="637"/>
      <c r="CW45" s="637"/>
      <c r="CX45" s="637"/>
      <c r="CY45" s="638"/>
      <c r="CZ45" s="621">
        <v>1.2</v>
      </c>
      <c r="DA45" s="639"/>
      <c r="DB45" s="639"/>
      <c r="DC45" s="640"/>
      <c r="DD45" s="624">
        <v>24453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2450087</v>
      </c>
      <c r="CS46" s="619"/>
      <c r="CT46" s="619"/>
      <c r="CU46" s="619"/>
      <c r="CV46" s="619"/>
      <c r="CW46" s="619"/>
      <c r="CX46" s="619"/>
      <c r="CY46" s="620"/>
      <c r="CZ46" s="621">
        <v>6.8</v>
      </c>
      <c r="DA46" s="622"/>
      <c r="DB46" s="622"/>
      <c r="DC46" s="623"/>
      <c r="DD46" s="624">
        <v>740332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36023300</v>
      </c>
      <c r="CS49" s="603"/>
      <c r="CT49" s="603"/>
      <c r="CU49" s="603"/>
      <c r="CV49" s="603"/>
      <c r="CW49" s="603"/>
      <c r="CX49" s="603"/>
      <c r="CY49" s="604"/>
      <c r="CZ49" s="605">
        <v>100</v>
      </c>
      <c r="DA49" s="606"/>
      <c r="DB49" s="606"/>
      <c r="DC49" s="607"/>
      <c r="DD49" s="608">
        <v>26235612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342</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36"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21" t="s">
        <v>358</v>
      </c>
      <c r="DH5" s="1122"/>
      <c r="DI5" s="1122"/>
      <c r="DJ5" s="1122"/>
      <c r="DK5" s="1123"/>
      <c r="DL5" s="1121" t="s">
        <v>359</v>
      </c>
      <c r="DM5" s="1122"/>
      <c r="DN5" s="1122"/>
      <c r="DO5" s="1122"/>
      <c r="DP5" s="1123"/>
      <c r="DQ5" s="1024" t="s">
        <v>360</v>
      </c>
      <c r="DR5" s="1025"/>
      <c r="DS5" s="1025"/>
      <c r="DT5" s="1025"/>
      <c r="DU5" s="1026"/>
      <c r="DV5" s="1024" t="s">
        <v>351</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7"/>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4"/>
      <c r="DH6" s="1125"/>
      <c r="DI6" s="1125"/>
      <c r="DJ6" s="1125"/>
      <c r="DK6" s="1126"/>
      <c r="DL6" s="1124"/>
      <c r="DM6" s="1125"/>
      <c r="DN6" s="1125"/>
      <c r="DO6" s="1125"/>
      <c r="DP6" s="1126"/>
      <c r="DQ6" s="1027"/>
      <c r="DR6" s="1028"/>
      <c r="DS6" s="1028"/>
      <c r="DT6" s="1028"/>
      <c r="DU6" s="1029"/>
      <c r="DV6" s="1027"/>
      <c r="DW6" s="1028"/>
      <c r="DX6" s="1028"/>
      <c r="DY6" s="1028"/>
      <c r="DZ6" s="1041"/>
      <c r="EA6" s="205"/>
    </row>
    <row r="7" spans="1:131" s="206" customFormat="1" ht="26.25" customHeight="1" thickTop="1">
      <c r="A7" s="209">
        <v>1</v>
      </c>
      <c r="B7" s="1073" t="s">
        <v>361</v>
      </c>
      <c r="C7" s="1074"/>
      <c r="D7" s="1074"/>
      <c r="E7" s="1074"/>
      <c r="F7" s="1074"/>
      <c r="G7" s="1074"/>
      <c r="H7" s="1074"/>
      <c r="I7" s="1074"/>
      <c r="J7" s="1074"/>
      <c r="K7" s="1074"/>
      <c r="L7" s="1074"/>
      <c r="M7" s="1074"/>
      <c r="N7" s="1074"/>
      <c r="O7" s="1074"/>
      <c r="P7" s="1075"/>
      <c r="Q7" s="1127">
        <v>37939</v>
      </c>
      <c r="R7" s="1128"/>
      <c r="S7" s="1128"/>
      <c r="T7" s="1128"/>
      <c r="U7" s="1128"/>
      <c r="V7" s="1128">
        <v>36029</v>
      </c>
      <c r="W7" s="1128"/>
      <c r="X7" s="1128"/>
      <c r="Y7" s="1128"/>
      <c r="Z7" s="1128"/>
      <c r="AA7" s="1128">
        <v>1911</v>
      </c>
      <c r="AB7" s="1128"/>
      <c r="AC7" s="1128"/>
      <c r="AD7" s="1128"/>
      <c r="AE7" s="1129"/>
      <c r="AF7" s="1130">
        <v>1768</v>
      </c>
      <c r="AG7" s="1131"/>
      <c r="AH7" s="1131"/>
      <c r="AI7" s="1131"/>
      <c r="AJ7" s="1132"/>
      <c r="AK7" s="1114">
        <v>453</v>
      </c>
      <c r="AL7" s="1115"/>
      <c r="AM7" s="1115"/>
      <c r="AN7" s="1115"/>
      <c r="AO7" s="1115"/>
      <c r="AP7" s="1115">
        <v>50889</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c r="BS7" s="1118" t="s">
        <v>552</v>
      </c>
      <c r="BT7" s="1119"/>
      <c r="BU7" s="1119"/>
      <c r="BV7" s="1119"/>
      <c r="BW7" s="1119"/>
      <c r="BX7" s="1119"/>
      <c r="BY7" s="1119"/>
      <c r="BZ7" s="1119"/>
      <c r="CA7" s="1119"/>
      <c r="CB7" s="1119"/>
      <c r="CC7" s="1119"/>
      <c r="CD7" s="1119"/>
      <c r="CE7" s="1119"/>
      <c r="CF7" s="1119"/>
      <c r="CG7" s="1120"/>
      <c r="CH7" s="1111">
        <v>4</v>
      </c>
      <c r="CI7" s="1112"/>
      <c r="CJ7" s="1112"/>
      <c r="CK7" s="1112"/>
      <c r="CL7" s="1113"/>
      <c r="CM7" s="1111">
        <v>222</v>
      </c>
      <c r="CN7" s="1112"/>
      <c r="CO7" s="1112"/>
      <c r="CP7" s="1112"/>
      <c r="CQ7" s="1113"/>
      <c r="CR7" s="1111">
        <v>3</v>
      </c>
      <c r="CS7" s="1112"/>
      <c r="CT7" s="1112"/>
      <c r="CU7" s="1112"/>
      <c r="CV7" s="1113"/>
      <c r="CW7" s="1111">
        <v>0</v>
      </c>
      <c r="CX7" s="1112"/>
      <c r="CY7" s="1112"/>
      <c r="CZ7" s="1112"/>
      <c r="DA7" s="1113"/>
      <c r="DB7" s="1111">
        <v>0</v>
      </c>
      <c r="DC7" s="1112"/>
      <c r="DD7" s="1112"/>
      <c r="DE7" s="1112"/>
      <c r="DF7" s="1113"/>
      <c r="DG7" s="1111">
        <v>226</v>
      </c>
      <c r="DH7" s="1112"/>
      <c r="DI7" s="1112"/>
      <c r="DJ7" s="1112"/>
      <c r="DK7" s="1113"/>
      <c r="DL7" s="1111">
        <v>0</v>
      </c>
      <c r="DM7" s="1112"/>
      <c r="DN7" s="1112"/>
      <c r="DO7" s="1112"/>
      <c r="DP7" s="1113"/>
      <c r="DQ7" s="1111">
        <v>0</v>
      </c>
      <c r="DR7" s="1112"/>
      <c r="DS7" s="1112"/>
      <c r="DT7" s="1112"/>
      <c r="DU7" s="1113"/>
      <c r="DV7" s="1138"/>
      <c r="DW7" s="1139"/>
      <c r="DX7" s="1139"/>
      <c r="DY7" s="1139"/>
      <c r="DZ7" s="1140"/>
      <c r="EA7" s="205"/>
    </row>
    <row r="8" spans="1:131" s="206" customFormat="1" ht="26.25" customHeight="1">
      <c r="A8" s="212">
        <v>2</v>
      </c>
      <c r="B8" s="1060" t="s">
        <v>362</v>
      </c>
      <c r="C8" s="1061"/>
      <c r="D8" s="1061"/>
      <c r="E8" s="1061"/>
      <c r="F8" s="1061"/>
      <c r="G8" s="1061"/>
      <c r="H8" s="1061"/>
      <c r="I8" s="1061"/>
      <c r="J8" s="1061"/>
      <c r="K8" s="1061"/>
      <c r="L8" s="1061"/>
      <c r="M8" s="1061"/>
      <c r="N8" s="1061"/>
      <c r="O8" s="1061"/>
      <c r="P8" s="1062"/>
      <c r="Q8" s="1066">
        <v>513</v>
      </c>
      <c r="R8" s="1067"/>
      <c r="S8" s="1067"/>
      <c r="T8" s="1067"/>
      <c r="U8" s="1067"/>
      <c r="V8" s="1067">
        <v>374</v>
      </c>
      <c r="W8" s="1067"/>
      <c r="X8" s="1067"/>
      <c r="Y8" s="1067"/>
      <c r="Z8" s="1067"/>
      <c r="AA8" s="1067">
        <v>139</v>
      </c>
      <c r="AB8" s="1067"/>
      <c r="AC8" s="1067"/>
      <c r="AD8" s="1067"/>
      <c r="AE8" s="1068"/>
      <c r="AF8" s="1042">
        <v>123</v>
      </c>
      <c r="AG8" s="1043"/>
      <c r="AH8" s="1043"/>
      <c r="AI8" s="1043"/>
      <c r="AJ8" s="1044"/>
      <c r="AK8" s="1109">
        <v>290</v>
      </c>
      <c r="AL8" s="1110"/>
      <c r="AM8" s="1110"/>
      <c r="AN8" s="1110"/>
      <c r="AO8" s="1110"/>
      <c r="AP8" s="1110">
        <v>763</v>
      </c>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t="s">
        <v>553</v>
      </c>
      <c r="BT8" s="1038"/>
      <c r="BU8" s="1038"/>
      <c r="BV8" s="1038"/>
      <c r="BW8" s="1038"/>
      <c r="BX8" s="1038"/>
      <c r="BY8" s="1038"/>
      <c r="BZ8" s="1038"/>
      <c r="CA8" s="1038"/>
      <c r="CB8" s="1038"/>
      <c r="CC8" s="1038"/>
      <c r="CD8" s="1038"/>
      <c r="CE8" s="1038"/>
      <c r="CF8" s="1038"/>
      <c r="CG8" s="1039"/>
      <c r="CH8" s="1012">
        <v>229</v>
      </c>
      <c r="CI8" s="1013"/>
      <c r="CJ8" s="1013"/>
      <c r="CK8" s="1013"/>
      <c r="CL8" s="1014"/>
      <c r="CM8" s="1012">
        <v>1323</v>
      </c>
      <c r="CN8" s="1013"/>
      <c r="CO8" s="1013"/>
      <c r="CP8" s="1013"/>
      <c r="CQ8" s="1014"/>
      <c r="CR8" s="1012">
        <v>184</v>
      </c>
      <c r="CS8" s="1013"/>
      <c r="CT8" s="1013"/>
      <c r="CU8" s="1013"/>
      <c r="CV8" s="1014"/>
      <c r="CW8" s="1012">
        <v>0</v>
      </c>
      <c r="CX8" s="1013"/>
      <c r="CY8" s="1013"/>
      <c r="CZ8" s="1013"/>
      <c r="DA8" s="1014"/>
      <c r="DB8" s="1012">
        <v>0</v>
      </c>
      <c r="DC8" s="1013"/>
      <c r="DD8" s="1013"/>
      <c r="DE8" s="1013"/>
      <c r="DF8" s="1014"/>
      <c r="DG8" s="1012">
        <v>0</v>
      </c>
      <c r="DH8" s="1013"/>
      <c r="DI8" s="1013"/>
      <c r="DJ8" s="1013"/>
      <c r="DK8" s="1014"/>
      <c r="DL8" s="1012">
        <v>0</v>
      </c>
      <c r="DM8" s="1013"/>
      <c r="DN8" s="1013"/>
      <c r="DO8" s="1013"/>
      <c r="DP8" s="1014"/>
      <c r="DQ8" s="1012">
        <v>0</v>
      </c>
      <c r="DR8" s="1013"/>
      <c r="DS8" s="1013"/>
      <c r="DT8" s="1013"/>
      <c r="DU8" s="1014"/>
      <c r="DV8" s="1015"/>
      <c r="DW8" s="1016"/>
      <c r="DX8" s="1016"/>
      <c r="DY8" s="1016"/>
      <c r="DZ8" s="1017"/>
      <c r="EA8" s="205"/>
    </row>
    <row r="9" spans="1:131" s="206" customFormat="1" ht="26.25" customHeight="1">
      <c r="A9" s="212">
        <v>3</v>
      </c>
      <c r="B9" s="1060" t="s">
        <v>363</v>
      </c>
      <c r="C9" s="1061"/>
      <c r="D9" s="1061"/>
      <c r="E9" s="1061"/>
      <c r="F9" s="1061"/>
      <c r="G9" s="1061"/>
      <c r="H9" s="1061"/>
      <c r="I9" s="1061"/>
      <c r="J9" s="1061"/>
      <c r="K9" s="1061"/>
      <c r="L9" s="1061"/>
      <c r="M9" s="1061"/>
      <c r="N9" s="1061"/>
      <c r="O9" s="1061"/>
      <c r="P9" s="1062"/>
      <c r="Q9" s="1066">
        <v>178</v>
      </c>
      <c r="R9" s="1067"/>
      <c r="S9" s="1067"/>
      <c r="T9" s="1067"/>
      <c r="U9" s="1067"/>
      <c r="V9" s="1067">
        <v>140</v>
      </c>
      <c r="W9" s="1067"/>
      <c r="X9" s="1067"/>
      <c r="Y9" s="1067"/>
      <c r="Z9" s="1067"/>
      <c r="AA9" s="1067">
        <v>38</v>
      </c>
      <c r="AB9" s="1067"/>
      <c r="AC9" s="1067"/>
      <c r="AD9" s="1067"/>
      <c r="AE9" s="1068"/>
      <c r="AF9" s="1042">
        <v>38</v>
      </c>
      <c r="AG9" s="1043"/>
      <c r="AH9" s="1043"/>
      <c r="AI9" s="1043"/>
      <c r="AJ9" s="1044"/>
      <c r="AK9" s="1109">
        <v>80</v>
      </c>
      <c r="AL9" s="1110"/>
      <c r="AM9" s="1110"/>
      <c r="AN9" s="1110"/>
      <c r="AO9" s="1110"/>
      <c r="AP9" s="1110">
        <v>406</v>
      </c>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t="s">
        <v>554</v>
      </c>
      <c r="BT9" s="1038"/>
      <c r="BU9" s="1038"/>
      <c r="BV9" s="1038"/>
      <c r="BW9" s="1038"/>
      <c r="BX9" s="1038"/>
      <c r="BY9" s="1038"/>
      <c r="BZ9" s="1038"/>
      <c r="CA9" s="1038"/>
      <c r="CB9" s="1038"/>
      <c r="CC9" s="1038"/>
      <c r="CD9" s="1038"/>
      <c r="CE9" s="1038"/>
      <c r="CF9" s="1038"/>
      <c r="CG9" s="1039"/>
      <c r="CH9" s="1012">
        <v>277</v>
      </c>
      <c r="CI9" s="1013"/>
      <c r="CJ9" s="1013"/>
      <c r="CK9" s="1013"/>
      <c r="CL9" s="1014"/>
      <c r="CM9" s="1012">
        <v>101</v>
      </c>
      <c r="CN9" s="1013"/>
      <c r="CO9" s="1013"/>
      <c r="CP9" s="1013"/>
      <c r="CQ9" s="1014"/>
      <c r="CR9" s="1012">
        <v>50</v>
      </c>
      <c r="CS9" s="1013"/>
      <c r="CT9" s="1013"/>
      <c r="CU9" s="1013"/>
      <c r="CV9" s="1014"/>
      <c r="CW9" s="1012">
        <v>10</v>
      </c>
      <c r="CX9" s="1013"/>
      <c r="CY9" s="1013"/>
      <c r="CZ9" s="1013"/>
      <c r="DA9" s="1014"/>
      <c r="DB9" s="1012">
        <v>0</v>
      </c>
      <c r="DC9" s="1013"/>
      <c r="DD9" s="1013"/>
      <c r="DE9" s="1013"/>
      <c r="DF9" s="1014"/>
      <c r="DG9" s="1012">
        <v>0</v>
      </c>
      <c r="DH9" s="1013"/>
      <c r="DI9" s="1013"/>
      <c r="DJ9" s="1013"/>
      <c r="DK9" s="1014"/>
      <c r="DL9" s="1012">
        <v>0</v>
      </c>
      <c r="DM9" s="1013"/>
      <c r="DN9" s="1013"/>
      <c r="DO9" s="1013"/>
      <c r="DP9" s="1014"/>
      <c r="DQ9" s="1012">
        <v>0</v>
      </c>
      <c r="DR9" s="1013"/>
      <c r="DS9" s="1013"/>
      <c r="DT9" s="1013"/>
      <c r="DU9" s="1014"/>
      <c r="DV9" s="1015"/>
      <c r="DW9" s="1016"/>
      <c r="DX9" s="1016"/>
      <c r="DY9" s="1016"/>
      <c r="DZ9" s="1017"/>
      <c r="EA9" s="205"/>
    </row>
    <row r="10" spans="1:131" s="206" customFormat="1" ht="26.25" customHeight="1">
      <c r="A10" s="212">
        <v>4</v>
      </c>
      <c r="B10" s="1060"/>
      <c r="C10" s="1061"/>
      <c r="D10" s="1061"/>
      <c r="E10" s="1061"/>
      <c r="F10" s="1061"/>
      <c r="G10" s="1061"/>
      <c r="H10" s="1061"/>
      <c r="I10" s="1061"/>
      <c r="J10" s="1061"/>
      <c r="K10" s="1061"/>
      <c r="L10" s="1061"/>
      <c r="M10" s="1061"/>
      <c r="N10" s="1061"/>
      <c r="O10" s="1061"/>
      <c r="P10" s="1062"/>
      <c r="Q10" s="1066"/>
      <c r="R10" s="1067"/>
      <c r="S10" s="1067"/>
      <c r="T10" s="1067"/>
      <c r="U10" s="1067"/>
      <c r="V10" s="1067"/>
      <c r="W10" s="1067"/>
      <c r="X10" s="1067"/>
      <c r="Y10" s="1067"/>
      <c r="Z10" s="1067"/>
      <c r="AA10" s="1067"/>
      <c r="AB10" s="1067"/>
      <c r="AC10" s="1067"/>
      <c r="AD10" s="1067"/>
      <c r="AE10" s="1068"/>
      <c r="AF10" s="1042"/>
      <c r="AG10" s="1043"/>
      <c r="AH10" s="1043"/>
      <c r="AI10" s="1043"/>
      <c r="AJ10" s="1044"/>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t="s">
        <v>555</v>
      </c>
      <c r="BT10" s="1038"/>
      <c r="BU10" s="1038"/>
      <c r="BV10" s="1038"/>
      <c r="BW10" s="1038"/>
      <c r="BX10" s="1038"/>
      <c r="BY10" s="1038"/>
      <c r="BZ10" s="1038"/>
      <c r="CA10" s="1038"/>
      <c r="CB10" s="1038"/>
      <c r="CC10" s="1038"/>
      <c r="CD10" s="1038"/>
      <c r="CE10" s="1038"/>
      <c r="CF10" s="1038"/>
      <c r="CG10" s="1039"/>
      <c r="CH10" s="1012">
        <v>0</v>
      </c>
      <c r="CI10" s="1013"/>
      <c r="CJ10" s="1013"/>
      <c r="CK10" s="1013"/>
      <c r="CL10" s="1014"/>
      <c r="CM10" s="1012">
        <v>0</v>
      </c>
      <c r="CN10" s="1013"/>
      <c r="CO10" s="1013"/>
      <c r="CP10" s="1013"/>
      <c r="CQ10" s="1014"/>
      <c r="CR10" s="1012">
        <v>10</v>
      </c>
      <c r="CS10" s="1013"/>
      <c r="CT10" s="1013"/>
      <c r="CU10" s="1013"/>
      <c r="CV10" s="1014"/>
      <c r="CW10" s="1012">
        <v>0</v>
      </c>
      <c r="CX10" s="1013"/>
      <c r="CY10" s="1013"/>
      <c r="CZ10" s="1013"/>
      <c r="DA10" s="1014"/>
      <c r="DB10" s="1012">
        <v>0</v>
      </c>
      <c r="DC10" s="1013"/>
      <c r="DD10" s="1013"/>
      <c r="DE10" s="1013"/>
      <c r="DF10" s="1014"/>
      <c r="DG10" s="1012">
        <v>0</v>
      </c>
      <c r="DH10" s="1013"/>
      <c r="DI10" s="1013"/>
      <c r="DJ10" s="1013"/>
      <c r="DK10" s="1014"/>
      <c r="DL10" s="1012">
        <v>0</v>
      </c>
      <c r="DM10" s="1013"/>
      <c r="DN10" s="1013"/>
      <c r="DO10" s="1013"/>
      <c r="DP10" s="1014"/>
      <c r="DQ10" s="1012">
        <v>0</v>
      </c>
      <c r="DR10" s="1013"/>
      <c r="DS10" s="1013"/>
      <c r="DT10" s="1013"/>
      <c r="DU10" s="1014"/>
      <c r="DV10" s="1015"/>
      <c r="DW10" s="1016"/>
      <c r="DX10" s="1016"/>
      <c r="DY10" s="1016"/>
      <c r="DZ10" s="1017"/>
      <c r="EA10" s="205"/>
    </row>
    <row r="11" spans="1:131" s="206" customFormat="1" ht="26.25" customHeight="1">
      <c r="A11" s="212">
        <v>5</v>
      </c>
      <c r="B11" s="1060"/>
      <c r="C11" s="1061"/>
      <c r="D11" s="1061"/>
      <c r="E11" s="1061"/>
      <c r="F11" s="1061"/>
      <c r="G11" s="1061"/>
      <c r="H11" s="1061"/>
      <c r="I11" s="1061"/>
      <c r="J11" s="1061"/>
      <c r="K11" s="1061"/>
      <c r="L11" s="1061"/>
      <c r="M11" s="1061"/>
      <c r="N11" s="1061"/>
      <c r="O11" s="1061"/>
      <c r="P11" s="1062"/>
      <c r="Q11" s="1066"/>
      <c r="R11" s="1067"/>
      <c r="S11" s="1067"/>
      <c r="T11" s="1067"/>
      <c r="U11" s="1067"/>
      <c r="V11" s="1067"/>
      <c r="W11" s="1067"/>
      <c r="X11" s="1067"/>
      <c r="Y11" s="1067"/>
      <c r="Z11" s="1067"/>
      <c r="AA11" s="1067"/>
      <c r="AB11" s="1067"/>
      <c r="AC11" s="1067"/>
      <c r="AD11" s="1067"/>
      <c r="AE11" s="1068"/>
      <c r="AF11" s="1042"/>
      <c r="AG11" s="1043"/>
      <c r="AH11" s="1043"/>
      <c r="AI11" s="1043"/>
      <c r="AJ11" s="1044"/>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t="s">
        <v>556</v>
      </c>
      <c r="BT11" s="1038"/>
      <c r="BU11" s="1038"/>
      <c r="BV11" s="1038"/>
      <c r="BW11" s="1038"/>
      <c r="BX11" s="1038"/>
      <c r="BY11" s="1038"/>
      <c r="BZ11" s="1038"/>
      <c r="CA11" s="1038"/>
      <c r="CB11" s="1038"/>
      <c r="CC11" s="1038"/>
      <c r="CD11" s="1038"/>
      <c r="CE11" s="1038"/>
      <c r="CF11" s="1038"/>
      <c r="CG11" s="1039"/>
      <c r="CH11" s="1012">
        <v>368</v>
      </c>
      <c r="CI11" s="1013"/>
      <c r="CJ11" s="1013"/>
      <c r="CK11" s="1013"/>
      <c r="CL11" s="1014"/>
      <c r="CM11" s="1012">
        <v>1409</v>
      </c>
      <c r="CN11" s="1013"/>
      <c r="CO11" s="1013"/>
      <c r="CP11" s="1013"/>
      <c r="CQ11" s="1014"/>
      <c r="CR11" s="1012">
        <v>702</v>
      </c>
      <c r="CS11" s="1013"/>
      <c r="CT11" s="1013"/>
      <c r="CU11" s="1013"/>
      <c r="CV11" s="1014"/>
      <c r="CW11" s="1012">
        <v>0</v>
      </c>
      <c r="CX11" s="1013"/>
      <c r="CY11" s="1013"/>
      <c r="CZ11" s="1013"/>
      <c r="DA11" s="1014"/>
      <c r="DB11" s="1012">
        <v>538</v>
      </c>
      <c r="DC11" s="1013"/>
      <c r="DD11" s="1013"/>
      <c r="DE11" s="1013"/>
      <c r="DF11" s="1014"/>
      <c r="DG11" s="1012">
        <v>0</v>
      </c>
      <c r="DH11" s="1013"/>
      <c r="DI11" s="1013"/>
      <c r="DJ11" s="1013"/>
      <c r="DK11" s="1014"/>
      <c r="DL11" s="1012">
        <v>0</v>
      </c>
      <c r="DM11" s="1013"/>
      <c r="DN11" s="1013"/>
      <c r="DO11" s="1013"/>
      <c r="DP11" s="1014"/>
      <c r="DQ11" s="1012">
        <v>0</v>
      </c>
      <c r="DR11" s="1013"/>
      <c r="DS11" s="1013"/>
      <c r="DT11" s="1013"/>
      <c r="DU11" s="1014"/>
      <c r="DV11" s="1015"/>
      <c r="DW11" s="1016"/>
      <c r="DX11" s="1016"/>
      <c r="DY11" s="1016"/>
      <c r="DZ11" s="1017"/>
      <c r="EA11" s="205"/>
    </row>
    <row r="12" spans="1:131" s="206" customFormat="1" ht="26.25" customHeight="1">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t="s">
        <v>557</v>
      </c>
      <c r="BT12" s="1038"/>
      <c r="BU12" s="1038"/>
      <c r="BV12" s="1038"/>
      <c r="BW12" s="1038"/>
      <c r="BX12" s="1038"/>
      <c r="BY12" s="1038"/>
      <c r="BZ12" s="1038"/>
      <c r="CA12" s="1038"/>
      <c r="CB12" s="1038"/>
      <c r="CC12" s="1038"/>
      <c r="CD12" s="1038"/>
      <c r="CE12" s="1038"/>
      <c r="CF12" s="1038"/>
      <c r="CG12" s="1039"/>
      <c r="CH12" s="1012">
        <v>52</v>
      </c>
      <c r="CI12" s="1013"/>
      <c r="CJ12" s="1013"/>
      <c r="CK12" s="1013"/>
      <c r="CL12" s="1014"/>
      <c r="CM12" s="1012">
        <v>18</v>
      </c>
      <c r="CN12" s="1013"/>
      <c r="CO12" s="1013"/>
      <c r="CP12" s="1013"/>
      <c r="CQ12" s="1014"/>
      <c r="CR12" s="1012">
        <v>3</v>
      </c>
      <c r="CS12" s="1013"/>
      <c r="CT12" s="1013"/>
      <c r="CU12" s="1013"/>
      <c r="CV12" s="1014"/>
      <c r="CW12" s="1012">
        <v>14</v>
      </c>
      <c r="CX12" s="1013"/>
      <c r="CY12" s="1013"/>
      <c r="CZ12" s="1013"/>
      <c r="DA12" s="1014"/>
      <c r="DB12" s="1012">
        <v>0</v>
      </c>
      <c r="DC12" s="1013"/>
      <c r="DD12" s="1013"/>
      <c r="DE12" s="1013"/>
      <c r="DF12" s="1014"/>
      <c r="DG12" s="1012">
        <v>0</v>
      </c>
      <c r="DH12" s="1013"/>
      <c r="DI12" s="1013"/>
      <c r="DJ12" s="1013"/>
      <c r="DK12" s="1014"/>
      <c r="DL12" s="1012">
        <v>0</v>
      </c>
      <c r="DM12" s="1013"/>
      <c r="DN12" s="1013"/>
      <c r="DO12" s="1013"/>
      <c r="DP12" s="1014"/>
      <c r="DQ12" s="1012">
        <v>0</v>
      </c>
      <c r="DR12" s="1013"/>
      <c r="DS12" s="1013"/>
      <c r="DT12" s="1013"/>
      <c r="DU12" s="1014"/>
      <c r="DV12" s="1015"/>
      <c r="DW12" s="1016"/>
      <c r="DX12" s="1016"/>
      <c r="DY12" s="1016"/>
      <c r="DZ12" s="1017"/>
      <c r="EA12" s="205"/>
    </row>
    <row r="13" spans="1:131" s="206" customFormat="1" ht="26.25" customHeight="1">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c r="A22" s="212">
        <v>16</v>
      </c>
      <c r="B22" s="1060"/>
      <c r="C22" s="1061"/>
      <c r="D22" s="1061"/>
      <c r="E22" s="1061"/>
      <c r="F22" s="1061"/>
      <c r="G22" s="1061"/>
      <c r="H22" s="1061"/>
      <c r="I22" s="1061"/>
      <c r="J22" s="1061"/>
      <c r="K22" s="1061"/>
      <c r="L22" s="1061"/>
      <c r="M22" s="1061"/>
      <c r="N22" s="1061"/>
      <c r="O22" s="1061"/>
      <c r="P22" s="1062"/>
      <c r="Q22" s="1104"/>
      <c r="R22" s="1105"/>
      <c r="S22" s="1105"/>
      <c r="T22" s="1105"/>
      <c r="U22" s="1105"/>
      <c r="V22" s="1105"/>
      <c r="W22" s="1105"/>
      <c r="X22" s="1105"/>
      <c r="Y22" s="1105"/>
      <c r="Z22" s="1105"/>
      <c r="AA22" s="1105"/>
      <c r="AB22" s="1105"/>
      <c r="AC22" s="1105"/>
      <c r="AD22" s="1105"/>
      <c r="AE22" s="1106"/>
      <c r="AF22" s="1042"/>
      <c r="AG22" s="1043"/>
      <c r="AH22" s="1043"/>
      <c r="AI22" s="1043"/>
      <c r="AJ22" s="1044"/>
      <c r="AK22" s="1100"/>
      <c r="AL22" s="1101"/>
      <c r="AM22" s="1101"/>
      <c r="AN22" s="1101"/>
      <c r="AO22" s="1101"/>
      <c r="AP22" s="1101"/>
      <c r="AQ22" s="1101"/>
      <c r="AR22" s="1101"/>
      <c r="AS22" s="1101"/>
      <c r="AT22" s="1101"/>
      <c r="AU22" s="1102"/>
      <c r="AV22" s="1102"/>
      <c r="AW22" s="1102"/>
      <c r="AX22" s="1102"/>
      <c r="AY22" s="1103"/>
      <c r="AZ22" s="1058" t="s">
        <v>364</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1">
        <v>38236</v>
      </c>
      <c r="R23" s="1092"/>
      <c r="S23" s="1092"/>
      <c r="T23" s="1092"/>
      <c r="U23" s="1092"/>
      <c r="V23" s="1092">
        <v>36148</v>
      </c>
      <c r="W23" s="1092"/>
      <c r="X23" s="1092"/>
      <c r="Y23" s="1092"/>
      <c r="Z23" s="1092"/>
      <c r="AA23" s="1092">
        <v>2088</v>
      </c>
      <c r="AB23" s="1092"/>
      <c r="AC23" s="1092"/>
      <c r="AD23" s="1092"/>
      <c r="AE23" s="1093"/>
      <c r="AF23" s="1094">
        <v>1929</v>
      </c>
      <c r="AG23" s="1092"/>
      <c r="AH23" s="1092"/>
      <c r="AI23" s="1092"/>
      <c r="AJ23" s="1095"/>
      <c r="AK23" s="1096"/>
      <c r="AL23" s="1097"/>
      <c r="AM23" s="1097"/>
      <c r="AN23" s="1097"/>
      <c r="AO23" s="1097"/>
      <c r="AP23" s="1092">
        <v>52058</v>
      </c>
      <c r="AQ23" s="1092"/>
      <c r="AR23" s="1092"/>
      <c r="AS23" s="1092"/>
      <c r="AT23" s="1092"/>
      <c r="AU23" s="1098"/>
      <c r="AV23" s="1098"/>
      <c r="AW23" s="1098"/>
      <c r="AX23" s="1098"/>
      <c r="AY23" s="1099"/>
      <c r="AZ23" s="1088" t="s">
        <v>110</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c r="A24" s="1087" t="s">
        <v>367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c r="A25" s="1086" t="s">
        <v>368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c r="A26" s="1018" t="s">
        <v>344</v>
      </c>
      <c r="B26" s="1019"/>
      <c r="C26" s="1019"/>
      <c r="D26" s="1019"/>
      <c r="E26" s="1019"/>
      <c r="F26" s="1019"/>
      <c r="G26" s="1019"/>
      <c r="H26" s="1019"/>
      <c r="I26" s="1019"/>
      <c r="J26" s="1019"/>
      <c r="K26" s="1019"/>
      <c r="L26" s="1019"/>
      <c r="M26" s="1019"/>
      <c r="N26" s="1019"/>
      <c r="O26" s="1019"/>
      <c r="P26" s="1020"/>
      <c r="Q26" s="1024" t="s">
        <v>369</v>
      </c>
      <c r="R26" s="1025"/>
      <c r="S26" s="1025"/>
      <c r="T26" s="1025"/>
      <c r="U26" s="1026"/>
      <c r="V26" s="1024" t="s">
        <v>370</v>
      </c>
      <c r="W26" s="1025"/>
      <c r="X26" s="1025"/>
      <c r="Y26" s="1025"/>
      <c r="Z26" s="1026"/>
      <c r="AA26" s="1024" t="s">
        <v>371</v>
      </c>
      <c r="AB26" s="1025"/>
      <c r="AC26" s="1025"/>
      <c r="AD26" s="1025"/>
      <c r="AE26" s="1025"/>
      <c r="AF26" s="1082" t="s">
        <v>372</v>
      </c>
      <c r="AG26" s="1031"/>
      <c r="AH26" s="1031"/>
      <c r="AI26" s="1031"/>
      <c r="AJ26" s="1083"/>
      <c r="AK26" s="1025" t="s">
        <v>373</v>
      </c>
      <c r="AL26" s="1025"/>
      <c r="AM26" s="1025"/>
      <c r="AN26" s="1025"/>
      <c r="AO26" s="1026"/>
      <c r="AP26" s="1024" t="s">
        <v>374</v>
      </c>
      <c r="AQ26" s="1025"/>
      <c r="AR26" s="1025"/>
      <c r="AS26" s="1025"/>
      <c r="AT26" s="1026"/>
      <c r="AU26" s="1024" t="s">
        <v>375</v>
      </c>
      <c r="AV26" s="1025"/>
      <c r="AW26" s="1025"/>
      <c r="AX26" s="1025"/>
      <c r="AY26" s="1026"/>
      <c r="AZ26" s="1024" t="s">
        <v>376</v>
      </c>
      <c r="BA26" s="1025"/>
      <c r="BB26" s="1025"/>
      <c r="BC26" s="1025"/>
      <c r="BD26" s="1026"/>
      <c r="BE26" s="1024" t="s">
        <v>351</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c r="A28" s="217">
        <v>1</v>
      </c>
      <c r="B28" s="1073" t="s">
        <v>377</v>
      </c>
      <c r="C28" s="1074"/>
      <c r="D28" s="1074"/>
      <c r="E28" s="1074"/>
      <c r="F28" s="1074"/>
      <c r="G28" s="1074"/>
      <c r="H28" s="1074"/>
      <c r="I28" s="1074"/>
      <c r="J28" s="1074"/>
      <c r="K28" s="1074"/>
      <c r="L28" s="1074"/>
      <c r="M28" s="1074"/>
      <c r="N28" s="1074"/>
      <c r="O28" s="1074"/>
      <c r="P28" s="1075"/>
      <c r="Q28" s="1076">
        <v>15131</v>
      </c>
      <c r="R28" s="1077"/>
      <c r="S28" s="1077"/>
      <c r="T28" s="1077"/>
      <c r="U28" s="1077"/>
      <c r="V28" s="1077">
        <v>14735</v>
      </c>
      <c r="W28" s="1077"/>
      <c r="X28" s="1077"/>
      <c r="Y28" s="1077"/>
      <c r="Z28" s="1077"/>
      <c r="AA28" s="1077">
        <v>395</v>
      </c>
      <c r="AB28" s="1077"/>
      <c r="AC28" s="1077"/>
      <c r="AD28" s="1077"/>
      <c r="AE28" s="1078"/>
      <c r="AF28" s="1079">
        <v>395</v>
      </c>
      <c r="AG28" s="1077"/>
      <c r="AH28" s="1077"/>
      <c r="AI28" s="1077"/>
      <c r="AJ28" s="1080"/>
      <c r="AK28" s="1081">
        <v>911</v>
      </c>
      <c r="AL28" s="1069"/>
      <c r="AM28" s="1069"/>
      <c r="AN28" s="1069"/>
      <c r="AO28" s="1069"/>
      <c r="AP28" s="1069">
        <v>0</v>
      </c>
      <c r="AQ28" s="1069"/>
      <c r="AR28" s="1069"/>
      <c r="AS28" s="1069"/>
      <c r="AT28" s="1069"/>
      <c r="AU28" s="1069">
        <v>0</v>
      </c>
      <c r="AV28" s="1069"/>
      <c r="AW28" s="1069"/>
      <c r="AX28" s="1069"/>
      <c r="AY28" s="1069"/>
      <c r="AZ28" s="1070" t="s">
        <v>536</v>
      </c>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c r="A29" s="217">
        <v>2</v>
      </c>
      <c r="B29" s="1060" t="s">
        <v>378</v>
      </c>
      <c r="C29" s="1061"/>
      <c r="D29" s="1061"/>
      <c r="E29" s="1061"/>
      <c r="F29" s="1061"/>
      <c r="G29" s="1061"/>
      <c r="H29" s="1061"/>
      <c r="I29" s="1061"/>
      <c r="J29" s="1061"/>
      <c r="K29" s="1061"/>
      <c r="L29" s="1061"/>
      <c r="M29" s="1061"/>
      <c r="N29" s="1061"/>
      <c r="O29" s="1061"/>
      <c r="P29" s="1062"/>
      <c r="Q29" s="1066">
        <v>7089</v>
      </c>
      <c r="R29" s="1067"/>
      <c r="S29" s="1067"/>
      <c r="T29" s="1067"/>
      <c r="U29" s="1067"/>
      <c r="V29" s="1067">
        <v>6895</v>
      </c>
      <c r="W29" s="1067"/>
      <c r="X29" s="1067"/>
      <c r="Y29" s="1067"/>
      <c r="Z29" s="1067"/>
      <c r="AA29" s="1067">
        <v>195</v>
      </c>
      <c r="AB29" s="1067"/>
      <c r="AC29" s="1067"/>
      <c r="AD29" s="1067"/>
      <c r="AE29" s="1068"/>
      <c r="AF29" s="1042">
        <v>195</v>
      </c>
      <c r="AG29" s="1043"/>
      <c r="AH29" s="1043"/>
      <c r="AI29" s="1043"/>
      <c r="AJ29" s="1044"/>
      <c r="AK29" s="1003">
        <v>1060</v>
      </c>
      <c r="AL29" s="994"/>
      <c r="AM29" s="994"/>
      <c r="AN29" s="994"/>
      <c r="AO29" s="994"/>
      <c r="AP29" s="994">
        <v>0</v>
      </c>
      <c r="AQ29" s="994"/>
      <c r="AR29" s="994"/>
      <c r="AS29" s="994"/>
      <c r="AT29" s="994"/>
      <c r="AU29" s="994">
        <v>0</v>
      </c>
      <c r="AV29" s="994"/>
      <c r="AW29" s="994"/>
      <c r="AX29" s="994"/>
      <c r="AY29" s="994"/>
      <c r="AZ29" s="1065" t="s">
        <v>536</v>
      </c>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c r="A30" s="217">
        <v>3</v>
      </c>
      <c r="B30" s="1060" t="s">
        <v>379</v>
      </c>
      <c r="C30" s="1061"/>
      <c r="D30" s="1061"/>
      <c r="E30" s="1061"/>
      <c r="F30" s="1061"/>
      <c r="G30" s="1061"/>
      <c r="H30" s="1061"/>
      <c r="I30" s="1061"/>
      <c r="J30" s="1061"/>
      <c r="K30" s="1061"/>
      <c r="L30" s="1061"/>
      <c r="M30" s="1061"/>
      <c r="N30" s="1061"/>
      <c r="O30" s="1061"/>
      <c r="P30" s="1062"/>
      <c r="Q30" s="1066">
        <v>1107</v>
      </c>
      <c r="R30" s="1067"/>
      <c r="S30" s="1067"/>
      <c r="T30" s="1067"/>
      <c r="U30" s="1067"/>
      <c r="V30" s="1067">
        <v>1078</v>
      </c>
      <c r="W30" s="1067"/>
      <c r="X30" s="1067"/>
      <c r="Y30" s="1067"/>
      <c r="Z30" s="1067"/>
      <c r="AA30" s="1067">
        <v>29</v>
      </c>
      <c r="AB30" s="1067"/>
      <c r="AC30" s="1067"/>
      <c r="AD30" s="1067"/>
      <c r="AE30" s="1068"/>
      <c r="AF30" s="1042">
        <v>29</v>
      </c>
      <c r="AG30" s="1043"/>
      <c r="AH30" s="1043"/>
      <c r="AI30" s="1043"/>
      <c r="AJ30" s="1044"/>
      <c r="AK30" s="1003">
        <v>1070</v>
      </c>
      <c r="AL30" s="994"/>
      <c r="AM30" s="994"/>
      <c r="AN30" s="994"/>
      <c r="AO30" s="994"/>
      <c r="AP30" s="994">
        <v>0</v>
      </c>
      <c r="AQ30" s="994"/>
      <c r="AR30" s="994"/>
      <c r="AS30" s="994"/>
      <c r="AT30" s="994"/>
      <c r="AU30" s="994">
        <v>0</v>
      </c>
      <c r="AV30" s="994"/>
      <c r="AW30" s="994"/>
      <c r="AX30" s="994"/>
      <c r="AY30" s="994"/>
      <c r="AZ30" s="1065" t="s">
        <v>536</v>
      </c>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c r="A31" s="217">
        <v>4</v>
      </c>
      <c r="B31" s="1060" t="s">
        <v>380</v>
      </c>
      <c r="C31" s="1061"/>
      <c r="D31" s="1061"/>
      <c r="E31" s="1061"/>
      <c r="F31" s="1061"/>
      <c r="G31" s="1061"/>
      <c r="H31" s="1061"/>
      <c r="I31" s="1061"/>
      <c r="J31" s="1061"/>
      <c r="K31" s="1061"/>
      <c r="L31" s="1061"/>
      <c r="M31" s="1061"/>
      <c r="N31" s="1061"/>
      <c r="O31" s="1061"/>
      <c r="P31" s="1062"/>
      <c r="Q31" s="1066">
        <v>2183</v>
      </c>
      <c r="R31" s="1067"/>
      <c r="S31" s="1067"/>
      <c r="T31" s="1067"/>
      <c r="U31" s="1067"/>
      <c r="V31" s="1067">
        <v>1951</v>
      </c>
      <c r="W31" s="1067"/>
      <c r="X31" s="1067"/>
      <c r="Y31" s="1067"/>
      <c r="Z31" s="1067"/>
      <c r="AA31" s="1067">
        <v>232</v>
      </c>
      <c r="AB31" s="1067"/>
      <c r="AC31" s="1067"/>
      <c r="AD31" s="1067"/>
      <c r="AE31" s="1068"/>
      <c r="AF31" s="1042">
        <v>648</v>
      </c>
      <c r="AG31" s="1043"/>
      <c r="AH31" s="1043"/>
      <c r="AI31" s="1043"/>
      <c r="AJ31" s="1044"/>
      <c r="AK31" s="1003">
        <v>8</v>
      </c>
      <c r="AL31" s="994"/>
      <c r="AM31" s="994"/>
      <c r="AN31" s="994"/>
      <c r="AO31" s="994"/>
      <c r="AP31" s="994">
        <v>1946</v>
      </c>
      <c r="AQ31" s="994"/>
      <c r="AR31" s="994"/>
      <c r="AS31" s="994"/>
      <c r="AT31" s="994"/>
      <c r="AU31" s="994">
        <v>4</v>
      </c>
      <c r="AV31" s="994"/>
      <c r="AW31" s="994"/>
      <c r="AX31" s="994"/>
      <c r="AY31" s="994"/>
      <c r="AZ31" s="1065" t="s">
        <v>536</v>
      </c>
      <c r="BA31" s="1065"/>
      <c r="BB31" s="1065"/>
      <c r="BC31" s="1065"/>
      <c r="BD31" s="1065"/>
      <c r="BE31" s="1055" t="s">
        <v>381</v>
      </c>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c r="A32" s="217">
        <v>5</v>
      </c>
      <c r="B32" s="1060" t="s">
        <v>382</v>
      </c>
      <c r="C32" s="1061"/>
      <c r="D32" s="1061"/>
      <c r="E32" s="1061"/>
      <c r="F32" s="1061"/>
      <c r="G32" s="1061"/>
      <c r="H32" s="1061"/>
      <c r="I32" s="1061"/>
      <c r="J32" s="1061"/>
      <c r="K32" s="1061"/>
      <c r="L32" s="1061"/>
      <c r="M32" s="1061"/>
      <c r="N32" s="1061"/>
      <c r="O32" s="1061"/>
      <c r="P32" s="1062"/>
      <c r="Q32" s="1066">
        <v>2158</v>
      </c>
      <c r="R32" s="1067"/>
      <c r="S32" s="1067"/>
      <c r="T32" s="1067"/>
      <c r="U32" s="1067"/>
      <c r="V32" s="1067">
        <v>2060</v>
      </c>
      <c r="W32" s="1067"/>
      <c r="X32" s="1067"/>
      <c r="Y32" s="1067"/>
      <c r="Z32" s="1067"/>
      <c r="AA32" s="1067">
        <v>98</v>
      </c>
      <c r="AB32" s="1067"/>
      <c r="AC32" s="1067"/>
      <c r="AD32" s="1067"/>
      <c r="AE32" s="1068"/>
      <c r="AF32" s="1042">
        <v>688</v>
      </c>
      <c r="AG32" s="1043"/>
      <c r="AH32" s="1043"/>
      <c r="AI32" s="1043"/>
      <c r="AJ32" s="1044"/>
      <c r="AK32" s="1003">
        <v>1151</v>
      </c>
      <c r="AL32" s="994"/>
      <c r="AM32" s="994"/>
      <c r="AN32" s="994"/>
      <c r="AO32" s="994"/>
      <c r="AP32" s="994">
        <v>14512</v>
      </c>
      <c r="AQ32" s="994"/>
      <c r="AR32" s="994"/>
      <c r="AS32" s="994"/>
      <c r="AT32" s="994"/>
      <c r="AU32" s="994">
        <v>8881</v>
      </c>
      <c r="AV32" s="994"/>
      <c r="AW32" s="994"/>
      <c r="AX32" s="994"/>
      <c r="AY32" s="994"/>
      <c r="AZ32" s="1065" t="s">
        <v>536</v>
      </c>
      <c r="BA32" s="1065"/>
      <c r="BB32" s="1065"/>
      <c r="BC32" s="1065"/>
      <c r="BD32" s="1065"/>
      <c r="BE32" s="1055" t="s">
        <v>381</v>
      </c>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c r="A33" s="217">
        <v>6</v>
      </c>
      <c r="B33" s="1060" t="s">
        <v>383</v>
      </c>
      <c r="C33" s="1061"/>
      <c r="D33" s="1061"/>
      <c r="E33" s="1061"/>
      <c r="F33" s="1061"/>
      <c r="G33" s="1061"/>
      <c r="H33" s="1061"/>
      <c r="I33" s="1061"/>
      <c r="J33" s="1061"/>
      <c r="K33" s="1061"/>
      <c r="L33" s="1061"/>
      <c r="M33" s="1061"/>
      <c r="N33" s="1061"/>
      <c r="O33" s="1061"/>
      <c r="P33" s="1062"/>
      <c r="Q33" s="1066">
        <v>125</v>
      </c>
      <c r="R33" s="1067"/>
      <c r="S33" s="1067"/>
      <c r="T33" s="1067"/>
      <c r="U33" s="1067"/>
      <c r="V33" s="1067">
        <v>110</v>
      </c>
      <c r="W33" s="1067"/>
      <c r="X33" s="1067"/>
      <c r="Y33" s="1067"/>
      <c r="Z33" s="1067"/>
      <c r="AA33" s="1067">
        <v>16</v>
      </c>
      <c r="AB33" s="1067"/>
      <c r="AC33" s="1067"/>
      <c r="AD33" s="1067"/>
      <c r="AE33" s="1068"/>
      <c r="AF33" s="1042">
        <v>16</v>
      </c>
      <c r="AG33" s="1043"/>
      <c r="AH33" s="1043"/>
      <c r="AI33" s="1043"/>
      <c r="AJ33" s="1044"/>
      <c r="AK33" s="1003">
        <v>70</v>
      </c>
      <c r="AL33" s="994"/>
      <c r="AM33" s="994"/>
      <c r="AN33" s="994"/>
      <c r="AO33" s="994"/>
      <c r="AP33" s="994">
        <v>560</v>
      </c>
      <c r="AQ33" s="994"/>
      <c r="AR33" s="994"/>
      <c r="AS33" s="994"/>
      <c r="AT33" s="994"/>
      <c r="AU33" s="994">
        <v>555</v>
      </c>
      <c r="AV33" s="994"/>
      <c r="AW33" s="994"/>
      <c r="AX33" s="994"/>
      <c r="AY33" s="994"/>
      <c r="AZ33" s="1065" t="s">
        <v>536</v>
      </c>
      <c r="BA33" s="1065"/>
      <c r="BB33" s="1065"/>
      <c r="BC33" s="1065"/>
      <c r="BD33" s="1065"/>
      <c r="BE33" s="1055" t="s">
        <v>384</v>
      </c>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c r="A34" s="217">
        <v>7</v>
      </c>
      <c r="B34" s="1060"/>
      <c r="C34" s="1061"/>
      <c r="D34" s="1061"/>
      <c r="E34" s="1061"/>
      <c r="F34" s="1061"/>
      <c r="G34" s="1061"/>
      <c r="H34" s="1061"/>
      <c r="I34" s="1061"/>
      <c r="J34" s="1061"/>
      <c r="K34" s="1061"/>
      <c r="L34" s="1061"/>
      <c r="M34" s="1061"/>
      <c r="N34" s="1061"/>
      <c r="O34" s="1061"/>
      <c r="P34" s="1062"/>
      <c r="Q34" s="1066"/>
      <c r="R34" s="1067"/>
      <c r="S34" s="1067"/>
      <c r="T34" s="1067"/>
      <c r="U34" s="1067"/>
      <c r="V34" s="1067"/>
      <c r="W34" s="1067"/>
      <c r="X34" s="1067"/>
      <c r="Y34" s="1067"/>
      <c r="Z34" s="1067"/>
      <c r="AA34" s="1067"/>
      <c r="AB34" s="1067"/>
      <c r="AC34" s="1067"/>
      <c r="AD34" s="1067"/>
      <c r="AE34" s="1068"/>
      <c r="AF34" s="1042"/>
      <c r="AG34" s="1043"/>
      <c r="AH34" s="1043"/>
      <c r="AI34" s="1043"/>
      <c r="AJ34" s="1044"/>
      <c r="AK34" s="1003"/>
      <c r="AL34" s="994"/>
      <c r="AM34" s="994"/>
      <c r="AN34" s="994"/>
      <c r="AO34" s="994"/>
      <c r="AP34" s="994"/>
      <c r="AQ34" s="994"/>
      <c r="AR34" s="994"/>
      <c r="AS34" s="994"/>
      <c r="AT34" s="994"/>
      <c r="AU34" s="994"/>
      <c r="AV34" s="994"/>
      <c r="AW34" s="994"/>
      <c r="AX34" s="994"/>
      <c r="AY34" s="994"/>
      <c r="AZ34" s="1065"/>
      <c r="BA34" s="1065"/>
      <c r="BB34" s="1065"/>
      <c r="BC34" s="1065"/>
      <c r="BD34" s="1065"/>
      <c r="BE34" s="1055"/>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c r="A35" s="217">
        <v>8</v>
      </c>
      <c r="B35" s="1060"/>
      <c r="C35" s="1061"/>
      <c r="D35" s="1061"/>
      <c r="E35" s="1061"/>
      <c r="F35" s="1061"/>
      <c r="G35" s="1061"/>
      <c r="H35" s="1061"/>
      <c r="I35" s="1061"/>
      <c r="J35" s="1061"/>
      <c r="K35" s="1061"/>
      <c r="L35" s="1061"/>
      <c r="M35" s="1061"/>
      <c r="N35" s="1061"/>
      <c r="O35" s="1061"/>
      <c r="P35" s="1062"/>
      <c r="Q35" s="1066"/>
      <c r="R35" s="1067"/>
      <c r="S35" s="1067"/>
      <c r="T35" s="1067"/>
      <c r="U35" s="1067"/>
      <c r="V35" s="1067"/>
      <c r="W35" s="1067"/>
      <c r="X35" s="1067"/>
      <c r="Y35" s="1067"/>
      <c r="Z35" s="1067"/>
      <c r="AA35" s="1067"/>
      <c r="AB35" s="1067"/>
      <c r="AC35" s="1067"/>
      <c r="AD35" s="1067"/>
      <c r="AE35" s="1068"/>
      <c r="AF35" s="1042"/>
      <c r="AG35" s="1043"/>
      <c r="AH35" s="1043"/>
      <c r="AI35" s="1043"/>
      <c r="AJ35" s="1044"/>
      <c r="AK35" s="1003"/>
      <c r="AL35" s="994"/>
      <c r="AM35" s="994"/>
      <c r="AN35" s="994"/>
      <c r="AO35" s="994"/>
      <c r="AP35" s="994"/>
      <c r="AQ35" s="994"/>
      <c r="AR35" s="994"/>
      <c r="AS35" s="994"/>
      <c r="AT35" s="994"/>
      <c r="AU35" s="994"/>
      <c r="AV35" s="994"/>
      <c r="AW35" s="994"/>
      <c r="AX35" s="994"/>
      <c r="AY35" s="994"/>
      <c r="AZ35" s="1065"/>
      <c r="BA35" s="1065"/>
      <c r="BB35" s="1065"/>
      <c r="BC35" s="1065"/>
      <c r="BD35" s="1065"/>
      <c r="BE35" s="1055"/>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c r="A36" s="217">
        <v>9</v>
      </c>
      <c r="B36" s="1060"/>
      <c r="C36" s="1061"/>
      <c r="D36" s="1061"/>
      <c r="E36" s="1061"/>
      <c r="F36" s="1061"/>
      <c r="G36" s="1061"/>
      <c r="H36" s="1061"/>
      <c r="I36" s="1061"/>
      <c r="J36" s="1061"/>
      <c r="K36" s="1061"/>
      <c r="L36" s="1061"/>
      <c r="M36" s="1061"/>
      <c r="N36" s="1061"/>
      <c r="O36" s="1061"/>
      <c r="P36" s="1062"/>
      <c r="Q36" s="1066"/>
      <c r="R36" s="1067"/>
      <c r="S36" s="1067"/>
      <c r="T36" s="1067"/>
      <c r="U36" s="1067"/>
      <c r="V36" s="1067"/>
      <c r="W36" s="1067"/>
      <c r="X36" s="1067"/>
      <c r="Y36" s="1067"/>
      <c r="Z36" s="1067"/>
      <c r="AA36" s="1067"/>
      <c r="AB36" s="1067"/>
      <c r="AC36" s="1067"/>
      <c r="AD36" s="1067"/>
      <c r="AE36" s="1068"/>
      <c r="AF36" s="1042"/>
      <c r="AG36" s="1043"/>
      <c r="AH36" s="1043"/>
      <c r="AI36" s="1043"/>
      <c r="AJ36" s="1044"/>
      <c r="AK36" s="1003"/>
      <c r="AL36" s="994"/>
      <c r="AM36" s="994"/>
      <c r="AN36" s="994"/>
      <c r="AO36" s="994"/>
      <c r="AP36" s="994"/>
      <c r="AQ36" s="994"/>
      <c r="AR36" s="994"/>
      <c r="AS36" s="994"/>
      <c r="AT36" s="994"/>
      <c r="AU36" s="994"/>
      <c r="AV36" s="994"/>
      <c r="AW36" s="994"/>
      <c r="AX36" s="994"/>
      <c r="AY36" s="994"/>
      <c r="AZ36" s="1065"/>
      <c r="BA36" s="1065"/>
      <c r="BB36" s="1065"/>
      <c r="BC36" s="1065"/>
      <c r="BD36" s="1065"/>
      <c r="BE36" s="1055"/>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3"/>
      <c r="AL37" s="994"/>
      <c r="AM37" s="994"/>
      <c r="AN37" s="994"/>
      <c r="AO37" s="994"/>
      <c r="AP37" s="994"/>
      <c r="AQ37" s="994"/>
      <c r="AR37" s="994"/>
      <c r="AS37" s="994"/>
      <c r="AT37" s="994"/>
      <c r="AU37" s="994"/>
      <c r="AV37" s="994"/>
      <c r="AW37" s="994"/>
      <c r="AX37" s="994"/>
      <c r="AY37" s="994"/>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3"/>
      <c r="AL38" s="994"/>
      <c r="AM38" s="994"/>
      <c r="AN38" s="994"/>
      <c r="AO38" s="994"/>
      <c r="AP38" s="994"/>
      <c r="AQ38" s="994"/>
      <c r="AR38" s="994"/>
      <c r="AS38" s="994"/>
      <c r="AT38" s="994"/>
      <c r="AU38" s="994"/>
      <c r="AV38" s="994"/>
      <c r="AW38" s="994"/>
      <c r="AX38" s="994"/>
      <c r="AY38" s="994"/>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3"/>
      <c r="AL39" s="994"/>
      <c r="AM39" s="994"/>
      <c r="AN39" s="994"/>
      <c r="AO39" s="994"/>
      <c r="AP39" s="994"/>
      <c r="AQ39" s="994"/>
      <c r="AR39" s="994"/>
      <c r="AS39" s="994"/>
      <c r="AT39" s="994"/>
      <c r="AU39" s="994"/>
      <c r="AV39" s="994"/>
      <c r="AW39" s="994"/>
      <c r="AX39" s="994"/>
      <c r="AY39" s="994"/>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3"/>
      <c r="AL40" s="994"/>
      <c r="AM40" s="994"/>
      <c r="AN40" s="994"/>
      <c r="AO40" s="994"/>
      <c r="AP40" s="994"/>
      <c r="AQ40" s="994"/>
      <c r="AR40" s="994"/>
      <c r="AS40" s="994"/>
      <c r="AT40" s="994"/>
      <c r="AU40" s="994"/>
      <c r="AV40" s="994"/>
      <c r="AW40" s="994"/>
      <c r="AX40" s="994"/>
      <c r="AY40" s="994"/>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3"/>
      <c r="AL41" s="994"/>
      <c r="AM41" s="994"/>
      <c r="AN41" s="994"/>
      <c r="AO41" s="994"/>
      <c r="AP41" s="994"/>
      <c r="AQ41" s="994"/>
      <c r="AR41" s="994"/>
      <c r="AS41" s="994"/>
      <c r="AT41" s="994"/>
      <c r="AU41" s="994"/>
      <c r="AV41" s="994"/>
      <c r="AW41" s="994"/>
      <c r="AX41" s="994"/>
      <c r="AY41" s="994"/>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3"/>
      <c r="AL42" s="994"/>
      <c r="AM42" s="994"/>
      <c r="AN42" s="994"/>
      <c r="AO42" s="994"/>
      <c r="AP42" s="994"/>
      <c r="AQ42" s="994"/>
      <c r="AR42" s="994"/>
      <c r="AS42" s="994"/>
      <c r="AT42" s="994"/>
      <c r="AU42" s="994"/>
      <c r="AV42" s="994"/>
      <c r="AW42" s="994"/>
      <c r="AX42" s="994"/>
      <c r="AY42" s="994"/>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3"/>
      <c r="AL43" s="994"/>
      <c r="AM43" s="994"/>
      <c r="AN43" s="994"/>
      <c r="AO43" s="994"/>
      <c r="AP43" s="994"/>
      <c r="AQ43" s="994"/>
      <c r="AR43" s="994"/>
      <c r="AS43" s="994"/>
      <c r="AT43" s="994"/>
      <c r="AU43" s="994"/>
      <c r="AV43" s="994"/>
      <c r="AW43" s="994"/>
      <c r="AX43" s="994"/>
      <c r="AY43" s="994"/>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3"/>
      <c r="AL44" s="994"/>
      <c r="AM44" s="994"/>
      <c r="AN44" s="994"/>
      <c r="AO44" s="994"/>
      <c r="AP44" s="994"/>
      <c r="AQ44" s="994"/>
      <c r="AR44" s="994"/>
      <c r="AS44" s="994"/>
      <c r="AT44" s="994"/>
      <c r="AU44" s="994"/>
      <c r="AV44" s="994"/>
      <c r="AW44" s="994"/>
      <c r="AX44" s="994"/>
      <c r="AY44" s="994"/>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3"/>
      <c r="AL45" s="994"/>
      <c r="AM45" s="994"/>
      <c r="AN45" s="994"/>
      <c r="AO45" s="994"/>
      <c r="AP45" s="994"/>
      <c r="AQ45" s="994"/>
      <c r="AR45" s="994"/>
      <c r="AS45" s="994"/>
      <c r="AT45" s="994"/>
      <c r="AU45" s="994"/>
      <c r="AV45" s="994"/>
      <c r="AW45" s="994"/>
      <c r="AX45" s="994"/>
      <c r="AY45" s="994"/>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3"/>
      <c r="AL46" s="994"/>
      <c r="AM46" s="994"/>
      <c r="AN46" s="994"/>
      <c r="AO46" s="994"/>
      <c r="AP46" s="994"/>
      <c r="AQ46" s="994"/>
      <c r="AR46" s="994"/>
      <c r="AS46" s="994"/>
      <c r="AT46" s="994"/>
      <c r="AU46" s="994"/>
      <c r="AV46" s="994"/>
      <c r="AW46" s="994"/>
      <c r="AX46" s="994"/>
      <c r="AY46" s="994"/>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3"/>
      <c r="AL47" s="994"/>
      <c r="AM47" s="994"/>
      <c r="AN47" s="994"/>
      <c r="AO47" s="994"/>
      <c r="AP47" s="994"/>
      <c r="AQ47" s="994"/>
      <c r="AR47" s="994"/>
      <c r="AS47" s="994"/>
      <c r="AT47" s="994"/>
      <c r="AU47" s="994"/>
      <c r="AV47" s="994"/>
      <c r="AW47" s="994"/>
      <c r="AX47" s="994"/>
      <c r="AY47" s="994"/>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3"/>
      <c r="AL48" s="994"/>
      <c r="AM48" s="994"/>
      <c r="AN48" s="994"/>
      <c r="AO48" s="994"/>
      <c r="AP48" s="994"/>
      <c r="AQ48" s="994"/>
      <c r="AR48" s="994"/>
      <c r="AS48" s="994"/>
      <c r="AT48" s="994"/>
      <c r="AU48" s="994"/>
      <c r="AV48" s="994"/>
      <c r="AW48" s="994"/>
      <c r="AX48" s="994"/>
      <c r="AY48" s="994"/>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3"/>
      <c r="AL49" s="994"/>
      <c r="AM49" s="994"/>
      <c r="AN49" s="994"/>
      <c r="AO49" s="994"/>
      <c r="AP49" s="994"/>
      <c r="AQ49" s="994"/>
      <c r="AR49" s="994"/>
      <c r="AS49" s="994"/>
      <c r="AT49" s="994"/>
      <c r="AU49" s="994"/>
      <c r="AV49" s="994"/>
      <c r="AW49" s="994"/>
      <c r="AX49" s="994"/>
      <c r="AY49" s="994"/>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385</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5"/>
      <c r="R63" s="986"/>
      <c r="S63" s="986"/>
      <c r="T63" s="986"/>
      <c r="U63" s="986"/>
      <c r="V63" s="986"/>
      <c r="W63" s="986"/>
      <c r="X63" s="986"/>
      <c r="Y63" s="986"/>
      <c r="Z63" s="986"/>
      <c r="AA63" s="986"/>
      <c r="AB63" s="986"/>
      <c r="AC63" s="986"/>
      <c r="AD63" s="986"/>
      <c r="AE63" s="1051"/>
      <c r="AF63" s="1052">
        <v>1971</v>
      </c>
      <c r="AG63" s="982"/>
      <c r="AH63" s="982"/>
      <c r="AI63" s="982"/>
      <c r="AJ63" s="1053"/>
      <c r="AK63" s="1054"/>
      <c r="AL63" s="986"/>
      <c r="AM63" s="986"/>
      <c r="AN63" s="986"/>
      <c r="AO63" s="986"/>
      <c r="AP63" s="982">
        <f>SUM(AP28:AT33)</f>
        <v>17018</v>
      </c>
      <c r="AQ63" s="982"/>
      <c r="AR63" s="982"/>
      <c r="AS63" s="982"/>
      <c r="AT63" s="982"/>
      <c r="AU63" s="982">
        <f>SUM(AU28:AY33)</f>
        <v>9440</v>
      </c>
      <c r="AV63" s="982"/>
      <c r="AW63" s="982"/>
      <c r="AX63" s="982"/>
      <c r="AY63" s="982"/>
      <c r="AZ63" s="1048"/>
      <c r="BA63" s="1048"/>
      <c r="BB63" s="1048"/>
      <c r="BC63" s="1048"/>
      <c r="BD63" s="1048"/>
      <c r="BE63" s="983"/>
      <c r="BF63" s="983"/>
      <c r="BG63" s="983"/>
      <c r="BH63" s="983"/>
      <c r="BI63" s="984"/>
      <c r="BJ63" s="1049" t="s">
        <v>110</v>
      </c>
      <c r="BK63" s="960"/>
      <c r="BL63" s="960"/>
      <c r="BM63" s="960"/>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c r="A66" s="1018" t="s">
        <v>388</v>
      </c>
      <c r="B66" s="1019"/>
      <c r="C66" s="1019"/>
      <c r="D66" s="1019"/>
      <c r="E66" s="1019"/>
      <c r="F66" s="1019"/>
      <c r="G66" s="1019"/>
      <c r="H66" s="1019"/>
      <c r="I66" s="1019"/>
      <c r="J66" s="1019"/>
      <c r="K66" s="1019"/>
      <c r="L66" s="1019"/>
      <c r="M66" s="1019"/>
      <c r="N66" s="1019"/>
      <c r="O66" s="1019"/>
      <c r="P66" s="1020"/>
      <c r="Q66" s="1024" t="s">
        <v>369</v>
      </c>
      <c r="R66" s="1025"/>
      <c r="S66" s="1025"/>
      <c r="T66" s="1025"/>
      <c r="U66" s="1026"/>
      <c r="V66" s="1024" t="s">
        <v>370</v>
      </c>
      <c r="W66" s="1025"/>
      <c r="X66" s="1025"/>
      <c r="Y66" s="1025"/>
      <c r="Z66" s="1026"/>
      <c r="AA66" s="1024" t="s">
        <v>371</v>
      </c>
      <c r="AB66" s="1025"/>
      <c r="AC66" s="1025"/>
      <c r="AD66" s="1025"/>
      <c r="AE66" s="1026"/>
      <c r="AF66" s="1030" t="s">
        <v>372</v>
      </c>
      <c r="AG66" s="1031"/>
      <c r="AH66" s="1031"/>
      <c r="AI66" s="1031"/>
      <c r="AJ66" s="1032"/>
      <c r="AK66" s="1024" t="s">
        <v>373</v>
      </c>
      <c r="AL66" s="1019"/>
      <c r="AM66" s="1019"/>
      <c r="AN66" s="1019"/>
      <c r="AO66" s="1020"/>
      <c r="AP66" s="1024" t="s">
        <v>374</v>
      </c>
      <c r="AQ66" s="1025"/>
      <c r="AR66" s="1025"/>
      <c r="AS66" s="1025"/>
      <c r="AT66" s="1026"/>
      <c r="AU66" s="1024" t="s">
        <v>389</v>
      </c>
      <c r="AV66" s="1025"/>
      <c r="AW66" s="1025"/>
      <c r="AX66" s="1025"/>
      <c r="AY66" s="1026"/>
      <c r="AZ66" s="1024" t="s">
        <v>351</v>
      </c>
      <c r="BA66" s="1025"/>
      <c r="BB66" s="1025"/>
      <c r="BC66" s="1025"/>
      <c r="BD66" s="1040"/>
      <c r="BE66" s="216"/>
      <c r="BF66" s="216"/>
      <c r="BG66" s="216"/>
      <c r="BH66" s="216"/>
      <c r="BI66" s="216"/>
      <c r="BJ66" s="216"/>
      <c r="BK66" s="216"/>
      <c r="BL66" s="216"/>
      <c r="BM66" s="216"/>
      <c r="BN66" s="216"/>
      <c r="BO66" s="216"/>
      <c r="BP66" s="216"/>
      <c r="BQ66" s="213">
        <v>60</v>
      </c>
      <c r="BR66" s="218"/>
      <c r="BS66" s="976"/>
      <c r="BT66" s="977"/>
      <c r="BU66" s="977"/>
      <c r="BV66" s="977"/>
      <c r="BW66" s="977"/>
      <c r="BX66" s="977"/>
      <c r="BY66" s="977"/>
      <c r="BZ66" s="977"/>
      <c r="CA66" s="977"/>
      <c r="CB66" s="977"/>
      <c r="CC66" s="977"/>
      <c r="CD66" s="977"/>
      <c r="CE66" s="977"/>
      <c r="CF66" s="977"/>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6"/>
      <c r="BT67" s="977"/>
      <c r="BU67" s="977"/>
      <c r="BV67" s="977"/>
      <c r="BW67" s="977"/>
      <c r="BX67" s="977"/>
      <c r="BY67" s="977"/>
      <c r="BZ67" s="977"/>
      <c r="CA67" s="977"/>
      <c r="CB67" s="977"/>
      <c r="CC67" s="977"/>
      <c r="CD67" s="977"/>
      <c r="CE67" s="977"/>
      <c r="CF67" s="977"/>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7"/>
      <c r="DW67" s="968"/>
      <c r="DX67" s="968"/>
      <c r="DY67" s="968"/>
      <c r="DZ67" s="969"/>
      <c r="EA67" s="197"/>
    </row>
    <row r="68" spans="1:131" s="198" customFormat="1" ht="26.25" customHeight="1" thickTop="1">
      <c r="A68" s="209">
        <v>1</v>
      </c>
      <c r="B68" s="1008" t="s">
        <v>537</v>
      </c>
      <c r="C68" s="1009"/>
      <c r="D68" s="1009"/>
      <c r="E68" s="1009"/>
      <c r="F68" s="1009"/>
      <c r="G68" s="1009"/>
      <c r="H68" s="1009"/>
      <c r="I68" s="1009"/>
      <c r="J68" s="1009"/>
      <c r="K68" s="1009"/>
      <c r="L68" s="1009"/>
      <c r="M68" s="1009"/>
      <c r="N68" s="1009"/>
      <c r="O68" s="1009"/>
      <c r="P68" s="1010"/>
      <c r="Q68" s="1011">
        <v>3921</v>
      </c>
      <c r="R68" s="1005"/>
      <c r="S68" s="1005"/>
      <c r="T68" s="1005"/>
      <c r="U68" s="1005"/>
      <c r="V68" s="1005">
        <v>3712</v>
      </c>
      <c r="W68" s="1005"/>
      <c r="X68" s="1005"/>
      <c r="Y68" s="1005"/>
      <c r="Z68" s="1005"/>
      <c r="AA68" s="1005">
        <v>209</v>
      </c>
      <c r="AB68" s="1005"/>
      <c r="AC68" s="1005"/>
      <c r="AD68" s="1005"/>
      <c r="AE68" s="1005"/>
      <c r="AF68" s="1005">
        <v>70</v>
      </c>
      <c r="AG68" s="1005"/>
      <c r="AH68" s="1005"/>
      <c r="AI68" s="1005"/>
      <c r="AJ68" s="1005"/>
      <c r="AK68" s="1005">
        <v>21</v>
      </c>
      <c r="AL68" s="1005"/>
      <c r="AM68" s="1005"/>
      <c r="AN68" s="1005"/>
      <c r="AO68" s="1005"/>
      <c r="AP68" s="1005">
        <v>1552</v>
      </c>
      <c r="AQ68" s="1005"/>
      <c r="AR68" s="1005"/>
      <c r="AS68" s="1005"/>
      <c r="AT68" s="1005"/>
      <c r="AU68" s="1005">
        <v>1091</v>
      </c>
      <c r="AV68" s="1005"/>
      <c r="AW68" s="1005"/>
      <c r="AX68" s="1005"/>
      <c r="AY68" s="1005"/>
      <c r="AZ68" s="1006" t="s">
        <v>547</v>
      </c>
      <c r="BA68" s="1006"/>
      <c r="BB68" s="1006"/>
      <c r="BC68" s="1006"/>
      <c r="BD68" s="1007"/>
      <c r="BE68" s="216"/>
      <c r="BF68" s="216"/>
      <c r="BG68" s="216"/>
      <c r="BH68" s="216"/>
      <c r="BI68" s="216"/>
      <c r="BJ68" s="216"/>
      <c r="BK68" s="216"/>
      <c r="BL68" s="216"/>
      <c r="BM68" s="216"/>
      <c r="BN68" s="216"/>
      <c r="BO68" s="216"/>
      <c r="BP68" s="216"/>
      <c r="BQ68" s="213">
        <v>62</v>
      </c>
      <c r="BR68" s="218"/>
      <c r="BS68" s="976"/>
      <c r="BT68" s="977"/>
      <c r="BU68" s="977"/>
      <c r="BV68" s="977"/>
      <c r="BW68" s="977"/>
      <c r="BX68" s="977"/>
      <c r="BY68" s="977"/>
      <c r="BZ68" s="977"/>
      <c r="CA68" s="977"/>
      <c r="CB68" s="977"/>
      <c r="CC68" s="977"/>
      <c r="CD68" s="977"/>
      <c r="CE68" s="977"/>
      <c r="CF68" s="977"/>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7"/>
      <c r="DW68" s="968"/>
      <c r="DX68" s="968"/>
      <c r="DY68" s="968"/>
      <c r="DZ68" s="969"/>
      <c r="EA68" s="197"/>
    </row>
    <row r="69" spans="1:131" s="198" customFormat="1" ht="26.25" customHeight="1">
      <c r="A69" s="212">
        <v>2</v>
      </c>
      <c r="B69" s="997" t="s">
        <v>538</v>
      </c>
      <c r="C69" s="998"/>
      <c r="D69" s="998"/>
      <c r="E69" s="998"/>
      <c r="F69" s="998"/>
      <c r="G69" s="998"/>
      <c r="H69" s="998"/>
      <c r="I69" s="998"/>
      <c r="J69" s="998"/>
      <c r="K69" s="998"/>
      <c r="L69" s="998"/>
      <c r="M69" s="998"/>
      <c r="N69" s="998"/>
      <c r="O69" s="998"/>
      <c r="P69" s="999"/>
      <c r="Q69" s="1000">
        <v>104</v>
      </c>
      <c r="R69" s="994"/>
      <c r="S69" s="994"/>
      <c r="T69" s="994"/>
      <c r="U69" s="994"/>
      <c r="V69" s="994">
        <v>230</v>
      </c>
      <c r="W69" s="994"/>
      <c r="X69" s="994"/>
      <c r="Y69" s="994"/>
      <c r="Z69" s="994"/>
      <c r="AA69" s="994">
        <v>-126</v>
      </c>
      <c r="AB69" s="994"/>
      <c r="AC69" s="994"/>
      <c r="AD69" s="994"/>
      <c r="AE69" s="994"/>
      <c r="AF69" s="994">
        <v>13</v>
      </c>
      <c r="AG69" s="994"/>
      <c r="AH69" s="994"/>
      <c r="AI69" s="994"/>
      <c r="AJ69" s="994"/>
      <c r="AK69" s="994">
        <v>160</v>
      </c>
      <c r="AL69" s="994"/>
      <c r="AM69" s="994"/>
      <c r="AN69" s="994"/>
      <c r="AO69" s="994"/>
      <c r="AP69" s="994">
        <v>100</v>
      </c>
      <c r="AQ69" s="994"/>
      <c r="AR69" s="994"/>
      <c r="AS69" s="994"/>
      <c r="AT69" s="994"/>
      <c r="AU69" s="994">
        <v>45</v>
      </c>
      <c r="AV69" s="994"/>
      <c r="AW69" s="994"/>
      <c r="AX69" s="994"/>
      <c r="AY69" s="994"/>
      <c r="AZ69" s="995" t="s">
        <v>548</v>
      </c>
      <c r="BA69" s="995"/>
      <c r="BB69" s="995"/>
      <c r="BC69" s="995"/>
      <c r="BD69" s="996"/>
      <c r="BE69" s="216"/>
      <c r="BF69" s="216"/>
      <c r="BG69" s="216"/>
      <c r="BH69" s="216"/>
      <c r="BI69" s="216"/>
      <c r="BJ69" s="216"/>
      <c r="BK69" s="216"/>
      <c r="BL69" s="216"/>
      <c r="BM69" s="216"/>
      <c r="BN69" s="216"/>
      <c r="BO69" s="216"/>
      <c r="BP69" s="216"/>
      <c r="BQ69" s="213">
        <v>63</v>
      </c>
      <c r="BR69" s="218"/>
      <c r="BS69" s="976"/>
      <c r="BT69" s="977"/>
      <c r="BU69" s="977"/>
      <c r="BV69" s="977"/>
      <c r="BW69" s="977"/>
      <c r="BX69" s="977"/>
      <c r="BY69" s="977"/>
      <c r="BZ69" s="977"/>
      <c r="CA69" s="977"/>
      <c r="CB69" s="977"/>
      <c r="CC69" s="977"/>
      <c r="CD69" s="977"/>
      <c r="CE69" s="977"/>
      <c r="CF69" s="977"/>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7"/>
      <c r="DW69" s="968"/>
      <c r="DX69" s="968"/>
      <c r="DY69" s="968"/>
      <c r="DZ69" s="969"/>
      <c r="EA69" s="197"/>
    </row>
    <row r="70" spans="1:131" s="198" customFormat="1" ht="26.25" customHeight="1">
      <c r="A70" s="212">
        <v>3</v>
      </c>
      <c r="B70" s="997" t="s">
        <v>539</v>
      </c>
      <c r="C70" s="998"/>
      <c r="D70" s="998"/>
      <c r="E70" s="998"/>
      <c r="F70" s="998"/>
      <c r="G70" s="998"/>
      <c r="H70" s="998"/>
      <c r="I70" s="998"/>
      <c r="J70" s="998"/>
      <c r="K70" s="998"/>
      <c r="L70" s="998"/>
      <c r="M70" s="998"/>
      <c r="N70" s="998"/>
      <c r="O70" s="998"/>
      <c r="P70" s="999"/>
      <c r="Q70" s="1000">
        <v>832</v>
      </c>
      <c r="R70" s="994"/>
      <c r="S70" s="994"/>
      <c r="T70" s="994"/>
      <c r="U70" s="994"/>
      <c r="V70" s="994">
        <v>798</v>
      </c>
      <c r="W70" s="994"/>
      <c r="X70" s="994"/>
      <c r="Y70" s="994"/>
      <c r="Z70" s="994"/>
      <c r="AA70" s="994">
        <v>33</v>
      </c>
      <c r="AB70" s="994"/>
      <c r="AC70" s="994"/>
      <c r="AD70" s="994"/>
      <c r="AE70" s="994"/>
      <c r="AF70" s="994">
        <v>33</v>
      </c>
      <c r="AG70" s="994"/>
      <c r="AH70" s="994"/>
      <c r="AI70" s="994"/>
      <c r="AJ70" s="994"/>
      <c r="AK70" s="994">
        <v>56</v>
      </c>
      <c r="AL70" s="994"/>
      <c r="AM70" s="994"/>
      <c r="AN70" s="994"/>
      <c r="AO70" s="994"/>
      <c r="AP70" s="994">
        <v>0</v>
      </c>
      <c r="AQ70" s="994"/>
      <c r="AR70" s="994"/>
      <c r="AS70" s="994"/>
      <c r="AT70" s="994"/>
      <c r="AU70" s="994" t="s">
        <v>536</v>
      </c>
      <c r="AV70" s="994"/>
      <c r="AW70" s="994"/>
      <c r="AX70" s="994"/>
      <c r="AY70" s="994"/>
      <c r="AZ70" s="995"/>
      <c r="BA70" s="995"/>
      <c r="BB70" s="995"/>
      <c r="BC70" s="995"/>
      <c r="BD70" s="996"/>
      <c r="BE70" s="216"/>
      <c r="BF70" s="216"/>
      <c r="BG70" s="216"/>
      <c r="BH70" s="216"/>
      <c r="BI70" s="216"/>
      <c r="BJ70" s="216"/>
      <c r="BK70" s="216"/>
      <c r="BL70" s="216"/>
      <c r="BM70" s="216"/>
      <c r="BN70" s="216"/>
      <c r="BO70" s="216"/>
      <c r="BP70" s="216"/>
      <c r="BQ70" s="213">
        <v>64</v>
      </c>
      <c r="BR70" s="218"/>
      <c r="BS70" s="976"/>
      <c r="BT70" s="977"/>
      <c r="BU70" s="977"/>
      <c r="BV70" s="977"/>
      <c r="BW70" s="977"/>
      <c r="BX70" s="977"/>
      <c r="BY70" s="977"/>
      <c r="BZ70" s="977"/>
      <c r="CA70" s="977"/>
      <c r="CB70" s="977"/>
      <c r="CC70" s="977"/>
      <c r="CD70" s="977"/>
      <c r="CE70" s="977"/>
      <c r="CF70" s="977"/>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7"/>
      <c r="DW70" s="968"/>
      <c r="DX70" s="968"/>
      <c r="DY70" s="968"/>
      <c r="DZ70" s="969"/>
      <c r="EA70" s="197"/>
    </row>
    <row r="71" spans="1:131" s="198" customFormat="1" ht="26.25" customHeight="1">
      <c r="A71" s="212">
        <v>4</v>
      </c>
      <c r="B71" s="997" t="s">
        <v>540</v>
      </c>
      <c r="C71" s="998"/>
      <c r="D71" s="998"/>
      <c r="E71" s="998"/>
      <c r="F71" s="998"/>
      <c r="G71" s="998"/>
      <c r="H71" s="998"/>
      <c r="I71" s="998"/>
      <c r="J71" s="998"/>
      <c r="K71" s="998"/>
      <c r="L71" s="998"/>
      <c r="M71" s="998"/>
      <c r="N71" s="998"/>
      <c r="O71" s="998"/>
      <c r="P71" s="999"/>
      <c r="Q71" s="1000">
        <v>408</v>
      </c>
      <c r="R71" s="994"/>
      <c r="S71" s="994"/>
      <c r="T71" s="994"/>
      <c r="U71" s="994"/>
      <c r="V71" s="994">
        <v>379</v>
      </c>
      <c r="W71" s="994"/>
      <c r="X71" s="994"/>
      <c r="Y71" s="994"/>
      <c r="Z71" s="994"/>
      <c r="AA71" s="994">
        <v>29</v>
      </c>
      <c r="AB71" s="994"/>
      <c r="AC71" s="994"/>
      <c r="AD71" s="994"/>
      <c r="AE71" s="994"/>
      <c r="AF71" s="994">
        <v>29</v>
      </c>
      <c r="AG71" s="994"/>
      <c r="AH71" s="994"/>
      <c r="AI71" s="994"/>
      <c r="AJ71" s="994"/>
      <c r="AK71" s="994">
        <v>76</v>
      </c>
      <c r="AL71" s="994"/>
      <c r="AM71" s="994"/>
      <c r="AN71" s="994"/>
      <c r="AO71" s="994"/>
      <c r="AP71" s="994">
        <v>0</v>
      </c>
      <c r="AQ71" s="994"/>
      <c r="AR71" s="994"/>
      <c r="AS71" s="994"/>
      <c r="AT71" s="994"/>
      <c r="AU71" s="994" t="s">
        <v>536</v>
      </c>
      <c r="AV71" s="994"/>
      <c r="AW71" s="994"/>
      <c r="AX71" s="994"/>
      <c r="AY71" s="994"/>
      <c r="AZ71" s="995"/>
      <c r="BA71" s="995"/>
      <c r="BB71" s="995"/>
      <c r="BC71" s="995"/>
      <c r="BD71" s="996"/>
      <c r="BE71" s="216"/>
      <c r="BF71" s="216"/>
      <c r="BG71" s="216"/>
      <c r="BH71" s="216"/>
      <c r="BI71" s="216"/>
      <c r="BJ71" s="216"/>
      <c r="BK71" s="216"/>
      <c r="BL71" s="216"/>
      <c r="BM71" s="216"/>
      <c r="BN71" s="216"/>
      <c r="BO71" s="216"/>
      <c r="BP71" s="216"/>
      <c r="BQ71" s="213">
        <v>65</v>
      </c>
      <c r="BR71" s="218"/>
      <c r="BS71" s="976"/>
      <c r="BT71" s="977"/>
      <c r="BU71" s="977"/>
      <c r="BV71" s="977"/>
      <c r="BW71" s="977"/>
      <c r="BX71" s="977"/>
      <c r="BY71" s="977"/>
      <c r="BZ71" s="977"/>
      <c r="CA71" s="977"/>
      <c r="CB71" s="977"/>
      <c r="CC71" s="977"/>
      <c r="CD71" s="977"/>
      <c r="CE71" s="977"/>
      <c r="CF71" s="977"/>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7"/>
      <c r="DW71" s="968"/>
      <c r="DX71" s="968"/>
      <c r="DY71" s="968"/>
      <c r="DZ71" s="969"/>
      <c r="EA71" s="197"/>
    </row>
    <row r="72" spans="1:131" s="198" customFormat="1" ht="26.25" customHeight="1">
      <c r="A72" s="212">
        <v>5</v>
      </c>
      <c r="B72" s="997" t="s">
        <v>541</v>
      </c>
      <c r="C72" s="998"/>
      <c r="D72" s="998"/>
      <c r="E72" s="998"/>
      <c r="F72" s="998"/>
      <c r="G72" s="998"/>
      <c r="H72" s="998"/>
      <c r="I72" s="998"/>
      <c r="J72" s="998"/>
      <c r="K72" s="998"/>
      <c r="L72" s="998"/>
      <c r="M72" s="998"/>
      <c r="N72" s="998"/>
      <c r="O72" s="998"/>
      <c r="P72" s="999"/>
      <c r="Q72" s="1000">
        <v>652</v>
      </c>
      <c r="R72" s="994"/>
      <c r="S72" s="994"/>
      <c r="T72" s="994"/>
      <c r="U72" s="994"/>
      <c r="V72" s="994">
        <v>575</v>
      </c>
      <c r="W72" s="994"/>
      <c r="X72" s="994"/>
      <c r="Y72" s="994"/>
      <c r="Z72" s="994"/>
      <c r="AA72" s="994">
        <v>77</v>
      </c>
      <c r="AB72" s="994"/>
      <c r="AC72" s="994"/>
      <c r="AD72" s="994"/>
      <c r="AE72" s="994"/>
      <c r="AF72" s="994">
        <v>77</v>
      </c>
      <c r="AG72" s="994"/>
      <c r="AH72" s="994"/>
      <c r="AI72" s="994"/>
      <c r="AJ72" s="994"/>
      <c r="AK72" s="994">
        <v>0</v>
      </c>
      <c r="AL72" s="994"/>
      <c r="AM72" s="994"/>
      <c r="AN72" s="994"/>
      <c r="AO72" s="994"/>
      <c r="AP72" s="994">
        <v>0</v>
      </c>
      <c r="AQ72" s="994"/>
      <c r="AR72" s="994"/>
      <c r="AS72" s="994"/>
      <c r="AT72" s="994"/>
      <c r="AU72" s="994" t="s">
        <v>536</v>
      </c>
      <c r="AV72" s="994"/>
      <c r="AW72" s="994"/>
      <c r="AX72" s="994"/>
      <c r="AY72" s="994"/>
      <c r="AZ72" s="995"/>
      <c r="BA72" s="995"/>
      <c r="BB72" s="995"/>
      <c r="BC72" s="995"/>
      <c r="BD72" s="996"/>
      <c r="BE72" s="216"/>
      <c r="BF72" s="216"/>
      <c r="BG72" s="216"/>
      <c r="BH72" s="216"/>
      <c r="BI72" s="216"/>
      <c r="BJ72" s="216"/>
      <c r="BK72" s="216"/>
      <c r="BL72" s="216"/>
      <c r="BM72" s="216"/>
      <c r="BN72" s="216"/>
      <c r="BO72" s="216"/>
      <c r="BP72" s="216"/>
      <c r="BQ72" s="213">
        <v>66</v>
      </c>
      <c r="BR72" s="218"/>
      <c r="BS72" s="976"/>
      <c r="BT72" s="977"/>
      <c r="BU72" s="977"/>
      <c r="BV72" s="977"/>
      <c r="BW72" s="977"/>
      <c r="BX72" s="977"/>
      <c r="BY72" s="977"/>
      <c r="BZ72" s="977"/>
      <c r="CA72" s="977"/>
      <c r="CB72" s="977"/>
      <c r="CC72" s="977"/>
      <c r="CD72" s="977"/>
      <c r="CE72" s="977"/>
      <c r="CF72" s="977"/>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7"/>
      <c r="DW72" s="968"/>
      <c r="DX72" s="968"/>
      <c r="DY72" s="968"/>
      <c r="DZ72" s="969"/>
      <c r="EA72" s="197"/>
    </row>
    <row r="73" spans="1:131" s="198" customFormat="1" ht="26.25" customHeight="1">
      <c r="A73" s="212">
        <v>6</v>
      </c>
      <c r="B73" s="997" t="s">
        <v>542</v>
      </c>
      <c r="C73" s="998"/>
      <c r="D73" s="998"/>
      <c r="E73" s="998"/>
      <c r="F73" s="998"/>
      <c r="G73" s="998"/>
      <c r="H73" s="998"/>
      <c r="I73" s="998"/>
      <c r="J73" s="998"/>
      <c r="K73" s="998"/>
      <c r="L73" s="998"/>
      <c r="M73" s="998"/>
      <c r="N73" s="998"/>
      <c r="O73" s="998"/>
      <c r="P73" s="999"/>
      <c r="Q73" s="1000">
        <v>6</v>
      </c>
      <c r="R73" s="994"/>
      <c r="S73" s="994"/>
      <c r="T73" s="994"/>
      <c r="U73" s="994"/>
      <c r="V73" s="994">
        <v>5</v>
      </c>
      <c r="W73" s="994"/>
      <c r="X73" s="994"/>
      <c r="Y73" s="994"/>
      <c r="Z73" s="994"/>
      <c r="AA73" s="994">
        <v>1</v>
      </c>
      <c r="AB73" s="994"/>
      <c r="AC73" s="994"/>
      <c r="AD73" s="994"/>
      <c r="AE73" s="994"/>
      <c r="AF73" s="994">
        <v>1</v>
      </c>
      <c r="AG73" s="994"/>
      <c r="AH73" s="994"/>
      <c r="AI73" s="994"/>
      <c r="AJ73" s="994"/>
      <c r="AK73" s="994">
        <v>0</v>
      </c>
      <c r="AL73" s="994"/>
      <c r="AM73" s="994"/>
      <c r="AN73" s="994"/>
      <c r="AO73" s="994"/>
      <c r="AP73" s="994">
        <v>0</v>
      </c>
      <c r="AQ73" s="994"/>
      <c r="AR73" s="994"/>
      <c r="AS73" s="994"/>
      <c r="AT73" s="994"/>
      <c r="AU73" s="994" t="s">
        <v>536</v>
      </c>
      <c r="AV73" s="994"/>
      <c r="AW73" s="994"/>
      <c r="AX73" s="994"/>
      <c r="AY73" s="994"/>
      <c r="AZ73" s="995"/>
      <c r="BA73" s="995"/>
      <c r="BB73" s="995"/>
      <c r="BC73" s="995"/>
      <c r="BD73" s="996"/>
      <c r="BE73" s="216"/>
      <c r="BF73" s="216"/>
      <c r="BG73" s="216"/>
      <c r="BH73" s="216"/>
      <c r="BI73" s="216"/>
      <c r="BJ73" s="216"/>
      <c r="BK73" s="216"/>
      <c r="BL73" s="216"/>
      <c r="BM73" s="216"/>
      <c r="BN73" s="216"/>
      <c r="BO73" s="216"/>
      <c r="BP73" s="216"/>
      <c r="BQ73" s="213">
        <v>67</v>
      </c>
      <c r="BR73" s="218"/>
      <c r="BS73" s="976"/>
      <c r="BT73" s="977"/>
      <c r="BU73" s="977"/>
      <c r="BV73" s="977"/>
      <c r="BW73" s="977"/>
      <c r="BX73" s="977"/>
      <c r="BY73" s="977"/>
      <c r="BZ73" s="977"/>
      <c r="CA73" s="977"/>
      <c r="CB73" s="977"/>
      <c r="CC73" s="977"/>
      <c r="CD73" s="977"/>
      <c r="CE73" s="977"/>
      <c r="CF73" s="977"/>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7"/>
      <c r="DW73" s="968"/>
      <c r="DX73" s="968"/>
      <c r="DY73" s="968"/>
      <c r="DZ73" s="969"/>
      <c r="EA73" s="197"/>
    </row>
    <row r="74" spans="1:131" s="198" customFormat="1" ht="26.25" customHeight="1">
      <c r="A74" s="212">
        <v>7</v>
      </c>
      <c r="B74" s="997" t="s">
        <v>543</v>
      </c>
      <c r="C74" s="998"/>
      <c r="D74" s="998"/>
      <c r="E74" s="998"/>
      <c r="F74" s="998"/>
      <c r="G74" s="998"/>
      <c r="H74" s="998"/>
      <c r="I74" s="998"/>
      <c r="J74" s="998"/>
      <c r="K74" s="998"/>
      <c r="L74" s="998"/>
      <c r="M74" s="998"/>
      <c r="N74" s="998"/>
      <c r="O74" s="998"/>
      <c r="P74" s="999"/>
      <c r="Q74" s="1000">
        <v>61090</v>
      </c>
      <c r="R74" s="994"/>
      <c r="S74" s="994"/>
      <c r="T74" s="994"/>
      <c r="U74" s="994"/>
      <c r="V74" s="994">
        <v>58244</v>
      </c>
      <c r="W74" s="994"/>
      <c r="X74" s="994"/>
      <c r="Y74" s="994"/>
      <c r="Z74" s="994"/>
      <c r="AA74" s="994">
        <v>2846</v>
      </c>
      <c r="AB74" s="994"/>
      <c r="AC74" s="994"/>
      <c r="AD74" s="994"/>
      <c r="AE74" s="994"/>
      <c r="AF74" s="994">
        <v>2846</v>
      </c>
      <c r="AG74" s="994"/>
      <c r="AH74" s="994"/>
      <c r="AI74" s="994"/>
      <c r="AJ74" s="994"/>
      <c r="AK74" s="994" t="s">
        <v>536</v>
      </c>
      <c r="AL74" s="994"/>
      <c r="AM74" s="994"/>
      <c r="AN74" s="994"/>
      <c r="AO74" s="994"/>
      <c r="AP74" s="994" t="s">
        <v>536</v>
      </c>
      <c r="AQ74" s="994"/>
      <c r="AR74" s="994"/>
      <c r="AS74" s="994"/>
      <c r="AT74" s="994"/>
      <c r="AU74" s="994" t="s">
        <v>536</v>
      </c>
      <c r="AV74" s="994"/>
      <c r="AW74" s="994"/>
      <c r="AX74" s="994"/>
      <c r="AY74" s="994"/>
      <c r="AZ74" s="995"/>
      <c r="BA74" s="995"/>
      <c r="BB74" s="995"/>
      <c r="BC74" s="995"/>
      <c r="BD74" s="996"/>
      <c r="BE74" s="216"/>
      <c r="BF74" s="216"/>
      <c r="BG74" s="216"/>
      <c r="BH74" s="216"/>
      <c r="BI74" s="216"/>
      <c r="BJ74" s="216"/>
      <c r="BK74" s="216"/>
      <c r="BL74" s="216"/>
      <c r="BM74" s="216"/>
      <c r="BN74" s="216"/>
      <c r="BO74" s="216"/>
      <c r="BP74" s="216"/>
      <c r="BQ74" s="213">
        <v>68</v>
      </c>
      <c r="BR74" s="218"/>
      <c r="BS74" s="976"/>
      <c r="BT74" s="977"/>
      <c r="BU74" s="977"/>
      <c r="BV74" s="977"/>
      <c r="BW74" s="977"/>
      <c r="BX74" s="977"/>
      <c r="BY74" s="977"/>
      <c r="BZ74" s="977"/>
      <c r="CA74" s="977"/>
      <c r="CB74" s="977"/>
      <c r="CC74" s="977"/>
      <c r="CD74" s="977"/>
      <c r="CE74" s="977"/>
      <c r="CF74" s="977"/>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7"/>
      <c r="DW74" s="968"/>
      <c r="DX74" s="968"/>
      <c r="DY74" s="968"/>
      <c r="DZ74" s="969"/>
      <c r="EA74" s="197"/>
    </row>
    <row r="75" spans="1:131" s="198" customFormat="1" ht="26.25" customHeight="1">
      <c r="A75" s="212">
        <v>8</v>
      </c>
      <c r="B75" s="997" t="s">
        <v>544</v>
      </c>
      <c r="C75" s="998"/>
      <c r="D75" s="998"/>
      <c r="E75" s="998"/>
      <c r="F75" s="998"/>
      <c r="G75" s="998"/>
      <c r="H75" s="998"/>
      <c r="I75" s="998"/>
      <c r="J75" s="998"/>
      <c r="K75" s="998"/>
      <c r="L75" s="998"/>
      <c r="M75" s="998"/>
      <c r="N75" s="998"/>
      <c r="O75" s="998"/>
      <c r="P75" s="999"/>
      <c r="Q75" s="1001">
        <v>31982</v>
      </c>
      <c r="R75" s="1002"/>
      <c r="S75" s="1002"/>
      <c r="T75" s="1002"/>
      <c r="U75" s="1003"/>
      <c r="V75" s="1004">
        <v>31890</v>
      </c>
      <c r="W75" s="1002"/>
      <c r="X75" s="1002"/>
      <c r="Y75" s="1002"/>
      <c r="Z75" s="1003"/>
      <c r="AA75" s="1004">
        <v>92</v>
      </c>
      <c r="AB75" s="1002"/>
      <c r="AC75" s="1002"/>
      <c r="AD75" s="1002"/>
      <c r="AE75" s="1003"/>
      <c r="AF75" s="1004">
        <v>92</v>
      </c>
      <c r="AG75" s="1002"/>
      <c r="AH75" s="1002"/>
      <c r="AI75" s="1002"/>
      <c r="AJ75" s="1003"/>
      <c r="AK75" s="1004">
        <v>972</v>
      </c>
      <c r="AL75" s="1002"/>
      <c r="AM75" s="1002"/>
      <c r="AN75" s="1002"/>
      <c r="AO75" s="1003"/>
      <c r="AP75" s="1004" t="s">
        <v>536</v>
      </c>
      <c r="AQ75" s="1002"/>
      <c r="AR75" s="1002"/>
      <c r="AS75" s="1002"/>
      <c r="AT75" s="1003"/>
      <c r="AU75" s="1004" t="s">
        <v>536</v>
      </c>
      <c r="AV75" s="1002"/>
      <c r="AW75" s="1002"/>
      <c r="AX75" s="1002"/>
      <c r="AY75" s="1003"/>
      <c r="AZ75" s="995" t="s">
        <v>549</v>
      </c>
      <c r="BA75" s="995"/>
      <c r="BB75" s="995"/>
      <c r="BC75" s="995"/>
      <c r="BD75" s="996"/>
      <c r="BE75" s="216"/>
      <c r="BF75" s="216"/>
      <c r="BG75" s="216"/>
      <c r="BH75" s="216"/>
      <c r="BI75" s="216"/>
      <c r="BJ75" s="216"/>
      <c r="BK75" s="216"/>
      <c r="BL75" s="216"/>
      <c r="BM75" s="216"/>
      <c r="BN75" s="216"/>
      <c r="BO75" s="216"/>
      <c r="BP75" s="216"/>
      <c r="BQ75" s="213">
        <v>69</v>
      </c>
      <c r="BR75" s="218"/>
      <c r="BS75" s="976"/>
      <c r="BT75" s="977"/>
      <c r="BU75" s="977"/>
      <c r="BV75" s="977"/>
      <c r="BW75" s="977"/>
      <c r="BX75" s="977"/>
      <c r="BY75" s="977"/>
      <c r="BZ75" s="977"/>
      <c r="CA75" s="977"/>
      <c r="CB75" s="977"/>
      <c r="CC75" s="977"/>
      <c r="CD75" s="977"/>
      <c r="CE75" s="977"/>
      <c r="CF75" s="977"/>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7"/>
      <c r="DW75" s="968"/>
      <c r="DX75" s="968"/>
      <c r="DY75" s="968"/>
      <c r="DZ75" s="969"/>
      <c r="EA75" s="197"/>
    </row>
    <row r="76" spans="1:131" s="198" customFormat="1" ht="26.25" customHeight="1">
      <c r="A76" s="212">
        <v>9</v>
      </c>
      <c r="B76" s="997" t="s">
        <v>544</v>
      </c>
      <c r="C76" s="998"/>
      <c r="D76" s="998"/>
      <c r="E76" s="998"/>
      <c r="F76" s="998"/>
      <c r="G76" s="998"/>
      <c r="H76" s="998"/>
      <c r="I76" s="998"/>
      <c r="J76" s="998"/>
      <c r="K76" s="998"/>
      <c r="L76" s="998"/>
      <c r="M76" s="998"/>
      <c r="N76" s="998"/>
      <c r="O76" s="998"/>
      <c r="P76" s="999"/>
      <c r="Q76" s="1001">
        <v>346</v>
      </c>
      <c r="R76" s="1002"/>
      <c r="S76" s="1002"/>
      <c r="T76" s="1002"/>
      <c r="U76" s="1003"/>
      <c r="V76" s="1004">
        <v>170</v>
      </c>
      <c r="W76" s="1002"/>
      <c r="X76" s="1002"/>
      <c r="Y76" s="1002"/>
      <c r="Z76" s="1003"/>
      <c r="AA76" s="1004">
        <v>176</v>
      </c>
      <c r="AB76" s="1002"/>
      <c r="AC76" s="1002"/>
      <c r="AD76" s="1002"/>
      <c r="AE76" s="1003"/>
      <c r="AF76" s="1004">
        <v>176</v>
      </c>
      <c r="AG76" s="1002"/>
      <c r="AH76" s="1002"/>
      <c r="AI76" s="1002"/>
      <c r="AJ76" s="1003"/>
      <c r="AK76" s="1004" t="s">
        <v>536</v>
      </c>
      <c r="AL76" s="1002"/>
      <c r="AM76" s="1002"/>
      <c r="AN76" s="1002"/>
      <c r="AO76" s="1003"/>
      <c r="AP76" s="1004" t="s">
        <v>536</v>
      </c>
      <c r="AQ76" s="1002"/>
      <c r="AR76" s="1002"/>
      <c r="AS76" s="1002"/>
      <c r="AT76" s="1003"/>
      <c r="AU76" s="1004" t="s">
        <v>536</v>
      </c>
      <c r="AV76" s="1002"/>
      <c r="AW76" s="1002"/>
      <c r="AX76" s="1002"/>
      <c r="AY76" s="1003"/>
      <c r="AZ76" s="995" t="s">
        <v>550</v>
      </c>
      <c r="BA76" s="995"/>
      <c r="BB76" s="995"/>
      <c r="BC76" s="995"/>
      <c r="BD76" s="996"/>
      <c r="BE76" s="216"/>
      <c r="BF76" s="216"/>
      <c r="BG76" s="216"/>
      <c r="BH76" s="216"/>
      <c r="BI76" s="216"/>
      <c r="BJ76" s="216"/>
      <c r="BK76" s="216"/>
      <c r="BL76" s="216"/>
      <c r="BM76" s="216"/>
      <c r="BN76" s="216"/>
      <c r="BO76" s="216"/>
      <c r="BP76" s="216"/>
      <c r="BQ76" s="213">
        <v>70</v>
      </c>
      <c r="BR76" s="218"/>
      <c r="BS76" s="976"/>
      <c r="BT76" s="977"/>
      <c r="BU76" s="977"/>
      <c r="BV76" s="977"/>
      <c r="BW76" s="977"/>
      <c r="BX76" s="977"/>
      <c r="BY76" s="977"/>
      <c r="BZ76" s="977"/>
      <c r="CA76" s="977"/>
      <c r="CB76" s="977"/>
      <c r="CC76" s="977"/>
      <c r="CD76" s="977"/>
      <c r="CE76" s="977"/>
      <c r="CF76" s="977"/>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7"/>
      <c r="DW76" s="968"/>
      <c r="DX76" s="968"/>
      <c r="DY76" s="968"/>
      <c r="DZ76" s="969"/>
      <c r="EA76" s="197"/>
    </row>
    <row r="77" spans="1:131" s="198" customFormat="1" ht="26.25" customHeight="1">
      <c r="A77" s="212">
        <v>10</v>
      </c>
      <c r="B77" s="997" t="s">
        <v>545</v>
      </c>
      <c r="C77" s="998"/>
      <c r="D77" s="998"/>
      <c r="E77" s="998"/>
      <c r="F77" s="998"/>
      <c r="G77" s="998"/>
      <c r="H77" s="998"/>
      <c r="I77" s="998"/>
      <c r="J77" s="998"/>
      <c r="K77" s="998"/>
      <c r="L77" s="998"/>
      <c r="M77" s="998"/>
      <c r="N77" s="998"/>
      <c r="O77" s="998"/>
      <c r="P77" s="999"/>
      <c r="Q77" s="1001">
        <v>422</v>
      </c>
      <c r="R77" s="1002"/>
      <c r="S77" s="1002"/>
      <c r="T77" s="1002"/>
      <c r="U77" s="1003"/>
      <c r="V77" s="1004">
        <v>404</v>
      </c>
      <c r="W77" s="1002"/>
      <c r="X77" s="1002"/>
      <c r="Y77" s="1002"/>
      <c r="Z77" s="1003"/>
      <c r="AA77" s="1004">
        <v>17</v>
      </c>
      <c r="AB77" s="1002"/>
      <c r="AC77" s="1002"/>
      <c r="AD77" s="1002"/>
      <c r="AE77" s="1003"/>
      <c r="AF77" s="1004">
        <v>17</v>
      </c>
      <c r="AG77" s="1002"/>
      <c r="AH77" s="1002"/>
      <c r="AI77" s="1002"/>
      <c r="AJ77" s="1003"/>
      <c r="AK77" s="1004">
        <v>95</v>
      </c>
      <c r="AL77" s="1002"/>
      <c r="AM77" s="1002"/>
      <c r="AN77" s="1002"/>
      <c r="AO77" s="1003"/>
      <c r="AP77" s="1004" t="s">
        <v>536</v>
      </c>
      <c r="AQ77" s="1002"/>
      <c r="AR77" s="1002"/>
      <c r="AS77" s="1002"/>
      <c r="AT77" s="1003"/>
      <c r="AU77" s="1004" t="s">
        <v>536</v>
      </c>
      <c r="AV77" s="1002"/>
      <c r="AW77" s="1002"/>
      <c r="AX77" s="1002"/>
      <c r="AY77" s="1003"/>
      <c r="AZ77" s="995"/>
      <c r="BA77" s="995"/>
      <c r="BB77" s="995"/>
      <c r="BC77" s="995"/>
      <c r="BD77" s="996"/>
      <c r="BE77" s="216"/>
      <c r="BF77" s="216"/>
      <c r="BG77" s="216"/>
      <c r="BH77" s="216"/>
      <c r="BI77" s="216"/>
      <c r="BJ77" s="216"/>
      <c r="BK77" s="216"/>
      <c r="BL77" s="216"/>
      <c r="BM77" s="216"/>
      <c r="BN77" s="216"/>
      <c r="BO77" s="216"/>
      <c r="BP77" s="216"/>
      <c r="BQ77" s="213">
        <v>71</v>
      </c>
      <c r="BR77" s="218"/>
      <c r="BS77" s="976"/>
      <c r="BT77" s="977"/>
      <c r="BU77" s="977"/>
      <c r="BV77" s="977"/>
      <c r="BW77" s="977"/>
      <c r="BX77" s="977"/>
      <c r="BY77" s="977"/>
      <c r="BZ77" s="977"/>
      <c r="CA77" s="977"/>
      <c r="CB77" s="977"/>
      <c r="CC77" s="977"/>
      <c r="CD77" s="977"/>
      <c r="CE77" s="977"/>
      <c r="CF77" s="977"/>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7"/>
      <c r="DW77" s="968"/>
      <c r="DX77" s="968"/>
      <c r="DY77" s="968"/>
      <c r="DZ77" s="969"/>
      <c r="EA77" s="197"/>
    </row>
    <row r="78" spans="1:131" s="198" customFormat="1" ht="26.25" customHeight="1">
      <c r="A78" s="212">
        <v>11</v>
      </c>
      <c r="B78" s="997" t="s">
        <v>546</v>
      </c>
      <c r="C78" s="998"/>
      <c r="D78" s="998"/>
      <c r="E78" s="998"/>
      <c r="F78" s="998"/>
      <c r="G78" s="998"/>
      <c r="H78" s="998"/>
      <c r="I78" s="998"/>
      <c r="J78" s="998"/>
      <c r="K78" s="998"/>
      <c r="L78" s="998"/>
      <c r="M78" s="998"/>
      <c r="N78" s="998"/>
      <c r="O78" s="998"/>
      <c r="P78" s="999"/>
      <c r="Q78" s="1000">
        <v>1476</v>
      </c>
      <c r="R78" s="994"/>
      <c r="S78" s="994"/>
      <c r="T78" s="994"/>
      <c r="U78" s="994"/>
      <c r="V78" s="994">
        <v>1442</v>
      </c>
      <c r="W78" s="994"/>
      <c r="X78" s="994"/>
      <c r="Y78" s="994"/>
      <c r="Z78" s="994"/>
      <c r="AA78" s="994">
        <v>35</v>
      </c>
      <c r="AB78" s="994"/>
      <c r="AC78" s="994"/>
      <c r="AD78" s="994"/>
      <c r="AE78" s="994"/>
      <c r="AF78" s="994">
        <v>35</v>
      </c>
      <c r="AG78" s="994"/>
      <c r="AH78" s="994"/>
      <c r="AI78" s="994"/>
      <c r="AJ78" s="994"/>
      <c r="AK78" s="994" t="s">
        <v>536</v>
      </c>
      <c r="AL78" s="994"/>
      <c r="AM78" s="994"/>
      <c r="AN78" s="994"/>
      <c r="AO78" s="994"/>
      <c r="AP78" s="994" t="s">
        <v>536</v>
      </c>
      <c r="AQ78" s="994"/>
      <c r="AR78" s="994"/>
      <c r="AS78" s="994"/>
      <c r="AT78" s="994"/>
      <c r="AU78" s="994" t="s">
        <v>536</v>
      </c>
      <c r="AV78" s="994"/>
      <c r="AW78" s="994"/>
      <c r="AX78" s="994"/>
      <c r="AY78" s="994"/>
      <c r="AZ78" s="995" t="s">
        <v>549</v>
      </c>
      <c r="BA78" s="995"/>
      <c r="BB78" s="995"/>
      <c r="BC78" s="995"/>
      <c r="BD78" s="996"/>
      <c r="BE78" s="216"/>
      <c r="BF78" s="216"/>
      <c r="BG78" s="216"/>
      <c r="BH78" s="216"/>
      <c r="BI78" s="216"/>
      <c r="BJ78" s="219"/>
      <c r="BK78" s="219"/>
      <c r="BL78" s="219"/>
      <c r="BM78" s="219"/>
      <c r="BN78" s="219"/>
      <c r="BO78" s="216"/>
      <c r="BP78" s="216"/>
      <c r="BQ78" s="213">
        <v>72</v>
      </c>
      <c r="BR78" s="218"/>
      <c r="BS78" s="976"/>
      <c r="BT78" s="977"/>
      <c r="BU78" s="977"/>
      <c r="BV78" s="977"/>
      <c r="BW78" s="977"/>
      <c r="BX78" s="977"/>
      <c r="BY78" s="977"/>
      <c r="BZ78" s="977"/>
      <c r="CA78" s="977"/>
      <c r="CB78" s="977"/>
      <c r="CC78" s="977"/>
      <c r="CD78" s="977"/>
      <c r="CE78" s="977"/>
      <c r="CF78" s="977"/>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7"/>
      <c r="DW78" s="968"/>
      <c r="DX78" s="968"/>
      <c r="DY78" s="968"/>
      <c r="DZ78" s="969"/>
      <c r="EA78" s="197"/>
    </row>
    <row r="79" spans="1:131" s="198" customFormat="1" ht="26.25" customHeight="1">
      <c r="A79" s="212">
        <v>12</v>
      </c>
      <c r="B79" s="997" t="s">
        <v>546</v>
      </c>
      <c r="C79" s="998"/>
      <c r="D79" s="998"/>
      <c r="E79" s="998"/>
      <c r="F79" s="998"/>
      <c r="G79" s="998"/>
      <c r="H79" s="998"/>
      <c r="I79" s="998"/>
      <c r="J79" s="998"/>
      <c r="K79" s="998"/>
      <c r="L79" s="998"/>
      <c r="M79" s="998"/>
      <c r="N79" s="998"/>
      <c r="O79" s="998"/>
      <c r="P79" s="999"/>
      <c r="Q79" s="1000">
        <v>634650</v>
      </c>
      <c r="R79" s="994"/>
      <c r="S79" s="994"/>
      <c r="T79" s="994"/>
      <c r="U79" s="994"/>
      <c r="V79" s="994">
        <v>617408</v>
      </c>
      <c r="W79" s="994"/>
      <c r="X79" s="994"/>
      <c r="Y79" s="994"/>
      <c r="Z79" s="994"/>
      <c r="AA79" s="994">
        <v>17242</v>
      </c>
      <c r="AB79" s="994"/>
      <c r="AC79" s="994"/>
      <c r="AD79" s="994"/>
      <c r="AE79" s="994"/>
      <c r="AF79" s="994">
        <v>17242</v>
      </c>
      <c r="AG79" s="994"/>
      <c r="AH79" s="994"/>
      <c r="AI79" s="994"/>
      <c r="AJ79" s="994"/>
      <c r="AK79" s="994">
        <v>5814</v>
      </c>
      <c r="AL79" s="994"/>
      <c r="AM79" s="994"/>
      <c r="AN79" s="994"/>
      <c r="AO79" s="994"/>
      <c r="AP79" s="994" t="s">
        <v>536</v>
      </c>
      <c r="AQ79" s="994"/>
      <c r="AR79" s="994"/>
      <c r="AS79" s="994"/>
      <c r="AT79" s="994"/>
      <c r="AU79" s="994" t="s">
        <v>536</v>
      </c>
      <c r="AV79" s="994"/>
      <c r="AW79" s="994"/>
      <c r="AX79" s="994"/>
      <c r="AY79" s="994"/>
      <c r="AZ79" s="995" t="s">
        <v>551</v>
      </c>
      <c r="BA79" s="995"/>
      <c r="BB79" s="995"/>
      <c r="BC79" s="995"/>
      <c r="BD79" s="996"/>
      <c r="BE79" s="216"/>
      <c r="BF79" s="216"/>
      <c r="BG79" s="216"/>
      <c r="BH79" s="216"/>
      <c r="BI79" s="216"/>
      <c r="BJ79" s="219"/>
      <c r="BK79" s="219"/>
      <c r="BL79" s="219"/>
      <c r="BM79" s="219"/>
      <c r="BN79" s="219"/>
      <c r="BO79" s="216"/>
      <c r="BP79" s="216"/>
      <c r="BQ79" s="213">
        <v>73</v>
      </c>
      <c r="BR79" s="218"/>
      <c r="BS79" s="976"/>
      <c r="BT79" s="977"/>
      <c r="BU79" s="977"/>
      <c r="BV79" s="977"/>
      <c r="BW79" s="977"/>
      <c r="BX79" s="977"/>
      <c r="BY79" s="977"/>
      <c r="BZ79" s="977"/>
      <c r="CA79" s="977"/>
      <c r="CB79" s="977"/>
      <c r="CC79" s="977"/>
      <c r="CD79" s="977"/>
      <c r="CE79" s="977"/>
      <c r="CF79" s="977"/>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7"/>
      <c r="DW79" s="968"/>
      <c r="DX79" s="968"/>
      <c r="DY79" s="968"/>
      <c r="DZ79" s="969"/>
      <c r="EA79" s="197"/>
    </row>
    <row r="80" spans="1:131" s="198" customFormat="1" ht="26.25" customHeight="1">
      <c r="A80" s="212">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216"/>
      <c r="BF80" s="216"/>
      <c r="BG80" s="216"/>
      <c r="BH80" s="216"/>
      <c r="BI80" s="216"/>
      <c r="BJ80" s="216"/>
      <c r="BK80" s="216"/>
      <c r="BL80" s="216"/>
      <c r="BM80" s="216"/>
      <c r="BN80" s="216"/>
      <c r="BO80" s="216"/>
      <c r="BP80" s="216"/>
      <c r="BQ80" s="213">
        <v>74</v>
      </c>
      <c r="BR80" s="218"/>
      <c r="BS80" s="976"/>
      <c r="BT80" s="977"/>
      <c r="BU80" s="977"/>
      <c r="BV80" s="977"/>
      <c r="BW80" s="977"/>
      <c r="BX80" s="977"/>
      <c r="BY80" s="977"/>
      <c r="BZ80" s="977"/>
      <c r="CA80" s="977"/>
      <c r="CB80" s="977"/>
      <c r="CC80" s="977"/>
      <c r="CD80" s="977"/>
      <c r="CE80" s="977"/>
      <c r="CF80" s="977"/>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7"/>
      <c r="DW80" s="968"/>
      <c r="DX80" s="968"/>
      <c r="DY80" s="968"/>
      <c r="DZ80" s="969"/>
      <c r="EA80" s="197"/>
    </row>
    <row r="81" spans="1:131" s="198" customFormat="1" ht="26.25" customHeight="1">
      <c r="A81" s="212">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216"/>
      <c r="BF81" s="216"/>
      <c r="BG81" s="216"/>
      <c r="BH81" s="216"/>
      <c r="BI81" s="216"/>
      <c r="BJ81" s="216"/>
      <c r="BK81" s="216"/>
      <c r="BL81" s="216"/>
      <c r="BM81" s="216"/>
      <c r="BN81" s="216"/>
      <c r="BO81" s="216"/>
      <c r="BP81" s="216"/>
      <c r="BQ81" s="213">
        <v>75</v>
      </c>
      <c r="BR81" s="218"/>
      <c r="BS81" s="976"/>
      <c r="BT81" s="977"/>
      <c r="BU81" s="977"/>
      <c r="BV81" s="977"/>
      <c r="BW81" s="977"/>
      <c r="BX81" s="977"/>
      <c r="BY81" s="977"/>
      <c r="BZ81" s="977"/>
      <c r="CA81" s="977"/>
      <c r="CB81" s="977"/>
      <c r="CC81" s="977"/>
      <c r="CD81" s="977"/>
      <c r="CE81" s="977"/>
      <c r="CF81" s="977"/>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7"/>
      <c r="DW81" s="968"/>
      <c r="DX81" s="968"/>
      <c r="DY81" s="968"/>
      <c r="DZ81" s="969"/>
      <c r="EA81" s="197"/>
    </row>
    <row r="82" spans="1:131" s="198" customFormat="1" ht="26.25" customHeight="1">
      <c r="A82" s="212">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216"/>
      <c r="BF82" s="216"/>
      <c r="BG82" s="216"/>
      <c r="BH82" s="216"/>
      <c r="BI82" s="216"/>
      <c r="BJ82" s="216"/>
      <c r="BK82" s="216"/>
      <c r="BL82" s="216"/>
      <c r="BM82" s="216"/>
      <c r="BN82" s="216"/>
      <c r="BO82" s="216"/>
      <c r="BP82" s="216"/>
      <c r="BQ82" s="213">
        <v>76</v>
      </c>
      <c r="BR82" s="218"/>
      <c r="BS82" s="976"/>
      <c r="BT82" s="977"/>
      <c r="BU82" s="977"/>
      <c r="BV82" s="977"/>
      <c r="BW82" s="977"/>
      <c r="BX82" s="977"/>
      <c r="BY82" s="977"/>
      <c r="BZ82" s="977"/>
      <c r="CA82" s="977"/>
      <c r="CB82" s="977"/>
      <c r="CC82" s="977"/>
      <c r="CD82" s="977"/>
      <c r="CE82" s="977"/>
      <c r="CF82" s="977"/>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7"/>
      <c r="DW82" s="968"/>
      <c r="DX82" s="968"/>
      <c r="DY82" s="968"/>
      <c r="DZ82" s="969"/>
      <c r="EA82" s="197"/>
    </row>
    <row r="83" spans="1:131" s="198" customFormat="1" ht="26.25" customHeight="1">
      <c r="A83" s="212">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216"/>
      <c r="BF83" s="216"/>
      <c r="BG83" s="216"/>
      <c r="BH83" s="216"/>
      <c r="BI83" s="216"/>
      <c r="BJ83" s="216"/>
      <c r="BK83" s="216"/>
      <c r="BL83" s="216"/>
      <c r="BM83" s="216"/>
      <c r="BN83" s="216"/>
      <c r="BO83" s="216"/>
      <c r="BP83" s="216"/>
      <c r="BQ83" s="213">
        <v>77</v>
      </c>
      <c r="BR83" s="218"/>
      <c r="BS83" s="976"/>
      <c r="BT83" s="977"/>
      <c r="BU83" s="977"/>
      <c r="BV83" s="977"/>
      <c r="BW83" s="977"/>
      <c r="BX83" s="977"/>
      <c r="BY83" s="977"/>
      <c r="BZ83" s="977"/>
      <c r="CA83" s="977"/>
      <c r="CB83" s="977"/>
      <c r="CC83" s="977"/>
      <c r="CD83" s="977"/>
      <c r="CE83" s="977"/>
      <c r="CF83" s="977"/>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7"/>
      <c r="DW83" s="968"/>
      <c r="DX83" s="968"/>
      <c r="DY83" s="968"/>
      <c r="DZ83" s="969"/>
      <c r="EA83" s="197"/>
    </row>
    <row r="84" spans="1:131" s="198" customFormat="1" ht="26.25" customHeight="1">
      <c r="A84" s="212">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216"/>
      <c r="BF84" s="216"/>
      <c r="BG84" s="216"/>
      <c r="BH84" s="216"/>
      <c r="BI84" s="216"/>
      <c r="BJ84" s="216"/>
      <c r="BK84" s="216"/>
      <c r="BL84" s="216"/>
      <c r="BM84" s="216"/>
      <c r="BN84" s="216"/>
      <c r="BO84" s="216"/>
      <c r="BP84" s="216"/>
      <c r="BQ84" s="213">
        <v>78</v>
      </c>
      <c r="BR84" s="218"/>
      <c r="BS84" s="976"/>
      <c r="BT84" s="977"/>
      <c r="BU84" s="977"/>
      <c r="BV84" s="977"/>
      <c r="BW84" s="977"/>
      <c r="BX84" s="977"/>
      <c r="BY84" s="977"/>
      <c r="BZ84" s="977"/>
      <c r="CA84" s="977"/>
      <c r="CB84" s="977"/>
      <c r="CC84" s="977"/>
      <c r="CD84" s="977"/>
      <c r="CE84" s="977"/>
      <c r="CF84" s="977"/>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7"/>
      <c r="DW84" s="968"/>
      <c r="DX84" s="968"/>
      <c r="DY84" s="968"/>
      <c r="DZ84" s="969"/>
      <c r="EA84" s="197"/>
    </row>
    <row r="85" spans="1:131" s="198" customFormat="1" ht="26.25" customHeight="1">
      <c r="A85" s="212">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216"/>
      <c r="BF85" s="216"/>
      <c r="BG85" s="216"/>
      <c r="BH85" s="216"/>
      <c r="BI85" s="216"/>
      <c r="BJ85" s="216"/>
      <c r="BK85" s="216"/>
      <c r="BL85" s="216"/>
      <c r="BM85" s="216"/>
      <c r="BN85" s="216"/>
      <c r="BO85" s="216"/>
      <c r="BP85" s="216"/>
      <c r="BQ85" s="213">
        <v>79</v>
      </c>
      <c r="BR85" s="218"/>
      <c r="BS85" s="976"/>
      <c r="BT85" s="977"/>
      <c r="BU85" s="977"/>
      <c r="BV85" s="977"/>
      <c r="BW85" s="977"/>
      <c r="BX85" s="977"/>
      <c r="BY85" s="977"/>
      <c r="BZ85" s="977"/>
      <c r="CA85" s="977"/>
      <c r="CB85" s="977"/>
      <c r="CC85" s="977"/>
      <c r="CD85" s="977"/>
      <c r="CE85" s="977"/>
      <c r="CF85" s="977"/>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7"/>
      <c r="DW85" s="968"/>
      <c r="DX85" s="968"/>
      <c r="DY85" s="968"/>
      <c r="DZ85" s="969"/>
      <c r="EA85" s="197"/>
    </row>
    <row r="86" spans="1:131" s="198" customFormat="1" ht="26.25" customHeight="1">
      <c r="A86" s="212">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216"/>
      <c r="BF86" s="216"/>
      <c r="BG86" s="216"/>
      <c r="BH86" s="216"/>
      <c r="BI86" s="216"/>
      <c r="BJ86" s="216"/>
      <c r="BK86" s="216"/>
      <c r="BL86" s="216"/>
      <c r="BM86" s="216"/>
      <c r="BN86" s="216"/>
      <c r="BO86" s="216"/>
      <c r="BP86" s="216"/>
      <c r="BQ86" s="213">
        <v>80</v>
      </c>
      <c r="BR86" s="218"/>
      <c r="BS86" s="976"/>
      <c r="BT86" s="977"/>
      <c r="BU86" s="977"/>
      <c r="BV86" s="977"/>
      <c r="BW86" s="977"/>
      <c r="BX86" s="977"/>
      <c r="BY86" s="977"/>
      <c r="BZ86" s="977"/>
      <c r="CA86" s="977"/>
      <c r="CB86" s="977"/>
      <c r="CC86" s="977"/>
      <c r="CD86" s="977"/>
      <c r="CE86" s="977"/>
      <c r="CF86" s="977"/>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7"/>
      <c r="DW86" s="968"/>
      <c r="DX86" s="968"/>
      <c r="DY86" s="968"/>
      <c r="DZ86" s="969"/>
      <c r="EA86" s="197"/>
    </row>
    <row r="87" spans="1:131" s="198" customFormat="1" ht="26.25" customHeight="1">
      <c r="A87" s="22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216"/>
      <c r="BF87" s="216"/>
      <c r="BG87" s="216"/>
      <c r="BH87" s="216"/>
      <c r="BI87" s="216"/>
      <c r="BJ87" s="216"/>
      <c r="BK87" s="216"/>
      <c r="BL87" s="216"/>
      <c r="BM87" s="216"/>
      <c r="BN87" s="216"/>
      <c r="BO87" s="216"/>
      <c r="BP87" s="216"/>
      <c r="BQ87" s="213">
        <v>81</v>
      </c>
      <c r="BR87" s="218"/>
      <c r="BS87" s="976"/>
      <c r="BT87" s="977"/>
      <c r="BU87" s="977"/>
      <c r="BV87" s="977"/>
      <c r="BW87" s="977"/>
      <c r="BX87" s="977"/>
      <c r="BY87" s="977"/>
      <c r="BZ87" s="977"/>
      <c r="CA87" s="977"/>
      <c r="CB87" s="977"/>
      <c r="CC87" s="977"/>
      <c r="CD87" s="977"/>
      <c r="CE87" s="977"/>
      <c r="CF87" s="977"/>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5"/>
      <c r="R88" s="986"/>
      <c r="S88" s="986"/>
      <c r="T88" s="986"/>
      <c r="U88" s="986"/>
      <c r="V88" s="986"/>
      <c r="W88" s="986"/>
      <c r="X88" s="986"/>
      <c r="Y88" s="986"/>
      <c r="Z88" s="986"/>
      <c r="AA88" s="986"/>
      <c r="AB88" s="986"/>
      <c r="AC88" s="986"/>
      <c r="AD88" s="986"/>
      <c r="AE88" s="986"/>
      <c r="AF88" s="982">
        <f>SUM(AF68:AJ79)</f>
        <v>20631</v>
      </c>
      <c r="AG88" s="982"/>
      <c r="AH88" s="982"/>
      <c r="AI88" s="982"/>
      <c r="AJ88" s="982"/>
      <c r="AK88" s="986"/>
      <c r="AL88" s="986"/>
      <c r="AM88" s="986"/>
      <c r="AN88" s="986"/>
      <c r="AO88" s="986"/>
      <c r="AP88" s="982">
        <f>SUM(AP68:AT73)</f>
        <v>1652</v>
      </c>
      <c r="AQ88" s="982"/>
      <c r="AR88" s="982"/>
      <c r="AS88" s="982"/>
      <c r="AT88" s="982"/>
      <c r="AU88" s="982">
        <f>SUM(AU68:AY69)</f>
        <v>1136</v>
      </c>
      <c r="AV88" s="982"/>
      <c r="AW88" s="982"/>
      <c r="AX88" s="982"/>
      <c r="AY88" s="982"/>
      <c r="AZ88" s="983"/>
      <c r="BA88" s="983"/>
      <c r="BB88" s="983"/>
      <c r="BC88" s="983"/>
      <c r="BD88" s="984"/>
      <c r="BE88" s="216"/>
      <c r="BF88" s="216"/>
      <c r="BG88" s="216"/>
      <c r="BH88" s="216"/>
      <c r="BI88" s="216"/>
      <c r="BJ88" s="216"/>
      <c r="BK88" s="216"/>
      <c r="BL88" s="216"/>
      <c r="BM88" s="216"/>
      <c r="BN88" s="216"/>
      <c r="BO88" s="216"/>
      <c r="BP88" s="216"/>
      <c r="BQ88" s="213">
        <v>82</v>
      </c>
      <c r="BR88" s="218"/>
      <c r="BS88" s="976"/>
      <c r="BT88" s="977"/>
      <c r="BU88" s="977"/>
      <c r="BV88" s="977"/>
      <c r="BW88" s="977"/>
      <c r="BX88" s="977"/>
      <c r="BY88" s="977"/>
      <c r="BZ88" s="977"/>
      <c r="CA88" s="977"/>
      <c r="CB88" s="977"/>
      <c r="CC88" s="977"/>
      <c r="CD88" s="977"/>
      <c r="CE88" s="977"/>
      <c r="CF88" s="977"/>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6"/>
      <c r="BT89" s="977"/>
      <c r="BU89" s="977"/>
      <c r="BV89" s="977"/>
      <c r="BW89" s="977"/>
      <c r="BX89" s="977"/>
      <c r="BY89" s="977"/>
      <c r="BZ89" s="977"/>
      <c r="CA89" s="977"/>
      <c r="CB89" s="977"/>
      <c r="CC89" s="977"/>
      <c r="CD89" s="977"/>
      <c r="CE89" s="977"/>
      <c r="CF89" s="977"/>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6"/>
      <c r="BT90" s="977"/>
      <c r="BU90" s="977"/>
      <c r="BV90" s="977"/>
      <c r="BW90" s="977"/>
      <c r="BX90" s="977"/>
      <c r="BY90" s="977"/>
      <c r="BZ90" s="977"/>
      <c r="CA90" s="977"/>
      <c r="CB90" s="977"/>
      <c r="CC90" s="977"/>
      <c r="CD90" s="977"/>
      <c r="CE90" s="977"/>
      <c r="CF90" s="977"/>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6"/>
      <c r="BT91" s="977"/>
      <c r="BU91" s="977"/>
      <c r="BV91" s="977"/>
      <c r="BW91" s="977"/>
      <c r="BX91" s="977"/>
      <c r="BY91" s="977"/>
      <c r="BZ91" s="977"/>
      <c r="CA91" s="977"/>
      <c r="CB91" s="977"/>
      <c r="CC91" s="977"/>
      <c r="CD91" s="977"/>
      <c r="CE91" s="977"/>
      <c r="CF91" s="977"/>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6"/>
      <c r="BT92" s="977"/>
      <c r="BU92" s="977"/>
      <c r="BV92" s="977"/>
      <c r="BW92" s="977"/>
      <c r="BX92" s="977"/>
      <c r="BY92" s="977"/>
      <c r="BZ92" s="977"/>
      <c r="CA92" s="977"/>
      <c r="CB92" s="977"/>
      <c r="CC92" s="977"/>
      <c r="CD92" s="977"/>
      <c r="CE92" s="977"/>
      <c r="CF92" s="977"/>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6"/>
      <c r="BT93" s="977"/>
      <c r="BU93" s="977"/>
      <c r="BV93" s="977"/>
      <c r="BW93" s="977"/>
      <c r="BX93" s="977"/>
      <c r="BY93" s="977"/>
      <c r="BZ93" s="977"/>
      <c r="CA93" s="977"/>
      <c r="CB93" s="977"/>
      <c r="CC93" s="977"/>
      <c r="CD93" s="977"/>
      <c r="CE93" s="977"/>
      <c r="CF93" s="977"/>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6"/>
      <c r="BT94" s="977"/>
      <c r="BU94" s="977"/>
      <c r="BV94" s="977"/>
      <c r="BW94" s="977"/>
      <c r="BX94" s="977"/>
      <c r="BY94" s="977"/>
      <c r="BZ94" s="977"/>
      <c r="CA94" s="977"/>
      <c r="CB94" s="977"/>
      <c r="CC94" s="977"/>
      <c r="CD94" s="977"/>
      <c r="CE94" s="977"/>
      <c r="CF94" s="977"/>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6"/>
      <c r="BT95" s="977"/>
      <c r="BU95" s="977"/>
      <c r="BV95" s="977"/>
      <c r="BW95" s="977"/>
      <c r="BX95" s="977"/>
      <c r="BY95" s="977"/>
      <c r="BZ95" s="977"/>
      <c r="CA95" s="977"/>
      <c r="CB95" s="977"/>
      <c r="CC95" s="977"/>
      <c r="CD95" s="977"/>
      <c r="CE95" s="977"/>
      <c r="CF95" s="977"/>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6"/>
      <c r="BT96" s="977"/>
      <c r="BU96" s="977"/>
      <c r="BV96" s="977"/>
      <c r="BW96" s="977"/>
      <c r="BX96" s="977"/>
      <c r="BY96" s="977"/>
      <c r="BZ96" s="977"/>
      <c r="CA96" s="977"/>
      <c r="CB96" s="977"/>
      <c r="CC96" s="977"/>
      <c r="CD96" s="977"/>
      <c r="CE96" s="977"/>
      <c r="CF96" s="977"/>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6"/>
      <c r="BT97" s="977"/>
      <c r="BU97" s="977"/>
      <c r="BV97" s="977"/>
      <c r="BW97" s="977"/>
      <c r="BX97" s="977"/>
      <c r="BY97" s="977"/>
      <c r="BZ97" s="977"/>
      <c r="CA97" s="977"/>
      <c r="CB97" s="977"/>
      <c r="CC97" s="977"/>
      <c r="CD97" s="977"/>
      <c r="CE97" s="977"/>
      <c r="CF97" s="977"/>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6"/>
      <c r="BT98" s="977"/>
      <c r="BU98" s="977"/>
      <c r="BV98" s="977"/>
      <c r="BW98" s="977"/>
      <c r="BX98" s="977"/>
      <c r="BY98" s="977"/>
      <c r="BZ98" s="977"/>
      <c r="CA98" s="977"/>
      <c r="CB98" s="977"/>
      <c r="CC98" s="977"/>
      <c r="CD98" s="977"/>
      <c r="CE98" s="977"/>
      <c r="CF98" s="977"/>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6"/>
      <c r="BT99" s="977"/>
      <c r="BU99" s="977"/>
      <c r="BV99" s="977"/>
      <c r="BW99" s="977"/>
      <c r="BX99" s="977"/>
      <c r="BY99" s="977"/>
      <c r="BZ99" s="977"/>
      <c r="CA99" s="977"/>
      <c r="CB99" s="977"/>
      <c r="CC99" s="977"/>
      <c r="CD99" s="977"/>
      <c r="CE99" s="977"/>
      <c r="CF99" s="977"/>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6"/>
      <c r="BT100" s="977"/>
      <c r="BU100" s="977"/>
      <c r="BV100" s="977"/>
      <c r="BW100" s="977"/>
      <c r="BX100" s="977"/>
      <c r="BY100" s="977"/>
      <c r="BZ100" s="977"/>
      <c r="CA100" s="977"/>
      <c r="CB100" s="977"/>
      <c r="CC100" s="977"/>
      <c r="CD100" s="977"/>
      <c r="CE100" s="977"/>
      <c r="CF100" s="977"/>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6"/>
      <c r="BT101" s="977"/>
      <c r="BU101" s="977"/>
      <c r="BV101" s="977"/>
      <c r="BW101" s="977"/>
      <c r="BX101" s="977"/>
      <c r="BY101" s="977"/>
      <c r="BZ101" s="977"/>
      <c r="CA101" s="977"/>
      <c r="CB101" s="977"/>
      <c r="CC101" s="977"/>
      <c r="CD101" s="977"/>
      <c r="CE101" s="977"/>
      <c r="CF101" s="977"/>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59">
        <f>SUM(CR7:CV12)</f>
        <v>952</v>
      </c>
      <c r="CS102" s="960"/>
      <c r="CT102" s="960"/>
      <c r="CU102" s="960"/>
      <c r="CV102" s="961"/>
      <c r="CW102" s="959">
        <f t="shared" ref="CW102" si="0">SUM(CW7:DA12)</f>
        <v>24</v>
      </c>
      <c r="CX102" s="960"/>
      <c r="CY102" s="960"/>
      <c r="CZ102" s="960"/>
      <c r="DA102" s="961"/>
      <c r="DB102" s="959">
        <f t="shared" ref="DB102" si="1">SUM(DB7:DF12)</f>
        <v>538</v>
      </c>
      <c r="DC102" s="960"/>
      <c r="DD102" s="960"/>
      <c r="DE102" s="960"/>
      <c r="DF102" s="961"/>
      <c r="DG102" s="959">
        <f t="shared" ref="DG102" si="2">SUM(DG7:DK12)</f>
        <v>226</v>
      </c>
      <c r="DH102" s="960"/>
      <c r="DI102" s="960"/>
      <c r="DJ102" s="960"/>
      <c r="DK102" s="961"/>
      <c r="DL102" s="959">
        <f t="shared" ref="DL102" si="3">SUM(DL7:DP12)</f>
        <v>0</v>
      </c>
      <c r="DM102" s="960"/>
      <c r="DN102" s="960"/>
      <c r="DO102" s="960"/>
      <c r="DP102" s="961"/>
      <c r="DQ102" s="959">
        <f t="shared" ref="DQ102" si="4">SUM(DQ7:DU12)</f>
        <v>0</v>
      </c>
      <c r="DR102" s="960"/>
      <c r="DS102" s="960"/>
      <c r="DT102" s="960"/>
      <c r="DU102" s="961"/>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3821191</v>
      </c>
      <c r="AB110" s="903"/>
      <c r="AC110" s="903"/>
      <c r="AD110" s="903"/>
      <c r="AE110" s="904"/>
      <c r="AF110" s="905">
        <v>4133518</v>
      </c>
      <c r="AG110" s="903"/>
      <c r="AH110" s="903"/>
      <c r="AI110" s="903"/>
      <c r="AJ110" s="904"/>
      <c r="AK110" s="905">
        <v>3995413</v>
      </c>
      <c r="AL110" s="903"/>
      <c r="AM110" s="903"/>
      <c r="AN110" s="903"/>
      <c r="AO110" s="904"/>
      <c r="AP110" s="906">
        <v>20.100000000000001</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47385976</v>
      </c>
      <c r="BR110" s="830"/>
      <c r="BS110" s="830"/>
      <c r="BT110" s="830"/>
      <c r="BU110" s="830"/>
      <c r="BV110" s="830">
        <v>51525060</v>
      </c>
      <c r="BW110" s="830"/>
      <c r="BX110" s="830"/>
      <c r="BY110" s="830"/>
      <c r="BZ110" s="830"/>
      <c r="CA110" s="830">
        <v>52057581</v>
      </c>
      <c r="CB110" s="830"/>
      <c r="CC110" s="830"/>
      <c r="CD110" s="830"/>
      <c r="CE110" s="830"/>
      <c r="CF110" s="891">
        <v>261.3</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387108</v>
      </c>
      <c r="BR111" s="801"/>
      <c r="BS111" s="801"/>
      <c r="BT111" s="801"/>
      <c r="BU111" s="801"/>
      <c r="BV111" s="801">
        <v>382032</v>
      </c>
      <c r="BW111" s="801"/>
      <c r="BX111" s="801"/>
      <c r="BY111" s="801"/>
      <c r="BZ111" s="801"/>
      <c r="CA111" s="801">
        <v>459029</v>
      </c>
      <c r="CB111" s="801"/>
      <c r="CC111" s="801"/>
      <c r="CD111" s="801"/>
      <c r="CE111" s="801"/>
      <c r="CF111" s="878">
        <v>2.2999999999999998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9780878</v>
      </c>
      <c r="BR112" s="801"/>
      <c r="BS112" s="801"/>
      <c r="BT112" s="801"/>
      <c r="BU112" s="801"/>
      <c r="BV112" s="801">
        <v>9415951</v>
      </c>
      <c r="BW112" s="801"/>
      <c r="BX112" s="801"/>
      <c r="BY112" s="801"/>
      <c r="BZ112" s="801"/>
      <c r="CA112" s="801">
        <v>9439889</v>
      </c>
      <c r="CB112" s="801"/>
      <c r="CC112" s="801"/>
      <c r="CD112" s="801"/>
      <c r="CE112" s="801"/>
      <c r="CF112" s="878">
        <v>47.4</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907269</v>
      </c>
      <c r="AB113" s="939"/>
      <c r="AC113" s="939"/>
      <c r="AD113" s="939"/>
      <c r="AE113" s="940"/>
      <c r="AF113" s="941">
        <v>860751</v>
      </c>
      <c r="AG113" s="939"/>
      <c r="AH113" s="939"/>
      <c r="AI113" s="939"/>
      <c r="AJ113" s="940"/>
      <c r="AK113" s="941">
        <v>950637</v>
      </c>
      <c r="AL113" s="939"/>
      <c r="AM113" s="939"/>
      <c r="AN113" s="939"/>
      <c r="AO113" s="940"/>
      <c r="AP113" s="942">
        <v>4.8</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1146139</v>
      </c>
      <c r="BR113" s="801"/>
      <c r="BS113" s="801"/>
      <c r="BT113" s="801"/>
      <c r="BU113" s="801"/>
      <c r="BV113" s="801">
        <v>1232743</v>
      </c>
      <c r="BW113" s="801"/>
      <c r="BX113" s="801"/>
      <c r="BY113" s="801"/>
      <c r="BZ113" s="801"/>
      <c r="CA113" s="801">
        <v>1136380</v>
      </c>
      <c r="CB113" s="801"/>
      <c r="CC113" s="801"/>
      <c r="CD113" s="801"/>
      <c r="CE113" s="801"/>
      <c r="CF113" s="878">
        <v>5.7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105868</v>
      </c>
      <c r="AB114" s="814"/>
      <c r="AC114" s="814"/>
      <c r="AD114" s="814"/>
      <c r="AE114" s="815"/>
      <c r="AF114" s="816">
        <v>139240</v>
      </c>
      <c r="AG114" s="814"/>
      <c r="AH114" s="814"/>
      <c r="AI114" s="814"/>
      <c r="AJ114" s="815"/>
      <c r="AK114" s="816">
        <v>175826</v>
      </c>
      <c r="AL114" s="814"/>
      <c r="AM114" s="814"/>
      <c r="AN114" s="814"/>
      <c r="AO114" s="815"/>
      <c r="AP114" s="784">
        <v>0.9</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7118870</v>
      </c>
      <c r="BR114" s="801"/>
      <c r="BS114" s="801"/>
      <c r="BT114" s="801"/>
      <c r="BU114" s="801"/>
      <c r="BV114" s="801">
        <v>6547064</v>
      </c>
      <c r="BW114" s="801"/>
      <c r="BX114" s="801"/>
      <c r="BY114" s="801"/>
      <c r="BZ114" s="801"/>
      <c r="CA114" s="801">
        <v>6234019</v>
      </c>
      <c r="CB114" s="801"/>
      <c r="CC114" s="801"/>
      <c r="CD114" s="801"/>
      <c r="CE114" s="801"/>
      <c r="CF114" s="878">
        <v>31.3</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11952</v>
      </c>
      <c r="AB115" s="939"/>
      <c r="AC115" s="939"/>
      <c r="AD115" s="939"/>
      <c r="AE115" s="940"/>
      <c r="AF115" s="941">
        <v>7201</v>
      </c>
      <c r="AG115" s="939"/>
      <c r="AH115" s="939"/>
      <c r="AI115" s="939"/>
      <c r="AJ115" s="940"/>
      <c r="AK115" s="941">
        <v>3717</v>
      </c>
      <c r="AL115" s="939"/>
      <c r="AM115" s="939"/>
      <c r="AN115" s="939"/>
      <c r="AO115" s="940"/>
      <c r="AP115" s="942">
        <v>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374758</v>
      </c>
      <c r="DH115" s="814"/>
      <c r="DI115" s="814"/>
      <c r="DJ115" s="814"/>
      <c r="DK115" s="815"/>
      <c r="DL115" s="816">
        <v>376674</v>
      </c>
      <c r="DM115" s="814"/>
      <c r="DN115" s="814"/>
      <c r="DO115" s="814"/>
      <c r="DP115" s="815"/>
      <c r="DQ115" s="816">
        <v>457303</v>
      </c>
      <c r="DR115" s="814"/>
      <c r="DS115" s="814"/>
      <c r="DT115" s="814"/>
      <c r="DU115" s="815"/>
      <c r="DV115" s="784">
        <v>2.2999999999999998</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44</v>
      </c>
      <c r="AB116" s="814"/>
      <c r="AC116" s="814"/>
      <c r="AD116" s="814"/>
      <c r="AE116" s="815"/>
      <c r="AF116" s="816">
        <v>52</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4846324</v>
      </c>
      <c r="AB117" s="925"/>
      <c r="AC117" s="925"/>
      <c r="AD117" s="925"/>
      <c r="AE117" s="926"/>
      <c r="AF117" s="928">
        <v>5140762</v>
      </c>
      <c r="AG117" s="925"/>
      <c r="AH117" s="925"/>
      <c r="AI117" s="925"/>
      <c r="AJ117" s="926"/>
      <c r="AK117" s="928">
        <v>5125593</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65818971</v>
      </c>
      <c r="BR118" s="888"/>
      <c r="BS118" s="888"/>
      <c r="BT118" s="888"/>
      <c r="BU118" s="888"/>
      <c r="BV118" s="888">
        <v>69102850</v>
      </c>
      <c r="BW118" s="888"/>
      <c r="BX118" s="888"/>
      <c r="BY118" s="888"/>
      <c r="BZ118" s="888"/>
      <c r="CA118" s="888">
        <v>69326898</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6253804</v>
      </c>
      <c r="BR119" s="830"/>
      <c r="BS119" s="830"/>
      <c r="BT119" s="830"/>
      <c r="BU119" s="830"/>
      <c r="BV119" s="830">
        <v>6137541</v>
      </c>
      <c r="BW119" s="830"/>
      <c r="BX119" s="830"/>
      <c r="BY119" s="830"/>
      <c r="BZ119" s="830"/>
      <c r="CA119" s="830">
        <v>6681496</v>
      </c>
      <c r="CB119" s="830"/>
      <c r="CC119" s="830"/>
      <c r="CD119" s="830"/>
      <c r="CE119" s="830"/>
      <c r="CF119" s="891">
        <v>33.5</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12350</v>
      </c>
      <c r="DH119" s="747"/>
      <c r="DI119" s="747"/>
      <c r="DJ119" s="747"/>
      <c r="DK119" s="748"/>
      <c r="DL119" s="749">
        <v>5358</v>
      </c>
      <c r="DM119" s="747"/>
      <c r="DN119" s="747"/>
      <c r="DO119" s="747"/>
      <c r="DP119" s="748"/>
      <c r="DQ119" s="749">
        <v>1726</v>
      </c>
      <c r="DR119" s="747"/>
      <c r="DS119" s="747"/>
      <c r="DT119" s="747"/>
      <c r="DU119" s="748"/>
      <c r="DV119" s="837">
        <v>0</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8344071</v>
      </c>
      <c r="BR120" s="801"/>
      <c r="BS120" s="801"/>
      <c r="BT120" s="801"/>
      <c r="BU120" s="801"/>
      <c r="BV120" s="801">
        <v>7324949</v>
      </c>
      <c r="BW120" s="801"/>
      <c r="BX120" s="801"/>
      <c r="BY120" s="801"/>
      <c r="BZ120" s="801"/>
      <c r="CA120" s="801">
        <v>7252620</v>
      </c>
      <c r="CB120" s="801"/>
      <c r="CC120" s="801"/>
      <c r="CD120" s="801"/>
      <c r="CE120" s="801"/>
      <c r="CF120" s="878">
        <v>36.4</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9167740</v>
      </c>
      <c r="DH120" s="830"/>
      <c r="DI120" s="830"/>
      <c r="DJ120" s="830"/>
      <c r="DK120" s="830"/>
      <c r="DL120" s="830">
        <v>8833477</v>
      </c>
      <c r="DM120" s="830"/>
      <c r="DN120" s="830"/>
      <c r="DO120" s="830"/>
      <c r="DP120" s="830"/>
      <c r="DQ120" s="830">
        <v>8881230</v>
      </c>
      <c r="DR120" s="830"/>
      <c r="DS120" s="830"/>
      <c r="DT120" s="830"/>
      <c r="DU120" s="830"/>
      <c r="DV120" s="831">
        <v>44.6</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46220918</v>
      </c>
      <c r="BR121" s="888"/>
      <c r="BS121" s="888"/>
      <c r="BT121" s="888"/>
      <c r="BU121" s="888"/>
      <c r="BV121" s="888">
        <v>49457011</v>
      </c>
      <c r="BW121" s="888"/>
      <c r="BX121" s="888"/>
      <c r="BY121" s="888"/>
      <c r="BZ121" s="888"/>
      <c r="CA121" s="888">
        <v>50107423</v>
      </c>
      <c r="CB121" s="888"/>
      <c r="CC121" s="888"/>
      <c r="CD121" s="888"/>
      <c r="CE121" s="888"/>
      <c r="CF121" s="889">
        <v>251.5</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613138</v>
      </c>
      <c r="DH121" s="801"/>
      <c r="DI121" s="801"/>
      <c r="DJ121" s="801"/>
      <c r="DK121" s="801"/>
      <c r="DL121" s="801">
        <v>580583</v>
      </c>
      <c r="DM121" s="801"/>
      <c r="DN121" s="801"/>
      <c r="DO121" s="801"/>
      <c r="DP121" s="801"/>
      <c r="DQ121" s="801">
        <v>554767</v>
      </c>
      <c r="DR121" s="801"/>
      <c r="DS121" s="801"/>
      <c r="DT121" s="801"/>
      <c r="DU121" s="801"/>
      <c r="DV121" s="853">
        <v>2.8</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60818793</v>
      </c>
      <c r="BR122" s="870"/>
      <c r="BS122" s="870"/>
      <c r="BT122" s="870"/>
      <c r="BU122" s="870"/>
      <c r="BV122" s="870">
        <v>62919501</v>
      </c>
      <c r="BW122" s="870"/>
      <c r="BX122" s="870"/>
      <c r="BY122" s="870"/>
      <c r="BZ122" s="870"/>
      <c r="CA122" s="870">
        <v>64041539</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v>1891</v>
      </c>
      <c r="DM122" s="801"/>
      <c r="DN122" s="801"/>
      <c r="DO122" s="801"/>
      <c r="DP122" s="801"/>
      <c r="DQ122" s="801">
        <v>3892</v>
      </c>
      <c r="DR122" s="801"/>
      <c r="DS122" s="801"/>
      <c r="DT122" s="801"/>
      <c r="DU122" s="801"/>
      <c r="DV122" s="853">
        <v>0</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25.5</v>
      </c>
      <c r="BR123" s="862"/>
      <c r="BS123" s="862"/>
      <c r="BT123" s="862"/>
      <c r="BU123" s="862"/>
      <c r="BV123" s="862">
        <v>31.9</v>
      </c>
      <c r="BW123" s="862"/>
      <c r="BX123" s="862"/>
      <c r="BY123" s="862"/>
      <c r="BZ123" s="862"/>
      <c r="CA123" s="862">
        <v>26.5</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11952</v>
      </c>
      <c r="AB127" s="814"/>
      <c r="AC127" s="814"/>
      <c r="AD127" s="814"/>
      <c r="AE127" s="815"/>
      <c r="AF127" s="816">
        <v>7201</v>
      </c>
      <c r="AG127" s="814"/>
      <c r="AH127" s="814"/>
      <c r="AI127" s="814"/>
      <c r="AJ127" s="815"/>
      <c r="AK127" s="816">
        <v>3717</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441</v>
      </c>
      <c r="BG127" s="791"/>
      <c r="BH127" s="791"/>
      <c r="BI127" s="791"/>
      <c r="BJ127" s="791"/>
      <c r="BK127" s="791"/>
      <c r="BL127" s="792"/>
      <c r="BM127" s="790">
        <v>12.18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581028</v>
      </c>
      <c r="AB128" s="754"/>
      <c r="AC128" s="754"/>
      <c r="AD128" s="754"/>
      <c r="AE128" s="755"/>
      <c r="AF128" s="756">
        <v>541690</v>
      </c>
      <c r="AG128" s="754"/>
      <c r="AH128" s="754"/>
      <c r="AI128" s="754"/>
      <c r="AJ128" s="755"/>
      <c r="AK128" s="756">
        <v>614993</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23091073</v>
      </c>
      <c r="AB129" s="814"/>
      <c r="AC129" s="814"/>
      <c r="AD129" s="814"/>
      <c r="AE129" s="815"/>
      <c r="AF129" s="816">
        <v>23340875</v>
      </c>
      <c r="AG129" s="814"/>
      <c r="AH129" s="814"/>
      <c r="AI129" s="814"/>
      <c r="AJ129" s="815"/>
      <c r="AK129" s="816">
        <v>23690068</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3.5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3519560</v>
      </c>
      <c r="AB130" s="814"/>
      <c r="AC130" s="814"/>
      <c r="AD130" s="814"/>
      <c r="AE130" s="815"/>
      <c r="AF130" s="816">
        <v>4002315</v>
      </c>
      <c r="AG130" s="814"/>
      <c r="AH130" s="814"/>
      <c r="AI130" s="814"/>
      <c r="AJ130" s="815"/>
      <c r="AK130" s="816">
        <v>3765848</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26.5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19571513</v>
      </c>
      <c r="AB131" s="747"/>
      <c r="AC131" s="747"/>
      <c r="AD131" s="747"/>
      <c r="AE131" s="748"/>
      <c r="AF131" s="749">
        <v>19338560</v>
      </c>
      <c r="AG131" s="747"/>
      <c r="AH131" s="747"/>
      <c r="AI131" s="747"/>
      <c r="AJ131" s="748"/>
      <c r="AK131" s="749">
        <v>19924220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3.81031349</v>
      </c>
      <c r="AB132" s="770"/>
      <c r="AC132" s="770"/>
      <c r="AD132" s="770"/>
      <c r="AE132" s="771"/>
      <c r="AF132" s="772">
        <v>3.0858398970000001</v>
      </c>
      <c r="AG132" s="770"/>
      <c r="AH132" s="770"/>
      <c r="AI132" s="770"/>
      <c r="AJ132" s="771"/>
      <c r="AK132" s="772">
        <v>3.7379229899999999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4.2</v>
      </c>
      <c r="AB133" s="779"/>
      <c r="AC133" s="779"/>
      <c r="AD133" s="779"/>
      <c r="AE133" s="780"/>
      <c r="AF133" s="778">
        <v>3.6</v>
      </c>
      <c r="AG133" s="779"/>
      <c r="AH133" s="779"/>
      <c r="AI133" s="779"/>
      <c r="AJ133" s="780"/>
      <c r="AK133" s="778">
        <v>3.5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J110"/>
  <sheetViews>
    <sheetView showGridLines="0" view="pageBreakPreview" topLeftCell="B52" zoomScaleNormal="85" zoomScaleSheetLayoutView="100" workbookViewId="0">
      <selection activeCell="AH72" sqref="AH7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02"/>
  <sheetViews>
    <sheetView showGridLines="0" topLeftCell="A4" zoomScaleNormal="40" zoomScaleSheetLayoutView="55" workbookViewId="0">
      <selection activeCell="AH69" sqref="AH6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6" t="s">
        <v>470</v>
      </c>
      <c r="L7" s="254"/>
      <c r="M7" s="255" t="s">
        <v>471</v>
      </c>
      <c r="N7" s="256"/>
    </row>
    <row r="8" spans="1:16">
      <c r="A8" s="248"/>
      <c r="B8" s="244"/>
      <c r="C8" s="244"/>
      <c r="D8" s="244"/>
      <c r="E8" s="244"/>
      <c r="F8" s="244"/>
      <c r="G8" s="257"/>
      <c r="H8" s="258"/>
      <c r="I8" s="258"/>
      <c r="J8" s="259"/>
      <c r="K8" s="1147"/>
      <c r="L8" s="260" t="s">
        <v>472</v>
      </c>
      <c r="M8" s="261" t="s">
        <v>473</v>
      </c>
      <c r="N8" s="262" t="s">
        <v>474</v>
      </c>
    </row>
    <row r="9" spans="1:16">
      <c r="A9" s="248"/>
      <c r="B9" s="244"/>
      <c r="C9" s="244"/>
      <c r="D9" s="244"/>
      <c r="E9" s="244"/>
      <c r="F9" s="244"/>
      <c r="G9" s="1160" t="s">
        <v>475</v>
      </c>
      <c r="H9" s="1161"/>
      <c r="I9" s="1161"/>
      <c r="J9" s="1162"/>
      <c r="K9" s="263">
        <v>5941511</v>
      </c>
      <c r="L9" s="264">
        <v>49848</v>
      </c>
      <c r="M9" s="265">
        <v>57752</v>
      </c>
      <c r="N9" s="266">
        <v>-13.7</v>
      </c>
    </row>
    <row r="10" spans="1:16">
      <c r="A10" s="248"/>
      <c r="B10" s="244"/>
      <c r="C10" s="244"/>
      <c r="D10" s="244"/>
      <c r="E10" s="244"/>
      <c r="F10" s="244"/>
      <c r="G10" s="1160" t="s">
        <v>476</v>
      </c>
      <c r="H10" s="1161"/>
      <c r="I10" s="1161"/>
      <c r="J10" s="1162"/>
      <c r="K10" s="267">
        <v>337789</v>
      </c>
      <c r="L10" s="268">
        <v>2834</v>
      </c>
      <c r="M10" s="269">
        <v>3854</v>
      </c>
      <c r="N10" s="270">
        <v>-26.5</v>
      </c>
    </row>
    <row r="11" spans="1:16" ht="13.5" customHeight="1">
      <c r="A11" s="248"/>
      <c r="B11" s="244"/>
      <c r="C11" s="244"/>
      <c r="D11" s="244"/>
      <c r="E11" s="244"/>
      <c r="F11" s="244"/>
      <c r="G11" s="1160" t="s">
        <v>477</v>
      </c>
      <c r="H11" s="1161"/>
      <c r="I11" s="1161"/>
      <c r="J11" s="1162"/>
      <c r="K11" s="267">
        <v>1223955</v>
      </c>
      <c r="L11" s="268">
        <v>10269</v>
      </c>
      <c r="M11" s="269">
        <v>3128</v>
      </c>
      <c r="N11" s="270">
        <v>228.3</v>
      </c>
    </row>
    <row r="12" spans="1:16" ht="13.5" customHeight="1">
      <c r="A12" s="248"/>
      <c r="B12" s="244"/>
      <c r="C12" s="244"/>
      <c r="D12" s="244"/>
      <c r="E12" s="244"/>
      <c r="F12" s="244"/>
      <c r="G12" s="1160" t="s">
        <v>478</v>
      </c>
      <c r="H12" s="1161"/>
      <c r="I12" s="1161"/>
      <c r="J12" s="1162"/>
      <c r="K12" s="267" t="s">
        <v>479</v>
      </c>
      <c r="L12" s="268" t="s">
        <v>479</v>
      </c>
      <c r="M12" s="269">
        <v>608</v>
      </c>
      <c r="N12" s="270" t="s">
        <v>479</v>
      </c>
    </row>
    <row r="13" spans="1:16" ht="13.5" customHeight="1">
      <c r="A13" s="248"/>
      <c r="B13" s="244"/>
      <c r="C13" s="244"/>
      <c r="D13" s="244"/>
      <c r="E13" s="244"/>
      <c r="F13" s="244"/>
      <c r="G13" s="1160" t="s">
        <v>480</v>
      </c>
      <c r="H13" s="1161"/>
      <c r="I13" s="1161"/>
      <c r="J13" s="1162"/>
      <c r="K13" s="267" t="s">
        <v>479</v>
      </c>
      <c r="L13" s="268" t="s">
        <v>479</v>
      </c>
      <c r="M13" s="269">
        <v>0</v>
      </c>
      <c r="N13" s="270" t="s">
        <v>479</v>
      </c>
    </row>
    <row r="14" spans="1:16" ht="13.5" customHeight="1">
      <c r="A14" s="248"/>
      <c r="B14" s="244"/>
      <c r="C14" s="244"/>
      <c r="D14" s="244"/>
      <c r="E14" s="244"/>
      <c r="F14" s="244"/>
      <c r="G14" s="1160" t="s">
        <v>481</v>
      </c>
      <c r="H14" s="1161"/>
      <c r="I14" s="1161"/>
      <c r="J14" s="1162"/>
      <c r="K14" s="267">
        <v>246989</v>
      </c>
      <c r="L14" s="268">
        <v>2072</v>
      </c>
      <c r="M14" s="269">
        <v>2455</v>
      </c>
      <c r="N14" s="270">
        <v>-15.6</v>
      </c>
    </row>
    <row r="15" spans="1:16" ht="13.5" customHeight="1">
      <c r="A15" s="248"/>
      <c r="B15" s="244"/>
      <c r="C15" s="244"/>
      <c r="D15" s="244"/>
      <c r="E15" s="244"/>
      <c r="F15" s="244"/>
      <c r="G15" s="1160" t="s">
        <v>482</v>
      </c>
      <c r="H15" s="1161"/>
      <c r="I15" s="1161"/>
      <c r="J15" s="1162"/>
      <c r="K15" s="267">
        <v>79080</v>
      </c>
      <c r="L15" s="268">
        <v>663</v>
      </c>
      <c r="M15" s="269">
        <v>1040</v>
      </c>
      <c r="N15" s="270">
        <v>-36.299999999999997</v>
      </c>
    </row>
    <row r="16" spans="1:16">
      <c r="A16" s="248"/>
      <c r="B16" s="244"/>
      <c r="C16" s="244"/>
      <c r="D16" s="244"/>
      <c r="E16" s="244"/>
      <c r="F16" s="244"/>
      <c r="G16" s="1163" t="s">
        <v>483</v>
      </c>
      <c r="H16" s="1164"/>
      <c r="I16" s="1164"/>
      <c r="J16" s="1165"/>
      <c r="K16" s="268">
        <v>-623852</v>
      </c>
      <c r="L16" s="268">
        <v>-5234</v>
      </c>
      <c r="M16" s="269">
        <v>-5417</v>
      </c>
      <c r="N16" s="270">
        <v>-3.4</v>
      </c>
    </row>
    <row r="17" spans="1:16">
      <c r="A17" s="248"/>
      <c r="B17" s="244"/>
      <c r="C17" s="244"/>
      <c r="D17" s="244"/>
      <c r="E17" s="244"/>
      <c r="F17" s="244"/>
      <c r="G17" s="1163" t="s">
        <v>167</v>
      </c>
      <c r="H17" s="1164"/>
      <c r="I17" s="1164"/>
      <c r="J17" s="1165"/>
      <c r="K17" s="268">
        <v>7205472</v>
      </c>
      <c r="L17" s="268">
        <v>60453</v>
      </c>
      <c r="M17" s="269">
        <v>63420</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57" t="s">
        <v>488</v>
      </c>
      <c r="H21" s="1158"/>
      <c r="I21" s="1158"/>
      <c r="J21" s="1159"/>
      <c r="K21" s="280">
        <v>5.24</v>
      </c>
      <c r="L21" s="281">
        <v>6.06</v>
      </c>
      <c r="M21" s="282">
        <v>-0.82</v>
      </c>
      <c r="N21" s="249"/>
      <c r="O21" s="283"/>
      <c r="P21" s="279"/>
    </row>
    <row r="22" spans="1:16" s="284" customFormat="1">
      <c r="A22" s="279"/>
      <c r="B22" s="249"/>
      <c r="C22" s="249"/>
      <c r="D22" s="249"/>
      <c r="E22" s="249"/>
      <c r="F22" s="249"/>
      <c r="G22" s="1157" t="s">
        <v>489</v>
      </c>
      <c r="H22" s="1158"/>
      <c r="I22" s="1158"/>
      <c r="J22" s="1159"/>
      <c r="K22" s="285">
        <v>100.5</v>
      </c>
      <c r="L22" s="286">
        <v>99.7</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6" t="s">
        <v>470</v>
      </c>
      <c r="L30" s="254"/>
      <c r="M30" s="255" t="s">
        <v>471</v>
      </c>
      <c r="N30" s="256"/>
    </row>
    <row r="31" spans="1:16">
      <c r="A31" s="248"/>
      <c r="B31" s="244"/>
      <c r="C31" s="244"/>
      <c r="D31" s="244"/>
      <c r="E31" s="244"/>
      <c r="F31" s="244"/>
      <c r="G31" s="257"/>
      <c r="H31" s="258"/>
      <c r="I31" s="258"/>
      <c r="J31" s="259"/>
      <c r="K31" s="1147"/>
      <c r="L31" s="260" t="s">
        <v>472</v>
      </c>
      <c r="M31" s="261" t="s">
        <v>473</v>
      </c>
      <c r="N31" s="262" t="s">
        <v>474</v>
      </c>
    </row>
    <row r="32" spans="1:16" ht="27" customHeight="1">
      <c r="A32" s="248"/>
      <c r="B32" s="244"/>
      <c r="C32" s="244"/>
      <c r="D32" s="244"/>
      <c r="E32" s="244"/>
      <c r="F32" s="244"/>
      <c r="G32" s="1148" t="s">
        <v>493</v>
      </c>
      <c r="H32" s="1149"/>
      <c r="I32" s="1149"/>
      <c r="J32" s="1150"/>
      <c r="K32" s="294">
        <v>3995413</v>
      </c>
      <c r="L32" s="294">
        <v>33521</v>
      </c>
      <c r="M32" s="295">
        <v>31722</v>
      </c>
      <c r="N32" s="296">
        <v>5.7</v>
      </c>
    </row>
    <row r="33" spans="1:16" ht="13.5" customHeight="1">
      <c r="A33" s="248"/>
      <c r="B33" s="244"/>
      <c r="C33" s="244"/>
      <c r="D33" s="244"/>
      <c r="E33" s="244"/>
      <c r="F33" s="244"/>
      <c r="G33" s="1148" t="s">
        <v>494</v>
      </c>
      <c r="H33" s="1149"/>
      <c r="I33" s="1149"/>
      <c r="J33" s="1150"/>
      <c r="K33" s="294" t="s">
        <v>479</v>
      </c>
      <c r="L33" s="294" t="s">
        <v>479</v>
      </c>
      <c r="M33" s="295">
        <v>0</v>
      </c>
      <c r="N33" s="296" t="s">
        <v>479</v>
      </c>
    </row>
    <row r="34" spans="1:16" ht="27" customHeight="1">
      <c r="A34" s="248"/>
      <c r="B34" s="244"/>
      <c r="C34" s="244"/>
      <c r="D34" s="244"/>
      <c r="E34" s="244"/>
      <c r="F34" s="244"/>
      <c r="G34" s="1148" t="s">
        <v>495</v>
      </c>
      <c r="H34" s="1149"/>
      <c r="I34" s="1149"/>
      <c r="J34" s="1150"/>
      <c r="K34" s="294" t="s">
        <v>479</v>
      </c>
      <c r="L34" s="294" t="s">
        <v>479</v>
      </c>
      <c r="M34" s="295">
        <v>57</v>
      </c>
      <c r="N34" s="296" t="s">
        <v>479</v>
      </c>
    </row>
    <row r="35" spans="1:16" ht="27" customHeight="1">
      <c r="A35" s="248"/>
      <c r="B35" s="244"/>
      <c r="C35" s="244"/>
      <c r="D35" s="244"/>
      <c r="E35" s="244"/>
      <c r="F35" s="244"/>
      <c r="G35" s="1148" t="s">
        <v>496</v>
      </c>
      <c r="H35" s="1149"/>
      <c r="I35" s="1149"/>
      <c r="J35" s="1150"/>
      <c r="K35" s="294">
        <v>950637</v>
      </c>
      <c r="L35" s="294">
        <v>7976</v>
      </c>
      <c r="M35" s="295">
        <v>7092</v>
      </c>
      <c r="N35" s="296">
        <v>12.5</v>
      </c>
    </row>
    <row r="36" spans="1:16" ht="27" customHeight="1">
      <c r="A36" s="248"/>
      <c r="B36" s="244"/>
      <c r="C36" s="244"/>
      <c r="D36" s="244"/>
      <c r="E36" s="244"/>
      <c r="F36" s="244"/>
      <c r="G36" s="1148" t="s">
        <v>497</v>
      </c>
      <c r="H36" s="1149"/>
      <c r="I36" s="1149"/>
      <c r="J36" s="1150"/>
      <c r="K36" s="294">
        <v>175826</v>
      </c>
      <c r="L36" s="294">
        <v>1475</v>
      </c>
      <c r="M36" s="295">
        <v>1180</v>
      </c>
      <c r="N36" s="296">
        <v>25</v>
      </c>
    </row>
    <row r="37" spans="1:16" ht="13.5" customHeight="1">
      <c r="A37" s="248"/>
      <c r="B37" s="244"/>
      <c r="C37" s="244"/>
      <c r="D37" s="244"/>
      <c r="E37" s="244"/>
      <c r="F37" s="244"/>
      <c r="G37" s="1148" t="s">
        <v>498</v>
      </c>
      <c r="H37" s="1149"/>
      <c r="I37" s="1149"/>
      <c r="J37" s="1150"/>
      <c r="K37" s="294">
        <v>3717</v>
      </c>
      <c r="L37" s="294">
        <v>31</v>
      </c>
      <c r="M37" s="295">
        <v>1206</v>
      </c>
      <c r="N37" s="296">
        <v>-97.4</v>
      </c>
    </row>
    <row r="38" spans="1:16" ht="27" customHeight="1">
      <c r="A38" s="248"/>
      <c r="B38" s="244"/>
      <c r="C38" s="244"/>
      <c r="D38" s="244"/>
      <c r="E38" s="244"/>
      <c r="F38" s="244"/>
      <c r="G38" s="1151" t="s">
        <v>499</v>
      </c>
      <c r="H38" s="1152"/>
      <c r="I38" s="1152"/>
      <c r="J38" s="1153"/>
      <c r="K38" s="297" t="s">
        <v>479</v>
      </c>
      <c r="L38" s="297" t="s">
        <v>479</v>
      </c>
      <c r="M38" s="298">
        <v>3</v>
      </c>
      <c r="N38" s="299" t="s">
        <v>479</v>
      </c>
      <c r="O38" s="293"/>
    </row>
    <row r="39" spans="1:16">
      <c r="A39" s="248"/>
      <c r="B39" s="244"/>
      <c r="C39" s="244"/>
      <c r="D39" s="244"/>
      <c r="E39" s="244"/>
      <c r="F39" s="244"/>
      <c r="G39" s="1151" t="s">
        <v>500</v>
      </c>
      <c r="H39" s="1152"/>
      <c r="I39" s="1152"/>
      <c r="J39" s="1153"/>
      <c r="K39" s="300">
        <v>-614993</v>
      </c>
      <c r="L39" s="300">
        <v>-5160</v>
      </c>
      <c r="M39" s="301">
        <v>-6973</v>
      </c>
      <c r="N39" s="302">
        <v>-26</v>
      </c>
      <c r="O39" s="293"/>
    </row>
    <row r="40" spans="1:16" ht="27" customHeight="1">
      <c r="A40" s="248"/>
      <c r="B40" s="244"/>
      <c r="C40" s="244"/>
      <c r="D40" s="244"/>
      <c r="E40" s="244"/>
      <c r="F40" s="244"/>
      <c r="G40" s="1148" t="s">
        <v>501</v>
      </c>
      <c r="H40" s="1149"/>
      <c r="I40" s="1149"/>
      <c r="J40" s="1150"/>
      <c r="K40" s="300">
        <v>-3765848</v>
      </c>
      <c r="L40" s="300">
        <v>-31595</v>
      </c>
      <c r="M40" s="301">
        <v>-25524</v>
      </c>
      <c r="N40" s="302">
        <v>23.8</v>
      </c>
      <c r="O40" s="293"/>
    </row>
    <row r="41" spans="1:16">
      <c r="A41" s="248"/>
      <c r="B41" s="244"/>
      <c r="C41" s="244"/>
      <c r="D41" s="244"/>
      <c r="E41" s="244"/>
      <c r="F41" s="244"/>
      <c r="G41" s="1154" t="s">
        <v>278</v>
      </c>
      <c r="H41" s="1155"/>
      <c r="I41" s="1155"/>
      <c r="J41" s="1156"/>
      <c r="K41" s="294">
        <v>744752</v>
      </c>
      <c r="L41" s="300">
        <v>6248</v>
      </c>
      <c r="M41" s="301">
        <v>8763</v>
      </c>
      <c r="N41" s="302">
        <v>-28.7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1" t="s">
        <v>470</v>
      </c>
      <c r="J49" s="1143" t="s">
        <v>505</v>
      </c>
      <c r="K49" s="1144"/>
      <c r="L49" s="1144"/>
      <c r="M49" s="1144"/>
      <c r="N49" s="1145"/>
    </row>
    <row r="50" spans="1:14">
      <c r="A50" s="248"/>
      <c r="B50" s="244"/>
      <c r="C50" s="244"/>
      <c r="D50" s="244"/>
      <c r="E50" s="244"/>
      <c r="F50" s="244"/>
      <c r="G50" s="312"/>
      <c r="H50" s="313"/>
      <c r="I50" s="1142"/>
      <c r="J50" s="314" t="s">
        <v>506</v>
      </c>
      <c r="K50" s="315" t="s">
        <v>507</v>
      </c>
      <c r="L50" s="316" t="s">
        <v>508</v>
      </c>
      <c r="M50" s="317" t="s">
        <v>509</v>
      </c>
      <c r="N50" s="318" t="s">
        <v>510</v>
      </c>
    </row>
    <row r="51" spans="1:14">
      <c r="A51" s="248"/>
      <c r="B51" s="244"/>
      <c r="C51" s="244"/>
      <c r="D51" s="244"/>
      <c r="E51" s="244"/>
      <c r="F51" s="244"/>
      <c r="G51" s="310" t="s">
        <v>511</v>
      </c>
      <c r="H51" s="311"/>
      <c r="I51" s="319">
        <v>3868651</v>
      </c>
      <c r="J51" s="320">
        <v>32519</v>
      </c>
      <c r="K51" s="321">
        <v>-15</v>
      </c>
      <c r="L51" s="322">
        <v>41433</v>
      </c>
      <c r="M51" s="323">
        <v>-19.2</v>
      </c>
      <c r="N51" s="324">
        <v>4.2</v>
      </c>
    </row>
    <row r="52" spans="1:14">
      <c r="A52" s="248"/>
      <c r="B52" s="244"/>
      <c r="C52" s="244"/>
      <c r="D52" s="244"/>
      <c r="E52" s="244"/>
      <c r="F52" s="244"/>
      <c r="G52" s="325"/>
      <c r="H52" s="326" t="s">
        <v>512</v>
      </c>
      <c r="I52" s="327">
        <v>3117077</v>
      </c>
      <c r="J52" s="328">
        <v>26202</v>
      </c>
      <c r="K52" s="329">
        <v>14.5</v>
      </c>
      <c r="L52" s="330">
        <v>22351</v>
      </c>
      <c r="M52" s="331">
        <v>-23.1</v>
      </c>
      <c r="N52" s="332">
        <v>37.6</v>
      </c>
    </row>
    <row r="53" spans="1:14">
      <c r="A53" s="248"/>
      <c r="B53" s="244"/>
      <c r="C53" s="244"/>
      <c r="D53" s="244"/>
      <c r="E53" s="244"/>
      <c r="F53" s="244"/>
      <c r="G53" s="310" t="s">
        <v>513</v>
      </c>
      <c r="H53" s="311"/>
      <c r="I53" s="319">
        <v>7921345</v>
      </c>
      <c r="J53" s="320">
        <v>65991</v>
      </c>
      <c r="K53" s="321">
        <v>102.9</v>
      </c>
      <c r="L53" s="322">
        <v>43493</v>
      </c>
      <c r="M53" s="323">
        <v>5</v>
      </c>
      <c r="N53" s="324">
        <v>97.9</v>
      </c>
    </row>
    <row r="54" spans="1:14">
      <c r="A54" s="248"/>
      <c r="B54" s="244"/>
      <c r="C54" s="244"/>
      <c r="D54" s="244"/>
      <c r="E54" s="244"/>
      <c r="F54" s="244"/>
      <c r="G54" s="325"/>
      <c r="H54" s="326" t="s">
        <v>512</v>
      </c>
      <c r="I54" s="327">
        <v>4298912</v>
      </c>
      <c r="J54" s="328">
        <v>35814</v>
      </c>
      <c r="K54" s="329">
        <v>36.700000000000003</v>
      </c>
      <c r="L54" s="330">
        <v>23254</v>
      </c>
      <c r="M54" s="331">
        <v>4</v>
      </c>
      <c r="N54" s="332">
        <v>32.700000000000003</v>
      </c>
    </row>
    <row r="55" spans="1:14">
      <c r="A55" s="248"/>
      <c r="B55" s="244"/>
      <c r="C55" s="244"/>
      <c r="D55" s="244"/>
      <c r="E55" s="244"/>
      <c r="F55" s="244"/>
      <c r="G55" s="310" t="s">
        <v>514</v>
      </c>
      <c r="H55" s="311"/>
      <c r="I55" s="319">
        <v>6972204</v>
      </c>
      <c r="J55" s="320">
        <v>58225</v>
      </c>
      <c r="K55" s="321">
        <v>-11.8</v>
      </c>
      <c r="L55" s="322">
        <v>50840</v>
      </c>
      <c r="M55" s="323">
        <v>16.899999999999999</v>
      </c>
      <c r="N55" s="324">
        <v>-28.7</v>
      </c>
    </row>
    <row r="56" spans="1:14">
      <c r="A56" s="248"/>
      <c r="B56" s="244"/>
      <c r="C56" s="244"/>
      <c r="D56" s="244"/>
      <c r="E56" s="244"/>
      <c r="F56" s="244"/>
      <c r="G56" s="325"/>
      <c r="H56" s="326" t="s">
        <v>512</v>
      </c>
      <c r="I56" s="327">
        <v>5683238</v>
      </c>
      <c r="J56" s="328">
        <v>47461</v>
      </c>
      <c r="K56" s="329">
        <v>32.5</v>
      </c>
      <c r="L56" s="330">
        <v>25367</v>
      </c>
      <c r="M56" s="331">
        <v>9.1</v>
      </c>
      <c r="N56" s="332">
        <v>23.4</v>
      </c>
    </row>
    <row r="57" spans="1:14">
      <c r="A57" s="248"/>
      <c r="B57" s="244"/>
      <c r="C57" s="244"/>
      <c r="D57" s="244"/>
      <c r="E57" s="244"/>
      <c r="F57" s="244"/>
      <c r="G57" s="310" t="s">
        <v>515</v>
      </c>
      <c r="H57" s="311"/>
      <c r="I57" s="319">
        <v>7875502</v>
      </c>
      <c r="J57" s="320">
        <v>66014</v>
      </c>
      <c r="K57" s="321">
        <v>13.4</v>
      </c>
      <c r="L57" s="322">
        <v>53605</v>
      </c>
      <c r="M57" s="323">
        <v>5.4</v>
      </c>
      <c r="N57" s="324">
        <v>8</v>
      </c>
    </row>
    <row r="58" spans="1:14">
      <c r="A58" s="248"/>
      <c r="B58" s="244"/>
      <c r="C58" s="244"/>
      <c r="D58" s="244"/>
      <c r="E58" s="244"/>
      <c r="F58" s="244"/>
      <c r="G58" s="325"/>
      <c r="H58" s="326" t="s">
        <v>512</v>
      </c>
      <c r="I58" s="327">
        <v>6461116</v>
      </c>
      <c r="J58" s="328">
        <v>54158</v>
      </c>
      <c r="K58" s="329">
        <v>14.1</v>
      </c>
      <c r="L58" s="330">
        <v>28343</v>
      </c>
      <c r="M58" s="331">
        <v>11.7</v>
      </c>
      <c r="N58" s="332">
        <v>2.4</v>
      </c>
    </row>
    <row r="59" spans="1:14">
      <c r="A59" s="248"/>
      <c r="B59" s="244"/>
      <c r="C59" s="244"/>
      <c r="D59" s="244"/>
      <c r="E59" s="244"/>
      <c r="F59" s="244"/>
      <c r="G59" s="310" t="s">
        <v>516</v>
      </c>
      <c r="H59" s="311"/>
      <c r="I59" s="319">
        <v>2898335</v>
      </c>
      <c r="J59" s="320">
        <v>24317</v>
      </c>
      <c r="K59" s="321">
        <v>-63.2</v>
      </c>
      <c r="L59" s="322">
        <v>44267</v>
      </c>
      <c r="M59" s="323">
        <v>-17.399999999999999</v>
      </c>
      <c r="N59" s="324">
        <v>-45.8</v>
      </c>
    </row>
    <row r="60" spans="1:14">
      <c r="A60" s="248"/>
      <c r="B60" s="244"/>
      <c r="C60" s="244"/>
      <c r="D60" s="244"/>
      <c r="E60" s="244"/>
      <c r="F60" s="244"/>
      <c r="G60" s="325"/>
      <c r="H60" s="326" t="s">
        <v>512</v>
      </c>
      <c r="I60" s="333">
        <v>2450087</v>
      </c>
      <c r="J60" s="328">
        <v>20556</v>
      </c>
      <c r="K60" s="329">
        <v>-62</v>
      </c>
      <c r="L60" s="330">
        <v>26161</v>
      </c>
      <c r="M60" s="331">
        <v>-7.7</v>
      </c>
      <c r="N60" s="332">
        <v>-54.3</v>
      </c>
    </row>
    <row r="61" spans="1:14">
      <c r="A61" s="248"/>
      <c r="B61" s="244"/>
      <c r="C61" s="244"/>
      <c r="D61" s="244"/>
      <c r="E61" s="244"/>
      <c r="F61" s="244"/>
      <c r="G61" s="310" t="s">
        <v>517</v>
      </c>
      <c r="H61" s="334"/>
      <c r="I61" s="335">
        <v>5907207</v>
      </c>
      <c r="J61" s="336">
        <v>49413</v>
      </c>
      <c r="K61" s="337">
        <v>5.3</v>
      </c>
      <c r="L61" s="338">
        <v>46728</v>
      </c>
      <c r="M61" s="339">
        <v>-1.9</v>
      </c>
      <c r="N61" s="324">
        <v>7.2</v>
      </c>
    </row>
    <row r="62" spans="1:14">
      <c r="A62" s="248"/>
      <c r="B62" s="244"/>
      <c r="C62" s="244"/>
      <c r="D62" s="244"/>
      <c r="E62" s="244"/>
      <c r="F62" s="244"/>
      <c r="G62" s="325"/>
      <c r="H62" s="326" t="s">
        <v>512</v>
      </c>
      <c r="I62" s="327">
        <v>4402086</v>
      </c>
      <c r="J62" s="328">
        <v>36838</v>
      </c>
      <c r="K62" s="329">
        <v>7.2</v>
      </c>
      <c r="L62" s="330">
        <v>25095</v>
      </c>
      <c r="M62" s="331">
        <v>-1.2</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32"/>
  <sheetViews>
    <sheetView showGridLines="0" topLeftCell="A94" zoomScale="75" zoomScaleNormal="75" zoomScaleSheetLayoutView="55" workbookViewId="0">
      <selection activeCell="R116" sqref="R116"/>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32"/>
  <sheetViews>
    <sheetView showGridLines="0" zoomScale="75" zoomScaleNormal="75" zoomScaleSheetLayoutView="55" workbookViewId="0">
      <selection activeCell="I101" sqref="I10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50"/>
    <pageSetUpPr fitToPage="1"/>
  </sheetPr>
  <dimension ref="B1:J53"/>
  <sheetViews>
    <sheetView showGridLines="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6" t="s">
        <v>3</v>
      </c>
      <c r="D47" s="1166"/>
      <c r="E47" s="1167"/>
      <c r="F47" s="11">
        <v>14.74</v>
      </c>
      <c r="G47" s="12">
        <v>14.85</v>
      </c>
      <c r="H47" s="12">
        <v>15.08</v>
      </c>
      <c r="I47" s="12">
        <v>13.22</v>
      </c>
      <c r="J47" s="13">
        <v>11.26</v>
      </c>
    </row>
    <row r="48" spans="2:10" ht="57.75" customHeight="1">
      <c r="B48" s="14"/>
      <c r="C48" s="1168" t="s">
        <v>4</v>
      </c>
      <c r="D48" s="1168"/>
      <c r="E48" s="1169"/>
      <c r="F48" s="15">
        <v>5.82</v>
      </c>
      <c r="G48" s="16">
        <v>6.15</v>
      </c>
      <c r="H48" s="16">
        <v>8.5</v>
      </c>
      <c r="I48" s="16">
        <v>7.28</v>
      </c>
      <c r="J48" s="17">
        <v>8.14</v>
      </c>
    </row>
    <row r="49" spans="2:10" ht="57.75" customHeight="1" thickBot="1">
      <c r="B49" s="18"/>
      <c r="C49" s="1170" t="s">
        <v>5</v>
      </c>
      <c r="D49" s="1170"/>
      <c r="E49" s="1171"/>
      <c r="F49" s="19">
        <v>1.84</v>
      </c>
      <c r="G49" s="20">
        <v>0.43</v>
      </c>
      <c r="H49" s="20">
        <v>2.88</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2017-04-19T07:23:55Z</cp:lastPrinted>
  <dcterms:created xsi:type="dcterms:W3CDTF">2017-02-15T17:03:06Z</dcterms:created>
  <dcterms:modified xsi:type="dcterms:W3CDTF">2017-04-21T04:14:48Z</dcterms:modified>
  <cp:category/>
</cp:coreProperties>
</file>