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<sst xmlns="http://schemas.openxmlformats.org/spreadsheetml/2006/main" count="1041" uniqueCount="594">
  <si>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</si>
  <si>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</si>
  <si>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</si>
  <si>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</si>
  <si>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</si>
  <si>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</si>
  <si>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</si>
  <si>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</si>
  <si>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</si>
  <si>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</si>
  <si>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</si>
  <si>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</si>
  <si>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</si>
  <si>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</si>
  <si>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</si>
  <si>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</si>
  <si>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</si>
  <si>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</si>
  <si>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</si>
  <si>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</si>
  <si>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</si>
  <si>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</si>
  <si>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</si>
  <si>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</si>
  <si>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</si>
  <si>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</si>
  <si>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</si>
  <si>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</si>
  <si>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</si>
  <si>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</si>
  <si>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</si>
  <si>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</si>
  <si>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</si>
  <si>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</si>
  <si>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</si>
  <si>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</si>
  <si>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</si>
  <si>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</si>
  <si>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</si>
  <si>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</si>
  <si>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</si>
  <si>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</si>
  <si>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</si>
  <si>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</si>
  <si>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</si>
  <si>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</si>
  <si>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</si>
  <si>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</si>
  <si>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</si>
  <si>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</si>
  <si>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</si>
  <si>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</si>
  <si>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</si>
  <si>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</si>
  <si>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</si>
  <si>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</si>
  <si>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</si>
  <si>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</si>
  <si>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</si>
  <si>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</si>
  <si>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</si>
  <si>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</si>
  <si>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</si>
  <si>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</si>
  <si>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</si>
  <si>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</si>
  <si>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</si>
  <si>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</si>
  <si>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</si>
  <si>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</si>
  <si>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</si>
  <si>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</si>
  <si>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</si>
  <si>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</si>
  <si>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</si>
  <si>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</si>
  <si>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</si>
  <si>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</si>
  <si>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</si>
  <si>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</si>
  <si>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</si>
  <si>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</si>
  <si>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</si>
  <si>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</si>
  <si>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</si>
  <si>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</si>
  <si>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</si>
  <si>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</si>
  <si>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</si>
  <si>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</si>
  <si>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</si>
  <si>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</si>
  <si>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</si>
  <si>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</si>
  <si>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</si>
  <si>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</si>
  <si>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</si>
  <si>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</si>
  <si>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</si>
  <si>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</si>
  <si>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</si>
  <si>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</si>
  <si>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</si>
  <si>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</si>
  <si>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</si>
  <si>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</si>
  <si>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</si>
  <si>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</si>
  <si>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</si>
  <si>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</si>
  <si>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</si>
  <si>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</si>
  <si>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</si>
  <si>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</si>
  <si>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</si>
  <si>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</si>
  <si>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</si>
  <si>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</si>
  <si>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</si>
  <si>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</si>
  <si>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</si>
  <si>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</si>
  <si>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</si>
  <si>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</si>
  <si>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</si>
  <si>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</si>
  <si>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</si>
  <si>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</si>
  <si>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</si>
  <si>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</si>
  <si>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</si>
  <si>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</si>
  <si>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</si>
  <si>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</si>
  <si>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</si>
  <si>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</si>
  <si>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</si>
  <si>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</si>
  <si>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</si>
  <si>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</si>
  <si>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</si>
  <si>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</si>
  <si>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</si>
  <si>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</si>
  <si>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</si>
  <si>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</si>
  <si>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</si>
  <si>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</si>
  <si>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</si>
  <si>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</si>
  <si>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</si>
  <si>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</si>
  <si>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</si>
  <si>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</si>
  <si>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</si>
  <si>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</si>
  <si>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</si>
  <si>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</si>
  <si>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</si>
  <si>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</si>
  <si>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</si>
  <si>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</si>
  <si>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</si>
  <si>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</si>
  <si>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</si>
  <si>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</si>
  <si>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</si>
  <si>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</si>
  <si>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</si>
  <si>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</si>
  <si>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</si>
  <si>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</si>
  <si>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</si>
  <si>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</si>
  <si>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</si>
  <si>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</si>
  <si>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</si>
  <si>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</si>
  <si>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</si>
  <si>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</si>
  <si>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</si>
  <si>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</si>
  <si>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</si>
  <si>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</si>
  <si>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</si>
  <si>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</si>
  <si>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</si>
  <si>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</si>
  <si>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</si>
  <si>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</si>
  <si>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</si>
  <si>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</si>
  <si>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</si>
  <si>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</si>
  <si>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</si>
  <si>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</si>
  <si>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</si>
  <si>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</si>
  <si>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</si>
  <si>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</si>
  <si>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</si>
  <si>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</si>
  <si>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</si>
  <si>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</si>
  <si>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</si>
  <si>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</si>
  <si>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</si>
  <si>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</si>
  <si>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埼玉県鴻巣市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</si>
  <si>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</si>
  <si>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</si>
  <si>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</si>
  <si>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</si>
  <si>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</si>
  <si>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</si>
  <si>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</si>
  <si>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</si>
  <si>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</si>
  <si>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</si>
  <si>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</si>
  <si>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</si>
  <si>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</si>
  <si>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</si>
  <si>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</si>
  <si>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</si>
  <si>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</si>
  <si>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</si>
  <si>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</si>
  <si>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</si>
  <si>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</si>
  <si>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</si>
  <si>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</si>
  <si>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</si>
  <si>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</si>
  <si>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</si>
  <si>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</si>
  <si>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</si>
  <si>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</si>
  <si>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</si>
  <si>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</si>
  <si>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</si>
  <si>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</si>
  <si>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</si>
  <si>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</si>
  <si>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</si>
  <si>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</si>
  <si>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</si>
  <si>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</si>
  <si>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</si>
  <si>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</si>
  <si>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</si>
  <si>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</si>
  <si>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</si>
  <si>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</si>
  <si>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</si>
  <si>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</si>
  <si>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</si>
  <si>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</si>
  <si>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</si>
  <si>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</si>
  <si>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</si>
  <si>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</si>
  <si>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</si>
  <si>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</si>
  <si>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</si>
  <si>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</si>
  <si>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</si>
  <si>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</si>
  <si>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</si>
  <si>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</si>
  <si>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</si>
  <si>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</si>
  <si>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</si>
  <si>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</si>
  <si>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</si>
  <si>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</si>
  <si>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</si>
  <si>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</si>
  <si>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</si>
  <si>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</si>
  <si>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</si>
  <si>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</si>
  <si>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</si>
  <si>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</si>
  <si>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</si>
  <si>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</si>
  <si>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</si>
  <si>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</si>
  <si>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</si>
  <si>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</si>
  <si>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</si>
  <si>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</si>
  <si>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</si>
  <si>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</si>
  <si>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</si>
  <si>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</si>
  <si>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</si>
  <si>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</si>
  <si>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</si>
  <si>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</si>
  <si>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</si>
  <si>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</si>
  <si>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</si>
  <si>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</si>
  <si>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</si>
  <si>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</si>
  <si>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</si>
  <si>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</si>
  <si>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</si>
  <si>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</si>
  <si>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</si>
  <si>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</si>
  <si>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</si>
  <si>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</si>
  <si>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</si>
  <si>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</si>
  <si>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</si>
  <si>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</si>
  <si>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</si>
  <si>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</si>
  <si>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</si>
  <si>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</si>
  <si>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</si>
  <si>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</si>
  <si>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</si>
  <si>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</si>
  <si>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</si>
  <si>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</si>
  <si>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</si>
  <si>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</si>
  <si>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</si>
  <si>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</si>
  <si>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</si>
  <si>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</si>
  <si>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</si>
  <si>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</si>
  <si>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</si>
  <si>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</si>
  <si>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</si>
  <si>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</si>
  <si>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</si>
  <si>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</si>
  <si>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</si>
  <si>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</si>
  <si>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</si>
  <si>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</si>
  <si>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</si>
  <si>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</si>
  <si>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</si>
  <si>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</si>
  <si>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</si>
  <si>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</si>
  <si>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</si>
  <si>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</si>
  <si>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</si>
  <si>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</si>
  <si>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</si>
  <si>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</si>
  <si>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埼玉県鴻巣市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</si>
  <si>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</si>
  <si>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</si>
  <si>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</si>
  <si>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</si>
  <si>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</si>
  <si>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</si>
  <si>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</si>
  <si>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</si>
  <si>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</si>
  <si>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</si>
  <si>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</si>
  <si>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</si>
  <si>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</si>
  <si>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</si>
  <si>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</si>
  <si>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</si>
  <si>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</si>
  <si>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</si>
  <si>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</si>
  <si>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</si>
  <si>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</si>
  <si>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</si>
  <si>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</si>
  <si>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</si>
  <si>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</si>
  <si>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</si>
  <si>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</si>
  <si>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</si>
  <si>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</si>
  <si>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</si>
  <si>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</si>
  <si>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</si>
  <si>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</si>
  <si>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</si>
  <si>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</si>
  <si>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</si>
  <si>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</si>
  <si>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</si>
  <si>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</si>
  <si>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</si>
  <si>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</si>
  <si>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</si>
  <si>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</si>
  <si>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</si>
  <si>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</si>
  <si>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</si>
  <si>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</si>
  <si>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</si>
  <si>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</si>
  <si>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</si>
  <si>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</si>
  <si>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</si>
  <si>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</si>
  <si>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</si>
  <si>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</si>
  <si>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</si>
  <si>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</si>
  <si>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</si>
  <si>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</si>
  <si>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</si>
  <si>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</si>
  <si>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</si>
  <si>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</si>
  <si>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</si>
  <si>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</si>
  <si>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</si>
  <si>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</si>
  <si>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</si>
  <si>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</si>
  <si>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</si>
  <si>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</si>
  <si>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</si>
  <si>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</si>
  <si>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</si>
  <si>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</si>
  <si>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</si>
  <si>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</si>
  <si>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</si>
  <si>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</si>
  <si>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</si>
  <si>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</si>
  <si>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</si>
  <si>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</si>
  <si>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</si>
  <si>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</si>
  <si>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</si>
  <si>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</si>
  <si>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</si>
  <si>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</si>
  <si>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</si>
  <si>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</si>
  <si>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</si>
  <si>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</si>
  <si>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</si>
  <si>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</si>
  <si>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</si>
  <si>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</si>
  <si>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</si>
  <si>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</si>
  <si>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</si>
  <si>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</si>
  <si>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</si>
  <si>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</si>
  <si>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</si>
  <si>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</si>
  <si>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</si>
  <si>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</si>
  <si>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</si>
  <si>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</si>
  <si>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</si>
  <si>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</si>
  <si>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</si>
  <si>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</si>
  <si>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</si>
  <si>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</si>
  <si>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</si>
  <si>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</si>
  <si>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</si>
  <si>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</si>
  <si>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</si>
  <si>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</si>
  <si>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</si>
  <si>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</si>
  <si>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</si>
  <si>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</si>
  <si>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</si>
  <si>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</si>
  <si>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</si>
  <si>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</si>
  <si>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</si>
  <si>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</si>
  <si>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</si>
  <si>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</si>
  <si>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</si>
  <si>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</si>
  <si>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</si>
  <si>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</si>
  <si>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</si>
  <si>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</si>
  <si>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</si>
  <si>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</si>
  <si>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</si>
  <si>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</si>
  <si>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</si>
  <si>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</si>
  <si>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</si>
  <si>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</si>
  <si>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</si>
  <si>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</si>
  <si>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</si>
  <si>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</si>
  <si>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</si>
  <si>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</si>
  <si>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</si>
  <si>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</si>
  <si>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</si>
  <si>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</si>
  <si>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</si>
  <si>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</si>
  <si>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</si>
  <si>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</si>
  <si>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</si>
  <si>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</si>
  <si>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</si>
  <si>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</si>
  <si>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</si>
  <si>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</si>
  <si>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</si>
  <si>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</si>
  <si>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</si>
  <si>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</si>
  <si>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</si>
  <si>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</si>
  <si>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</si>
  <si>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</si>
  <si>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</si>
  <si>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</si>
  <si>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</si>
  <si>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</si>
  <si>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</si>
  <si>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</si>
  <si>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</si>
  <si>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</si>
  <si>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</si>
  <si>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</si>
  <si>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</si>
  <si>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</si>
  <si>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</si>
  <si>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</si>
  <si>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</si>
  <si>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</si>
  <si>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</si>
  <si>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</si>
  <si>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</si>
  <si>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</si>
  <si>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</si>
  <si>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1.88</t>
  </si>
  <si>
    <t>▲ 0.80</t>
  </si>
  <si>
    <t>▲ 0.25</t>
  </si>
  <si>
    <t>▲ 0.02</t>
  </si>
  <si>
    <t>一般会計</t>
  </si>
  <si>
    <t>下水道事業会計</t>
  </si>
  <si>
    <t>国民健康保険事業特別会計</t>
  </si>
  <si>
    <t>水道事業会計</t>
  </si>
  <si>
    <t>介護保険特別会計</t>
  </si>
  <si>
    <t>北新宿第二土地区画整理事業特別会計</t>
  </si>
  <si>
    <t>広田中央特定土地区画整理事業特別会計</t>
  </si>
  <si>
    <t>農業集落排水事業特別会計</t>
  </si>
  <si>
    <t>その他会計（赤字）</t>
  </si>
  <si>
    <t>その他会計（黒字）</t>
  </si>
  <si>
    <t>埼玉県央広域事務組合</t>
    <rPh sb="0" eb="2">
      <t>サイタマ</t>
    </rPh>
    <rPh sb="2" eb="4">
      <t>ケンオウ</t>
    </rPh>
    <rPh sb="4" eb="10">
      <t>コウイキジムクミアイ</t>
    </rPh>
    <phoneticPr fontId="11"/>
  </si>
  <si>
    <t>埼玉中部環境保全組合</t>
    <rPh sb="0" eb="2">
      <t>サイタマ</t>
    </rPh>
    <rPh sb="2" eb="4">
      <t>チュウブ</t>
    </rPh>
    <rPh sb="4" eb="6">
      <t>カンキョウ</t>
    </rPh>
    <rPh sb="6" eb="8">
      <t>ホゼン</t>
    </rPh>
    <rPh sb="8" eb="10">
      <t>クミアイ</t>
    </rPh>
    <phoneticPr fontId="11"/>
  </si>
  <si>
    <t>北本地区衛生組合</t>
    <rPh sb="0" eb="2">
      <t>キタモト</t>
    </rPh>
    <rPh sb="2" eb="4">
      <t>チク</t>
    </rPh>
    <rPh sb="4" eb="8">
      <t>エイセイクミアイ</t>
    </rPh>
    <phoneticPr fontId="11"/>
  </si>
  <si>
    <t>鴻巣行田北本環境資源組合</t>
    <rPh sb="0" eb="2">
      <t>コウノス</t>
    </rPh>
    <rPh sb="2" eb="4">
      <t>ギョウダ</t>
    </rPh>
    <rPh sb="4" eb="6">
      <t>キタモト</t>
    </rPh>
    <rPh sb="6" eb="8">
      <t>カンキョウ</t>
    </rPh>
    <rPh sb="8" eb="10">
      <t>シゲン</t>
    </rPh>
    <rPh sb="10" eb="12">
      <t>クミアイ</t>
    </rPh>
    <phoneticPr fontId="11"/>
  </si>
  <si>
    <t>荒川北縁水防事務組合</t>
    <rPh sb="0" eb="2">
      <t>アラカワ</t>
    </rPh>
    <rPh sb="2" eb="3">
      <t>キタ</t>
    </rPh>
    <rPh sb="3" eb="4">
      <t>ヘリ</t>
    </rPh>
    <rPh sb="4" eb="6">
      <t>スイボウ</t>
    </rPh>
    <rPh sb="6" eb="8">
      <t>ジム</t>
    </rPh>
    <rPh sb="8" eb="10">
      <t>クミアイ</t>
    </rPh>
    <phoneticPr fontId="11"/>
  </si>
  <si>
    <t>埼玉県都市競艇組合</t>
    <rPh sb="0" eb="3">
      <t>サイタマケン</t>
    </rPh>
    <rPh sb="3" eb="5">
      <t>トシ</t>
    </rPh>
    <rPh sb="5" eb="7">
      <t>キョウテイ</t>
    </rPh>
    <rPh sb="7" eb="9">
      <t>クミアイ</t>
    </rPh>
    <phoneticPr fontId="11"/>
  </si>
  <si>
    <t>埼玉県市町村総合事務組合</t>
    <rPh sb="0" eb="3">
      <t>サイタマケン</t>
    </rPh>
    <rPh sb="3" eb="6">
      <t>シチョウソン</t>
    </rPh>
    <rPh sb="6" eb="8">
      <t>ソウゴウ</t>
    </rPh>
    <rPh sb="8" eb="10">
      <t>ジム</t>
    </rPh>
    <rPh sb="10" eb="12">
      <t>クミアイ</t>
    </rPh>
    <phoneticPr fontId="11"/>
  </si>
  <si>
    <t>彩の国さいたま人づくり広域連合</t>
    <rPh sb="0" eb="1">
      <t>サイ</t>
    </rPh>
    <rPh sb="2" eb="3">
      <t>クニ</t>
    </rPh>
    <rPh sb="7" eb="8">
      <t>ヒト</t>
    </rPh>
    <rPh sb="11" eb="13">
      <t>コウイキ</t>
    </rPh>
    <rPh sb="13" eb="15">
      <t>レンゴウ</t>
    </rPh>
    <phoneticPr fontId="11"/>
  </si>
  <si>
    <t>埼玉県後期高齢者医療広域連合</t>
    <rPh sb="0" eb="3">
      <t>サイタマケン</t>
    </rPh>
    <rPh sb="3" eb="5">
      <t>コウキ</t>
    </rPh>
    <rPh sb="5" eb="8">
      <t>コウレイシャ</t>
    </rPh>
    <rPh sb="8" eb="10">
      <t>イリョウ</t>
    </rPh>
    <rPh sb="10" eb="12">
      <t>コウイキ</t>
    </rPh>
    <rPh sb="12" eb="14">
      <t>レンゴウ</t>
    </rPh>
    <phoneticPr fontId="11"/>
  </si>
  <si>
    <t>一般会計</t>
    <rPh sb="0" eb="4">
      <t>イッパンカイケイ</t>
    </rPh>
    <phoneticPr fontId="11"/>
  </si>
  <si>
    <t>斎場特別会計</t>
    <rPh sb="0" eb="2">
      <t>サイジョウ</t>
    </rPh>
    <rPh sb="2" eb="4">
      <t>トクベツ</t>
    </rPh>
    <rPh sb="4" eb="6">
      <t>カイケイ</t>
    </rPh>
    <phoneticPr fontId="11"/>
  </si>
  <si>
    <t>交通災害特別会計</t>
    <rPh sb="0" eb="2">
      <t>コウツウ</t>
    </rPh>
    <rPh sb="2" eb="4">
      <t>サイガイ</t>
    </rPh>
    <rPh sb="4" eb="6">
      <t>トクベツ</t>
    </rPh>
    <rPh sb="6" eb="8">
      <t>カイケイ</t>
    </rPh>
    <phoneticPr fontId="11"/>
  </si>
  <si>
    <t>特別会計</t>
    <rPh sb="0" eb="4">
      <t>トクベツカイケイ</t>
    </rPh>
    <phoneticPr fontId="11"/>
  </si>
  <si>
    <t>鴻巣市土地開発公社</t>
    <rPh sb="0" eb="3">
      <t>コウノスシ</t>
    </rPh>
    <rPh sb="3" eb="9">
      <t>トチカイハツコウシャ</t>
    </rPh>
    <phoneticPr fontId="11"/>
  </si>
  <si>
    <t>鴻巣フラワーセンター</t>
    <rPh sb="0" eb="2">
      <t>コウノス</t>
    </rPh>
    <phoneticPr fontId="11"/>
  </si>
  <si>
    <t>鴻巣市施設管理公社</t>
    <rPh sb="0" eb="3">
      <t>コウノスシ</t>
    </rPh>
    <rPh sb="3" eb="5">
      <t>シセツ</t>
    </rPh>
    <rPh sb="5" eb="7">
      <t>カンリ</t>
    </rPh>
    <rPh sb="7" eb="9">
      <t>コウシャ</t>
    </rPh>
    <phoneticPr fontId="11"/>
  </si>
  <si>
    <t>吹上スポーツプラザ</t>
    <rPh sb="0" eb="2">
      <t>フキアゲ</t>
    </rPh>
    <phoneticPr fontId="11"/>
  </si>
  <si>
    <t>エルミ鴻巣</t>
    <rPh sb="3" eb="5">
      <t>コウノス</t>
    </rPh>
    <phoneticPr fontId="11"/>
  </si>
  <si>
    <t>鴻巣市観光協会</t>
    <rPh sb="0" eb="3">
      <t>コウノスシ</t>
    </rPh>
    <rPh sb="3" eb="5">
      <t>カンコウ</t>
    </rPh>
    <rPh sb="5" eb="7">
      <t>キョウカイ</t>
    </rPh>
    <phoneticPr fontId="11"/>
  </si>
  <si>
    <t>-</t>
    <phoneticPr fontId="2"/>
  </si>
  <si>
    <t>合併振興基金</t>
    <rPh sb="0" eb="2">
      <t>ガッペイ</t>
    </rPh>
    <rPh sb="2" eb="4">
      <t>シンコウ</t>
    </rPh>
    <rPh sb="4" eb="6">
      <t>キキン</t>
    </rPh>
    <phoneticPr fontId="11"/>
  </si>
  <si>
    <t>ごみ処理施設等整備基金</t>
    <rPh sb="2" eb="4">
      <t>ショリ</t>
    </rPh>
    <rPh sb="4" eb="6">
      <t>シセツ</t>
    </rPh>
    <rPh sb="6" eb="7">
      <t>ナド</t>
    </rPh>
    <rPh sb="7" eb="9">
      <t>セイビ</t>
    </rPh>
    <rPh sb="9" eb="11">
      <t>キキン</t>
    </rPh>
    <phoneticPr fontId="11"/>
  </si>
  <si>
    <t>市街地再開発基金</t>
    <rPh sb="0" eb="3">
      <t>シガイチ</t>
    </rPh>
    <rPh sb="3" eb="6">
      <t>サイカイハツ</t>
    </rPh>
    <rPh sb="6" eb="8">
      <t>キキン</t>
    </rPh>
    <phoneticPr fontId="11"/>
  </si>
  <si>
    <t>地域医療体制整備基金</t>
    <rPh sb="0" eb="2">
      <t>チイキ</t>
    </rPh>
    <rPh sb="2" eb="4">
      <t>イリョウ</t>
    </rPh>
    <rPh sb="4" eb="6">
      <t>タイセイ</t>
    </rPh>
    <rPh sb="6" eb="8">
      <t>セイビ</t>
    </rPh>
    <rPh sb="8" eb="10">
      <t>キキン</t>
    </rPh>
    <phoneticPr fontId="11"/>
  </si>
  <si>
    <t>コウノトリの里づくり基金</t>
    <rPh sb="6" eb="7">
      <t>サト</t>
    </rPh>
    <rPh sb="10" eb="12">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</si>
</sst>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09C2-4FF3-A1D5-DA1467331E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58225</c:v>
                </c:pt>
                <c:pt idx="1">
                  <c:v>66014</c:v>
                </c:pt>
                <c:pt idx="2">
                  <c:v>24317</c:v>
                </c:pt>
                <c:pt idx="3">
                  <c:v>25233</c:v>
                </c:pt>
                <c:pt idx="4">
                  <c:v>19204</c:v>
                </c:pt>
              </c:numCache>
            </c:numRef>
          </c:val>
          <c:smooth val="0"/>
          <c:extLst xmlns:c16r2="http://schemas.microsoft.com/office/drawing/2015/06/chart">
            <c:ext xmlns:c16="http://schemas.microsoft.com/office/drawing/2014/chart" uri="{C3380CC4-5D6E-409C-BE32-E72D297353CC}">
              <c16:uniqueId val="{00000001-09C2-4FF3-A1D5-DA1467331EF4}"/>
            </c:ext>
          </c:extLst>
        </c:ser>
        <c:dLbls>
          <c:showLegendKey val="0"/>
          <c:showVal val="0"/>
          <c:showCatName val="0"/>
          <c:showSerName val="0"/>
          <c:showPercent val="0"/>
          <c:showBubbleSize val="0"/>
        </c:dLbls>
        <c:marker val="1"/>
        <c:smooth val="0"/>
        <c:axId val="136866432"/>
        <c:axId val="136889088"/>
      </c:lineChart>
      <c:catAx>
        <c:axId val="13686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89088"/>
        <c:crosses val="autoZero"/>
        <c:auto val="1"/>
        <c:lblAlgn val="ctr"/>
        <c:lblOffset val="100"/>
        <c:tickLblSkip val="1"/>
        <c:tickMarkSkip val="1"/>
        <c:noMultiLvlLbl val="0"/>
      </c:catAx>
      <c:valAx>
        <c:axId val="1368890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6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c:v>
                </c:pt>
                <c:pt idx="1">
                  <c:v>7.28</c:v>
                </c:pt>
                <c:pt idx="2">
                  <c:v>8.14</c:v>
                </c:pt>
                <c:pt idx="3">
                  <c:v>6.87</c:v>
                </c:pt>
                <c:pt idx="4">
                  <c:v>8.34</c:v>
                </c:pt>
              </c:numCache>
            </c:numRef>
          </c:val>
          <c:extLst xmlns:c16r2="http://schemas.microsoft.com/office/drawing/2015/06/chart">
            <c:ext xmlns:c16="http://schemas.microsoft.com/office/drawing/2014/chart" uri="{C3380CC4-5D6E-409C-BE32-E72D297353CC}">
              <c16:uniqueId val="{00000000-69CC-4DB5-B4D6-ECD4EB9651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15.08</c:v>
                </c:pt>
                <c:pt idx="1">
                  <c:v>13.22</c:v>
                </c:pt>
                <c:pt idx="2">
                  <c:v>11.26</c:v>
                </c:pt>
                <c:pt idx="3">
                  <c:v>12.09</c:v>
                </c:pt>
                <c:pt idx="4">
                  <c:v>10.34</c:v>
                </c:pt>
              </c:numCache>
            </c:numRef>
          </c:val>
          <c:extLst xmlns:c16r2="http://schemas.microsoft.com/office/drawing/2015/06/chart">
            <c:ext xmlns:c16="http://schemas.microsoft.com/office/drawing/2014/chart" uri="{C3380CC4-5D6E-409C-BE32-E72D297353CC}">
              <c16:uniqueId val="{00000001-69CC-4DB5-B4D6-ECD4EB9651BE}"/>
            </c:ext>
          </c:extLst>
        </c:ser>
        <c:dLbls>
          <c:showLegendKey val="0"/>
          <c:showVal val="0"/>
          <c:showCatName val="0"/>
          <c:showSerName val="0"/>
          <c:showPercent val="0"/>
          <c:showBubbleSize val="0"/>
        </c:dLbls>
        <c:gapWidth val="250"/>
        <c:overlap val="100"/>
        <c:axId val="140430720"/>
        <c:axId val="140432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2.88</c:v>
                </c:pt>
                <c:pt idx="1">
                  <c:v>-1.88</c:v>
                </c:pt>
                <c:pt idx="2">
                  <c:v>-0.8</c:v>
                </c:pt>
                <c:pt idx="3">
                  <c:v>-0.25</c:v>
                </c:pt>
                <c:pt idx="4">
                  <c:v>-0.02</c:v>
                </c:pt>
              </c:numCache>
            </c:numRef>
          </c:val>
          <c:smooth val="0"/>
          <c:extLst xmlns:c16r2="http://schemas.microsoft.com/office/drawing/2015/06/chart">
            <c:ext xmlns:c16="http://schemas.microsoft.com/office/drawing/2014/chart" uri="{C3380CC4-5D6E-409C-BE32-E72D297353CC}">
              <c16:uniqueId val="{00000002-69CC-4DB5-B4D6-ECD4EB9651BE}"/>
            </c:ext>
          </c:extLst>
        </c:ser>
        <c:dLbls>
          <c:showLegendKey val="0"/>
          <c:showVal val="0"/>
          <c:showCatName val="0"/>
          <c:showSerName val="0"/>
          <c:showPercent val="0"/>
          <c:showBubbleSize val="0"/>
        </c:dLbls>
        <c:marker val="1"/>
        <c:smooth val="0"/>
        <c:axId val="140430720"/>
        <c:axId val="140432896"/>
      </c:lineChart>
      <c:catAx>
        <c:axId val="14043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432896"/>
        <c:crosses val="autoZero"/>
        <c:auto val="1"/>
        <c:lblAlgn val="ctr"/>
        <c:lblOffset val="100"/>
        <c:tickLblSkip val="1"/>
        <c:tickMarkSkip val="1"/>
        <c:noMultiLvlLbl val="0"/>
      </c:catAx>
      <c:valAx>
        <c:axId val="14043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3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0.11</c:v>
                </c:pt>
                <c:pt idx="4">
                  <c:v>#N/A</c:v>
                </c:pt>
                <c:pt idx="5">
                  <c:v>0.12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E68-4388-A84D-391DE2101C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68-4388-A84D-391DE2101C2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7.0000000000000007E-2</c:v>
                </c:pt>
                <c:pt idx="4">
                  <c:v>#N/A</c:v>
                </c:pt>
                <c:pt idx="5">
                  <c:v>0.06</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EE68-4388-A84D-391DE2101C2F}"/>
            </c:ext>
          </c:extLst>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0.55000000000000004</c:v>
                </c:pt>
                <c:pt idx="2">
                  <c:v>#N/A</c:v>
                </c:pt>
                <c:pt idx="3">
                  <c:v>0.22</c:v>
                </c:pt>
                <c:pt idx="4">
                  <c:v>#N/A</c:v>
                </c:pt>
                <c:pt idx="5">
                  <c:v>0.15</c:v>
                </c:pt>
                <c:pt idx="6">
                  <c:v>#N/A</c:v>
                </c:pt>
                <c:pt idx="7">
                  <c:v>0.16</c:v>
                </c:pt>
                <c:pt idx="8">
                  <c:v>#N/A</c:v>
                </c:pt>
                <c:pt idx="9">
                  <c:v>0.08</c:v>
                </c:pt>
              </c:numCache>
            </c:numRef>
          </c:val>
          <c:extLst xmlns:c16r2="http://schemas.microsoft.com/office/drawing/2015/06/chart">
            <c:ext xmlns:c16="http://schemas.microsoft.com/office/drawing/2014/chart" uri="{C3380CC4-5D6E-409C-BE32-E72D297353CC}">
              <c16:uniqueId val="{00000003-EE68-4388-A84D-391DE2101C2F}"/>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0.42</c:v>
                </c:pt>
                <c:pt idx="2">
                  <c:v>#N/A</c:v>
                </c:pt>
                <c:pt idx="3">
                  <c:v>0.19</c:v>
                </c:pt>
                <c:pt idx="4">
                  <c:v>#N/A</c:v>
                </c:pt>
                <c:pt idx="5">
                  <c:v>0.51</c:v>
                </c:pt>
                <c:pt idx="6">
                  <c:v>#N/A</c:v>
                </c:pt>
                <c:pt idx="7">
                  <c:v>0.42</c:v>
                </c:pt>
                <c:pt idx="8">
                  <c:v>#N/A</c:v>
                </c:pt>
                <c:pt idx="9">
                  <c:v>0.62</c:v>
                </c:pt>
              </c:numCache>
            </c:numRef>
          </c:val>
          <c:extLst xmlns:c16r2="http://schemas.microsoft.com/office/drawing/2015/06/chart">
            <c:ext xmlns:c16="http://schemas.microsoft.com/office/drawing/2014/chart" uri="{C3380CC4-5D6E-409C-BE32-E72D297353CC}">
              <c16:uniqueId val="{00000004-EE68-4388-A84D-391DE2101C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0.84</c:v>
                </c:pt>
                <c:pt idx="2">
                  <c:v>#N/A</c:v>
                </c:pt>
                <c:pt idx="3">
                  <c:v>0.84</c:v>
                </c:pt>
                <c:pt idx="4">
                  <c:v>#N/A</c:v>
                </c:pt>
                <c:pt idx="5">
                  <c:v>0.82</c:v>
                </c:pt>
                <c:pt idx="6">
                  <c:v>#N/A</c:v>
                </c:pt>
                <c:pt idx="7">
                  <c:v>0.73</c:v>
                </c:pt>
                <c:pt idx="8">
                  <c:v>#N/A</c:v>
                </c:pt>
                <c:pt idx="9">
                  <c:v>0.9</c:v>
                </c:pt>
              </c:numCache>
            </c:numRef>
          </c:val>
          <c:extLst xmlns:c16r2="http://schemas.microsoft.com/office/drawing/2015/06/chart">
            <c:ext xmlns:c16="http://schemas.microsoft.com/office/drawing/2014/chart" uri="{C3380CC4-5D6E-409C-BE32-E72D297353CC}">
              <c16:uniqueId val="{00000005-EE68-4388-A84D-391DE2101C2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4.6900000000000004</c:v>
                </c:pt>
                <c:pt idx="2">
                  <c:v>#N/A</c:v>
                </c:pt>
                <c:pt idx="3">
                  <c:v>2.7</c:v>
                </c:pt>
                <c:pt idx="4">
                  <c:v>#N/A</c:v>
                </c:pt>
                <c:pt idx="5">
                  <c:v>2.73</c:v>
                </c:pt>
                <c:pt idx="6">
                  <c:v>#N/A</c:v>
                </c:pt>
                <c:pt idx="7">
                  <c:v>3.17</c:v>
                </c:pt>
                <c:pt idx="8">
                  <c:v>#N/A</c:v>
                </c:pt>
                <c:pt idx="9">
                  <c:v>2.75</c:v>
                </c:pt>
              </c:numCache>
            </c:numRef>
          </c:val>
          <c:extLst xmlns:c16r2="http://schemas.microsoft.com/office/drawing/2015/06/chart">
            <c:ext xmlns:c16="http://schemas.microsoft.com/office/drawing/2014/chart" uri="{C3380CC4-5D6E-409C-BE32-E72D297353CC}">
              <c16:uniqueId val="{00000006-EE68-4388-A84D-391DE2101C2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1.68</c:v>
                </c:pt>
                <c:pt idx="2">
                  <c:v>#N/A</c:v>
                </c:pt>
                <c:pt idx="3">
                  <c:v>2.1</c:v>
                </c:pt>
                <c:pt idx="4">
                  <c:v>#N/A</c:v>
                </c:pt>
                <c:pt idx="5">
                  <c:v>1.66</c:v>
                </c:pt>
                <c:pt idx="6">
                  <c:v>#N/A</c:v>
                </c:pt>
                <c:pt idx="7">
                  <c:v>1.94</c:v>
                </c:pt>
                <c:pt idx="8">
                  <c:v>#N/A</c:v>
                </c:pt>
                <c:pt idx="9">
                  <c:v>2.83</c:v>
                </c:pt>
              </c:numCache>
            </c:numRef>
          </c:val>
          <c:extLst xmlns:c16r2="http://schemas.microsoft.com/office/drawing/2015/06/chart">
            <c:ext xmlns:c16="http://schemas.microsoft.com/office/drawing/2014/chart" uri="{C3380CC4-5D6E-409C-BE32-E72D297353CC}">
              <c16:uniqueId val="{00000007-EE68-4388-A84D-391DE2101C2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2.4700000000000002</c:v>
                </c:pt>
                <c:pt idx="2">
                  <c:v>#N/A</c:v>
                </c:pt>
                <c:pt idx="3">
                  <c:v>3.03</c:v>
                </c:pt>
                <c:pt idx="4">
                  <c:v>#N/A</c:v>
                </c:pt>
                <c:pt idx="5">
                  <c:v>2.9</c:v>
                </c:pt>
                <c:pt idx="6">
                  <c:v>#N/A</c:v>
                </c:pt>
                <c:pt idx="7">
                  <c:v>3.63</c:v>
                </c:pt>
                <c:pt idx="8">
                  <c:v>#N/A</c:v>
                </c:pt>
                <c:pt idx="9">
                  <c:v>4.3600000000000003</c:v>
                </c:pt>
              </c:numCache>
            </c:numRef>
          </c:val>
          <c:extLst xmlns:c16r2="http://schemas.microsoft.com/office/drawing/2015/06/chart">
            <c:ext xmlns:c16="http://schemas.microsoft.com/office/drawing/2014/chart" uri="{C3380CC4-5D6E-409C-BE32-E72D297353CC}">
              <c16:uniqueId val="{00000008-EE68-4388-A84D-391DE2101C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7.51</c:v>
                </c:pt>
                <c:pt idx="2">
                  <c:v>#N/A</c:v>
                </c:pt>
                <c:pt idx="3">
                  <c:v>6.85</c:v>
                </c:pt>
                <c:pt idx="4">
                  <c:v>#N/A</c:v>
                </c:pt>
                <c:pt idx="5">
                  <c:v>7.46</c:v>
                </c:pt>
                <c:pt idx="6">
                  <c:v>#N/A</c:v>
                </c:pt>
                <c:pt idx="7">
                  <c:v>6.27</c:v>
                </c:pt>
                <c:pt idx="8">
                  <c:v>#N/A</c:v>
                </c:pt>
                <c:pt idx="9">
                  <c:v>7.62</c:v>
                </c:pt>
              </c:numCache>
            </c:numRef>
          </c:val>
          <c:extLst xmlns:c16r2="http://schemas.microsoft.com/office/drawing/2015/06/chart">
            <c:ext xmlns:c16="http://schemas.microsoft.com/office/drawing/2014/chart" uri="{C3380CC4-5D6E-409C-BE32-E72D297353CC}">
              <c16:uniqueId val="{00000009-EE68-4388-A84D-391DE2101C2F}"/>
            </c:ext>
          </c:extLst>
        </c:ser>
        <c:dLbls>
          <c:showLegendKey val="0"/>
          <c:showVal val="0"/>
          <c:showCatName val="0"/>
          <c:showSerName val="0"/>
          <c:showPercent val="0"/>
          <c:showBubbleSize val="0"/>
        </c:dLbls>
        <c:gapWidth val="150"/>
        <c:overlap val="100"/>
        <c:axId val="140744576"/>
        <c:axId val="140746112"/>
      </c:barChart>
      <c:catAx>
        <c:axId val="1407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46112"/>
        <c:crosses val="autoZero"/>
        <c:auto val="1"/>
        <c:lblAlgn val="ctr"/>
        <c:lblOffset val="100"/>
        <c:tickLblSkip val="1"/>
        <c:tickMarkSkip val="1"/>
        <c:noMultiLvlLbl val="0"/>
      </c:catAx>
      <c:valAx>
        <c:axId val="14074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4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4100</c:v>
                </c:pt>
                <c:pt idx="5">
                  <c:v>4544</c:v>
                </c:pt>
                <c:pt idx="8">
                  <c:v>4382</c:v>
                </c:pt>
                <c:pt idx="11">
                  <c:v>4656</c:v>
                </c:pt>
                <c:pt idx="14">
                  <c:v>4867</c:v>
                </c:pt>
              </c:numCache>
            </c:numRef>
          </c:val>
          <c:extLst xmlns:c16r2="http://schemas.microsoft.com/office/drawing/2015/06/chart">
            <c:ext xmlns:c16="http://schemas.microsoft.com/office/drawing/2014/chart" uri="{C3380CC4-5D6E-409C-BE32-E72D297353CC}">
              <c16:uniqueId val="{00000000-5B8B-415B-A1F1-FAA141D674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B8B-415B-A1F1-FAA141D674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7</c:v>
                </c:pt>
                <c:pt idx="6">
                  <c:v>4</c:v>
                </c:pt>
                <c:pt idx="9">
                  <c:v>5</c:v>
                </c:pt>
                <c:pt idx="12">
                  <c:v>0</c:v>
                </c:pt>
              </c:numCache>
            </c:numRef>
          </c:val>
          <c:extLst xmlns:c16r2="http://schemas.microsoft.com/office/drawing/2015/06/chart">
            <c:ext xmlns:c16="http://schemas.microsoft.com/office/drawing/2014/chart" uri="{C3380CC4-5D6E-409C-BE32-E72D297353CC}">
              <c16:uniqueId val="{00000002-5B8B-415B-A1F1-FAA141D674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106</c:v>
                </c:pt>
                <c:pt idx="3">
                  <c:v>139</c:v>
                </c:pt>
                <c:pt idx="6">
                  <c:v>176</c:v>
                </c:pt>
                <c:pt idx="9">
                  <c:v>192</c:v>
                </c:pt>
                <c:pt idx="12">
                  <c:v>189</c:v>
                </c:pt>
              </c:numCache>
            </c:numRef>
          </c:val>
          <c:extLst xmlns:c16r2="http://schemas.microsoft.com/office/drawing/2015/06/chart">
            <c:ext xmlns:c16="http://schemas.microsoft.com/office/drawing/2014/chart" uri="{C3380CC4-5D6E-409C-BE32-E72D297353CC}">
              <c16:uniqueId val="{00000003-5B8B-415B-A1F1-FAA141D674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907</c:v>
                </c:pt>
                <c:pt idx="3">
                  <c:v>861</c:v>
                </c:pt>
                <c:pt idx="6">
                  <c:v>951</c:v>
                </c:pt>
                <c:pt idx="9">
                  <c:v>971</c:v>
                </c:pt>
                <c:pt idx="12">
                  <c:v>923</c:v>
                </c:pt>
              </c:numCache>
            </c:numRef>
          </c:val>
          <c:extLst xmlns:c16r2="http://schemas.microsoft.com/office/drawing/2015/06/chart">
            <c:ext xmlns:c16="http://schemas.microsoft.com/office/drawing/2014/chart" uri="{C3380CC4-5D6E-409C-BE32-E72D297353CC}">
              <c16:uniqueId val="{00000004-5B8B-415B-A1F1-FAA141D674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B8B-415B-A1F1-FAA141D674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B8B-415B-A1F1-FAA141D674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3821</c:v>
                </c:pt>
                <c:pt idx="3">
                  <c:v>4134</c:v>
                </c:pt>
                <c:pt idx="6">
                  <c:v>3995</c:v>
                </c:pt>
                <c:pt idx="9">
                  <c:v>4365</c:v>
                </c:pt>
                <c:pt idx="12">
                  <c:v>4629</c:v>
                </c:pt>
              </c:numCache>
            </c:numRef>
          </c:val>
          <c:extLst xmlns:c16r2="http://schemas.microsoft.com/office/drawing/2015/06/chart">
            <c:ext xmlns:c16="http://schemas.microsoft.com/office/drawing/2014/chart" uri="{C3380CC4-5D6E-409C-BE32-E72D297353CC}">
              <c16:uniqueId val="{00000007-5B8B-415B-A1F1-FAA141D67419}"/>
            </c:ext>
          </c:extLst>
        </c:ser>
        <c:dLbls>
          <c:showLegendKey val="0"/>
          <c:showVal val="0"/>
          <c:showCatName val="0"/>
          <c:showSerName val="0"/>
          <c:showPercent val="0"/>
          <c:showBubbleSize val="0"/>
        </c:dLbls>
        <c:gapWidth val="100"/>
        <c:overlap val="100"/>
        <c:axId val="140956800"/>
        <c:axId val="140958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746</c:v>
                </c:pt>
                <c:pt idx="2">
                  <c:v>#N/A</c:v>
                </c:pt>
                <c:pt idx="3">
                  <c:v>#N/A</c:v>
                </c:pt>
                <c:pt idx="4">
                  <c:v>597</c:v>
                </c:pt>
                <c:pt idx="5">
                  <c:v>#N/A</c:v>
                </c:pt>
                <c:pt idx="6">
                  <c:v>#N/A</c:v>
                </c:pt>
                <c:pt idx="7">
                  <c:v>744</c:v>
                </c:pt>
                <c:pt idx="8">
                  <c:v>#N/A</c:v>
                </c:pt>
                <c:pt idx="9">
                  <c:v>#N/A</c:v>
                </c:pt>
                <c:pt idx="10">
                  <c:v>877</c:v>
                </c:pt>
                <c:pt idx="11">
                  <c:v>#N/A</c:v>
                </c:pt>
                <c:pt idx="12">
                  <c:v>#N/A</c:v>
                </c:pt>
                <c:pt idx="13">
                  <c:v>874</c:v>
                </c:pt>
                <c:pt idx="14">
                  <c:v>#N/A</c:v>
                </c:pt>
              </c:numCache>
            </c:numRef>
          </c:val>
          <c:smooth val="0"/>
          <c:extLst xmlns:c16r2="http://schemas.microsoft.com/office/drawing/2015/06/chart">
            <c:ext xmlns:c16="http://schemas.microsoft.com/office/drawing/2014/chart" uri="{C3380CC4-5D6E-409C-BE32-E72D297353CC}">
              <c16:uniqueId val="{00000008-5B8B-415B-A1F1-FAA141D67419}"/>
            </c:ext>
          </c:extLst>
        </c:ser>
        <c:dLbls>
          <c:showLegendKey val="0"/>
          <c:showVal val="0"/>
          <c:showCatName val="0"/>
          <c:showSerName val="0"/>
          <c:showPercent val="0"/>
          <c:showBubbleSize val="0"/>
        </c:dLbls>
        <c:marker val="1"/>
        <c:smooth val="0"/>
        <c:axId val="140956800"/>
        <c:axId val="140958720"/>
      </c:lineChart>
      <c:catAx>
        <c:axId val="1409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58720"/>
        <c:crosses val="autoZero"/>
        <c:auto val="1"/>
        <c:lblAlgn val="ctr"/>
        <c:lblOffset val="100"/>
        <c:tickLblSkip val="1"/>
        <c:tickMarkSkip val="1"/>
        <c:noMultiLvlLbl val="0"/>
      </c:catAx>
      <c:valAx>
        <c:axId val="14095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46221</c:v>
                </c:pt>
                <c:pt idx="5">
                  <c:v>49457</c:v>
                </c:pt>
                <c:pt idx="8">
                  <c:v>50107</c:v>
                </c:pt>
                <c:pt idx="11">
                  <c:v>49468</c:v>
                </c:pt>
                <c:pt idx="14">
                  <c:v>48185</c:v>
                </c:pt>
              </c:numCache>
            </c:numRef>
          </c:val>
          <c:extLst xmlns:c16r2="http://schemas.microsoft.com/office/drawing/2015/06/chart">
            <c:ext xmlns:c16="http://schemas.microsoft.com/office/drawing/2014/chart" uri="{C3380CC4-5D6E-409C-BE32-E72D297353CC}">
              <c16:uniqueId val="{00000000-6C58-402E-9CD1-62B39E9B33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8344</c:v>
                </c:pt>
                <c:pt idx="5">
                  <c:v>7325</c:v>
                </c:pt>
                <c:pt idx="8">
                  <c:v>7253</c:v>
                </c:pt>
                <c:pt idx="11">
                  <c:v>6838</c:v>
                </c:pt>
                <c:pt idx="14">
                  <c:v>7033</c:v>
                </c:pt>
              </c:numCache>
            </c:numRef>
          </c:val>
          <c:extLst xmlns:c16r2="http://schemas.microsoft.com/office/drawing/2015/06/chart">
            <c:ext xmlns:c16="http://schemas.microsoft.com/office/drawing/2014/chart" uri="{C3380CC4-5D6E-409C-BE32-E72D297353CC}">
              <c16:uniqueId val="{00000001-6C58-402E-9CD1-62B39E9B33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6254</c:v>
                </c:pt>
                <c:pt idx="5">
                  <c:v>6138</c:v>
                </c:pt>
                <c:pt idx="8">
                  <c:v>6681</c:v>
                </c:pt>
                <c:pt idx="11">
                  <c:v>7415</c:v>
                </c:pt>
                <c:pt idx="14">
                  <c:v>7288</c:v>
                </c:pt>
              </c:numCache>
            </c:numRef>
          </c:val>
          <c:extLst xmlns:c16r2="http://schemas.microsoft.com/office/drawing/2015/06/chart">
            <c:ext xmlns:c16="http://schemas.microsoft.com/office/drawing/2014/chart" uri="{C3380CC4-5D6E-409C-BE32-E72D297353CC}">
              <c16:uniqueId val="{00000002-6C58-402E-9CD1-62B39E9B33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58-402E-9CD1-62B39E9B33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58-402E-9CD1-62B39E9B33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58-402E-9CD1-62B39E9B33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7119</c:v>
                </c:pt>
                <c:pt idx="3">
                  <c:v>6547</c:v>
                </c:pt>
                <c:pt idx="6">
                  <c:v>6234</c:v>
                </c:pt>
                <c:pt idx="9">
                  <c:v>6008</c:v>
                </c:pt>
                <c:pt idx="12">
                  <c:v>5918</c:v>
                </c:pt>
              </c:numCache>
            </c:numRef>
          </c:val>
          <c:extLst xmlns:c16r2="http://schemas.microsoft.com/office/drawing/2015/06/chart">
            <c:ext xmlns:c16="http://schemas.microsoft.com/office/drawing/2014/chart" uri="{C3380CC4-5D6E-409C-BE32-E72D297353CC}">
              <c16:uniqueId val="{00000006-6C58-402E-9CD1-62B39E9B33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1146</c:v>
                </c:pt>
                <c:pt idx="3">
                  <c:v>1233</c:v>
                </c:pt>
                <c:pt idx="6">
                  <c:v>1136</c:v>
                </c:pt>
                <c:pt idx="9">
                  <c:v>965</c:v>
                </c:pt>
                <c:pt idx="12">
                  <c:v>783</c:v>
                </c:pt>
              </c:numCache>
            </c:numRef>
          </c:val>
          <c:extLst xmlns:c16r2="http://schemas.microsoft.com/office/drawing/2015/06/chart">
            <c:ext xmlns:c16="http://schemas.microsoft.com/office/drawing/2014/chart" uri="{C3380CC4-5D6E-409C-BE32-E72D297353CC}">
              <c16:uniqueId val="{00000007-6C58-402E-9CD1-62B39E9B33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9781</c:v>
                </c:pt>
                <c:pt idx="3">
                  <c:v>9416</c:v>
                </c:pt>
                <c:pt idx="6">
                  <c:v>9440</c:v>
                </c:pt>
                <c:pt idx="9">
                  <c:v>9255</c:v>
                </c:pt>
                <c:pt idx="12">
                  <c:v>9371</c:v>
                </c:pt>
              </c:numCache>
            </c:numRef>
          </c:val>
          <c:extLst xmlns:c16r2="http://schemas.microsoft.com/office/drawing/2015/06/chart">
            <c:ext xmlns:c16="http://schemas.microsoft.com/office/drawing/2014/chart" uri="{C3380CC4-5D6E-409C-BE32-E72D297353CC}">
              <c16:uniqueId val="{00000008-6C58-402E-9CD1-62B39E9B33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387</c:v>
                </c:pt>
                <c:pt idx="3">
                  <c:v>382</c:v>
                </c:pt>
                <c:pt idx="6">
                  <c:v>459</c:v>
                </c:pt>
                <c:pt idx="9">
                  <c:v>380</c:v>
                </c:pt>
                <c:pt idx="12">
                  <c:v>382</c:v>
                </c:pt>
              </c:numCache>
            </c:numRef>
          </c:val>
          <c:extLst xmlns:c16r2="http://schemas.microsoft.com/office/drawing/2015/06/chart">
            <c:ext xmlns:c16="http://schemas.microsoft.com/office/drawing/2014/chart" uri="{C3380CC4-5D6E-409C-BE32-E72D297353CC}">
              <c16:uniqueId val="{00000009-6C58-402E-9CD1-62B39E9B33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47386</c:v>
                </c:pt>
                <c:pt idx="3">
                  <c:v>51525</c:v>
                </c:pt>
                <c:pt idx="6">
                  <c:v>52058</c:v>
                </c:pt>
                <c:pt idx="9">
                  <c:v>51182</c:v>
                </c:pt>
                <c:pt idx="12">
                  <c:v>49247</c:v>
                </c:pt>
              </c:numCache>
            </c:numRef>
          </c:val>
          <c:extLst xmlns:c16r2="http://schemas.microsoft.com/office/drawing/2015/06/chart">
            <c:ext xmlns:c16="http://schemas.microsoft.com/office/drawing/2014/chart" uri="{C3380CC4-5D6E-409C-BE32-E72D297353CC}">
              <c16:uniqueId val="{0000000A-6C58-402E-9CD1-62B39E9B33FF}"/>
            </c:ext>
          </c:extLst>
        </c:ser>
        <c:dLbls>
          <c:showLegendKey val="0"/>
          <c:showVal val="0"/>
          <c:showCatName val="0"/>
          <c:showSerName val="0"/>
          <c:showPercent val="0"/>
          <c:showBubbleSize val="0"/>
        </c:dLbls>
        <c:gapWidth val="100"/>
        <c:overlap val="100"/>
        <c:axId val="141393920"/>
        <c:axId val="14139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5000</c:v>
                </c:pt>
                <c:pt idx="2">
                  <c:v>#N/A</c:v>
                </c:pt>
                <c:pt idx="3">
                  <c:v>#N/A</c:v>
                </c:pt>
                <c:pt idx="4">
                  <c:v>6183</c:v>
                </c:pt>
                <c:pt idx="5">
                  <c:v>#N/A</c:v>
                </c:pt>
                <c:pt idx="6">
                  <c:v>#N/A</c:v>
                </c:pt>
                <c:pt idx="7">
                  <c:v>5285</c:v>
                </c:pt>
                <c:pt idx="8">
                  <c:v>#N/A</c:v>
                </c:pt>
                <c:pt idx="9">
                  <c:v>#N/A</c:v>
                </c:pt>
                <c:pt idx="10">
                  <c:v>4068</c:v>
                </c:pt>
                <c:pt idx="11">
                  <c:v>#N/A</c:v>
                </c:pt>
                <c:pt idx="12">
                  <c:v>#N/A</c:v>
                </c:pt>
                <c:pt idx="13">
                  <c:v>3194</c:v>
                </c:pt>
                <c:pt idx="14">
                  <c:v>#N/A</c:v>
                </c:pt>
              </c:numCache>
            </c:numRef>
          </c:val>
          <c:smooth val="0"/>
          <c:extLst xmlns:c16r2="http://schemas.microsoft.com/office/drawing/2015/06/chart">
            <c:ext xmlns:c16="http://schemas.microsoft.com/office/drawing/2014/chart" uri="{C3380CC4-5D6E-409C-BE32-E72D297353CC}">
              <c16:uniqueId val="{0000000B-6C58-402E-9CD1-62B39E9B33FF}"/>
            </c:ext>
          </c:extLst>
        </c:ser>
        <c:dLbls>
          <c:showLegendKey val="0"/>
          <c:showVal val="0"/>
          <c:showCatName val="0"/>
          <c:showSerName val="0"/>
          <c:showPercent val="0"/>
          <c:showBubbleSize val="0"/>
        </c:dLbls>
        <c:marker val="1"/>
        <c:smooth val="0"/>
        <c:axId val="141393920"/>
        <c:axId val="141395840"/>
      </c:lineChart>
      <c:catAx>
        <c:axId val="1413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395840"/>
        <c:crosses val="autoZero"/>
        <c:auto val="1"/>
        <c:lblAlgn val="ctr"/>
        <c:lblOffset val="100"/>
        <c:tickLblSkip val="1"/>
        <c:tickMarkSkip val="1"/>
        <c:noMultiLvlLbl val="0"/>
      </c:catAx>
      <c:valAx>
        <c:axId val="14139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9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2669</c:v>
                </c:pt>
                <c:pt idx="1">
                  <c:v>2894</c:v>
                </c:pt>
                <c:pt idx="2">
                  <c:v>2508</c:v>
                </c:pt>
              </c:numCache>
            </c:numRef>
          </c:val>
          <c:extLst xmlns:c16r2="http://schemas.microsoft.com/office/drawing/2015/06/chart">
            <c:ext xmlns:c16="http://schemas.microsoft.com/office/drawing/2014/chart" uri="{C3380CC4-5D6E-409C-BE32-E72D297353CC}">
              <c16:uniqueId val="{00000000-32DC-4A04-9B0E-1951B7E104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1228</c:v>
                </c:pt>
                <c:pt idx="1">
                  <c:v>1549</c:v>
                </c:pt>
                <c:pt idx="2">
                  <c:v>1557</c:v>
                </c:pt>
              </c:numCache>
            </c:numRef>
          </c:val>
          <c:extLst xmlns:c16r2="http://schemas.microsoft.com/office/drawing/2015/06/chart">
            <c:ext xmlns:c16="http://schemas.microsoft.com/office/drawing/2014/chart" uri="{C3380CC4-5D6E-409C-BE32-E72D297353CC}">
              <c16:uniqueId val="{00000001-32DC-4A04-9B0E-1951B7E104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4306</c:v>
                </c:pt>
                <c:pt idx="1">
                  <c:v>4850</c:v>
                </c:pt>
                <c:pt idx="2">
                  <c:v>5211</c:v>
                </c:pt>
              </c:numCache>
            </c:numRef>
          </c:val>
          <c:extLst xmlns:c16r2="http://schemas.microsoft.com/office/drawing/2015/06/chart">
            <c:ext xmlns:c16="http://schemas.microsoft.com/office/drawing/2014/chart" uri="{C3380CC4-5D6E-409C-BE32-E72D297353CC}">
              <c16:uniqueId val="{00000002-32DC-4A04-9B0E-1951B7E10408}"/>
            </c:ext>
          </c:extLst>
        </c:ser>
        <c:dLbls>
          <c:showLegendKey val="0"/>
          <c:showVal val="0"/>
          <c:showCatName val="0"/>
          <c:showSerName val="0"/>
          <c:showPercent val="0"/>
          <c:showBubbleSize val="0"/>
        </c:dLbls>
        <c:gapWidth val="120"/>
        <c:overlap val="100"/>
        <c:axId val="141515776"/>
        <c:axId val="141529856"/>
      </c:barChart>
      <c:catAx>
        <c:axId val="1415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529856"/>
        <c:crosses val="autoZero"/>
        <c:auto val="1"/>
        <c:lblAlgn val="ctr"/>
        <c:lblOffset val="100"/>
        <c:tickLblSkip val="1"/>
        <c:tickMarkSkip val="1"/>
        <c:noMultiLvlLbl val="0"/>
      </c:catAx>
      <c:valAx>
        <c:axId val="141529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51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分子の要素である</a:t>
          </a:r>
          <a:r>
            <a:rPr kumimoji="1" lang="ja-JP" altLang="ja-JP" sz="1100">
              <a:solidFill>
                <a:schemeClr val="dk1"/>
              </a:solidFill>
              <a:effectLst/>
              <a:latin typeface="+mn-lt"/>
              <a:ea typeface="+mn-ea"/>
              <a:cs typeface="+mn-cs"/>
            </a:rPr>
            <a:t>元利償還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（主に平成２６年借入・据置３年の地方債）に伴い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交付税算入額も増加しているが、公営企業への繰出しが減少したため、分子が減少した。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平成３０年から平成３４年度にかけて地方債の元利償還金がピークを迎えるため、実質公債費比率については増加していく見込みである。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年度決算においては、</a:t>
          </a:r>
          <a:r>
            <a:rPr kumimoji="1" lang="ja-JP" altLang="en-US" sz="1100">
              <a:solidFill>
                <a:schemeClr val="dk1"/>
              </a:solidFill>
              <a:effectLst/>
              <a:latin typeface="+mn-lt"/>
              <a:ea typeface="+mn-ea"/>
              <a:cs typeface="+mn-cs"/>
            </a:rPr>
            <a:t>地方債償還額が発行額を大幅に上回っており、将来負担額の根幹である地方債現在高が減少している。また、充当可能財源等のうち都市計画税は増加しているものの、地方債現在高の減少により基準財政需要額算入見込額が減少しているため、分子が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今後、ごみ処理施設建設に際し組合負担等見込額が大幅に増加することが予想され、将来負担額の上昇について注視する必要がある。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埼玉県鴻巣市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一方で、地域医療体制整備基金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250,599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千円、ごみ処理施設等整備基金</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203,403</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千円の積み立てがあった。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以上のことから、基金全体としては、昨年度末から</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17,315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千円の減額であった。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年度にかけて、地方債償還額がピークを迎えるため、減債基金の取り崩しを行う予定である。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また、ごみ処理施設の建設・整備に備え、計画的に基金の積み立てを行っていく。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合併後の市が地域住民の連携の強化又合併市町の区域における地域振興に資する事業の推進（平成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日施行）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ごみ処理施設等整備基金</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ごみ処理施設等の整備に要する経費の財源に充てるため基金を設置（平成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日施行）</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はコウノトリの里づくり基金積立金（</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コウノトリの飼育及び野生復帰を可能にするための環境づくりを推進するために設置した基金）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ごみ処理施設等整備基金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203,403</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の積立をおこなった。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は、今後もコウノトリの里づくり基金への積立を継続していくほか、平成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年度よりデマンド交通（ひなちゃんタクシー）へ活用していく方針である。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ごみ処理施設については、平成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年度に稼働予定であるため、組合から示された建設計画に合わせて着実に積立を行っていく。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財政調整基金については、景気・経済の影響による市税収入の減少や災害等、予期しない財政需要への対応等の備え、長期的視野に立った計画的な財政運営を行うため、標準財政規模の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年度にかけて償還のピークを迎えるため、平成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年度より取り崩しを開するため、減少予定。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119,029
117,464
67.44
37,600,076
35,422,049
2,024,058
24,263,030
49,246,717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２９年度は０．７２％で、前年度と比較すると０．０１ポイントの減少となった。これは、平成２９年度における基準財政収入額が市税の算定額の増加等により１．５％の増加となる一方、基準財政需要額が社会福祉費及び合併特例債償還費の算定額の増加等により、それを上回る１．９％の増加となったことによるものである。</a:t>
          </a:r>
          <a:endParaRPr kumimoji="1" lang="en-US" altLang="ja-JP" sz="1100">
            <a:solidFill>
              <a:schemeClr val="tx1"/>
            </a:solidFill>
            <a:effectLst/>
            <a:latin typeface="+mn-lt"/>
            <a:ea typeface="+mn-ea"/>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91" name="テキスト ボックス 90"/>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平成２９年度は９２．６％で、前年度と比較すると０．３ポイントの増加となった。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これは経常一般財源が、地方税や地方消費税交付金等の増加により１．７％の増加となる一方、経常経費充当一般財源が、扶助費及び公債費の増加等により、それを上回る２．０％の増加となったことによるものである。</a:t>
          </a:r>
          <a:endParaRPr kumimoji="1" lang="en-US" altLang="ja-JP" sz="1100">
            <a:solidFill>
              <a:schemeClr val="tx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49276</xdr:rowOff>
    </xdr:to>
    <xdr:cxnSp macro="">
      <xdr:nvCxnSpPr>
        <xdr:cNvPr id="130" name="直線コネクタ 129"/>
        <xdr:cNvCxnSpPr/>
      </xdr:nvCxnSpPr>
      <xdr:spPr>
        <a:xfrm>
          <a:off x="4114800" y="106646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34798</xdr:rowOff>
    </xdr:to>
    <xdr:cxnSp macro="">
      <xdr:nvCxnSpPr>
        <xdr:cNvPr id="133" name="直線コネクタ 132"/>
        <xdr:cNvCxnSpPr/>
      </xdr:nvCxnSpPr>
      <xdr:spPr>
        <a:xfrm>
          <a:off x="3225800" y="105295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90424</xdr:rowOff>
    </xdr:to>
    <xdr:cxnSp macro="">
      <xdr:nvCxnSpPr>
        <xdr:cNvPr id="136" name="直線コネクタ 135"/>
        <xdr:cNvCxnSpPr/>
      </xdr:nvCxnSpPr>
      <xdr:spPr>
        <a:xfrm flipV="1">
          <a:off x="2336800" y="105295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90424</xdr:rowOff>
    </xdr:to>
    <xdr:cxnSp macro="">
      <xdr:nvCxnSpPr>
        <xdr:cNvPr id="139" name="直線コネクタ 138"/>
        <xdr:cNvCxnSpPr/>
      </xdr:nvCxnSpPr>
      <xdr:spPr>
        <a:xfrm>
          <a:off x="1447800" y="104282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51" name="楕円 150"/>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95775</xdr:rowOff>
    </xdr:from>
    <xdr:ext cx="736600" cy="259045"/>
    <xdr:sp macro="" textlink="">
      <xdr:nvSpPr>
        <xdr:cNvPr id="152" name="テキスト ボックス 151"/>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3" name="楕円 152"/>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4" name="テキスト ボックス 153"/>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5" name="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56" name="テキスト ボックス 155"/>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7" name="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8" name="テキスト ボックス 157"/>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類似団体内平均値に比べ低い数値で推移しており、良好な状態を維持している。</a:t>
          </a:r>
          <a:r>
            <a:rPr kumimoji="1" lang="ja-JP" altLang="en-US" sz="1100">
              <a:solidFill>
                <a:schemeClr val="dk1"/>
              </a:solidFill>
              <a:effectLst/>
              <a:latin typeface="+mn-lt"/>
              <a:ea typeface="+mn-ea"/>
              <a:cs typeface="+mn-cs"/>
            </a:rPr>
            <a:t>平成２５から２７年度まで</a:t>
          </a:r>
          <a:r>
            <a:rPr kumimoji="1" lang="ja-JP" altLang="ja-JP" sz="1100">
              <a:solidFill>
                <a:schemeClr val="dk1"/>
              </a:solidFill>
              <a:effectLst/>
              <a:latin typeface="+mn-lt"/>
              <a:ea typeface="+mn-ea"/>
              <a:cs typeface="+mn-cs"/>
            </a:rPr>
            <a:t>は増加傾向にあったが、</a:t>
          </a:r>
          <a:r>
            <a:rPr kumimoji="1" lang="ja-JP" altLang="en-US" sz="1100">
              <a:solidFill>
                <a:schemeClr val="dk1"/>
              </a:solidFill>
              <a:effectLst/>
              <a:latin typeface="+mn-lt"/>
              <a:ea typeface="+mn-ea"/>
              <a:cs typeface="+mn-cs"/>
            </a:rPr>
            <a:t>それ以降はほぼ横ばいで推移している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平成２９年度については、人件費は前年度比０．６％の減、物件費は０．２％及び維持補修費は４．９％の増となっている。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さらに増加が見込まれる維持補修費の動向に注視しながら、</a:t>
          </a:r>
          <a:r>
            <a:rPr kumimoji="1" lang="ja-JP" altLang="ja-JP" sz="1100">
              <a:solidFill>
                <a:schemeClr val="dk1"/>
              </a:solidFill>
              <a:effectLst/>
              <a:latin typeface="+mn-lt"/>
              <a:ea typeface="+mn-ea"/>
              <a:cs typeface="+mn-cs"/>
            </a:rPr>
            <a:t>職員数７００人体制の維持</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委託業務の見直しを徹底し、財政負担を減らすよう努める。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120664</xdr:rowOff>
    </xdr:from>
    <xdr:to>
      <xdr:col>23</xdr:col>
      <xdr:colOff>133350</xdr:colOff>
      <xdr:row>83</xdr:row>
      <xdr:rowOff>126698</xdr:rowOff>
    </xdr:to>
    <xdr:cxnSp macro="">
      <xdr:nvCxnSpPr>
        <xdr:cNvPr id="195" name="直線コネクタ 194"/>
        <xdr:cNvCxnSpPr/>
      </xdr:nvCxnSpPr>
      <xdr:spPr>
        <a:xfrm>
          <a:off x="4114800" y="14351014"/>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120664</xdr:rowOff>
    </xdr:from>
    <xdr:to>
      <xdr:col>19</xdr:col>
      <xdr:colOff>133350</xdr:colOff>
      <xdr:row>83</xdr:row>
      <xdr:rowOff>152740</xdr:rowOff>
    </xdr:to>
    <xdr:cxnSp macro="">
      <xdr:nvCxnSpPr>
        <xdr:cNvPr id="198" name="直線コネクタ 197"/>
        <xdr:cNvCxnSpPr/>
      </xdr:nvCxnSpPr>
      <xdr:spPr>
        <a:xfrm flipV="1">
          <a:off x="3225800" y="14351014"/>
          <a:ext cx="889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105687</xdr:rowOff>
    </xdr:from>
    <xdr:to>
      <xdr:col>15</xdr:col>
      <xdr:colOff>82550</xdr:colOff>
      <xdr:row>83</xdr:row>
      <xdr:rowOff>152740</xdr:rowOff>
    </xdr:to>
    <xdr:cxnSp macro="">
      <xdr:nvCxnSpPr>
        <xdr:cNvPr id="201" name="直線コネクタ 200"/>
        <xdr:cNvCxnSpPr/>
      </xdr:nvCxnSpPr>
      <xdr:spPr>
        <a:xfrm>
          <a:off x="2336800" y="14336037"/>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15337</xdr:rowOff>
    </xdr:from>
    <xdr:to>
      <xdr:col>11</xdr:col>
      <xdr:colOff>31750</xdr:colOff>
      <xdr:row>83</xdr:row>
      <xdr:rowOff>105687</xdr:rowOff>
    </xdr:to>
    <xdr:cxnSp macro="">
      <xdr:nvCxnSpPr>
        <xdr:cNvPr id="204" name="直線コネクタ 203"/>
        <xdr:cNvCxnSpPr/>
      </xdr:nvCxnSpPr>
      <xdr:spPr>
        <a:xfrm>
          <a:off x="1447800" y="14245687"/>
          <a:ext cx="889000" cy="9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75898</xdr:rowOff>
    </xdr:from>
    <xdr:to>
      <xdr:col>23</xdr:col>
      <xdr:colOff>184150</xdr:colOff>
      <xdr:row>84</xdr:row>
      <xdr:rowOff>6048</xdr:rowOff>
    </xdr:to>
    <xdr:sp macro="" textlink="">
      <xdr:nvSpPr>
        <xdr:cNvPr id="214" name="楕円 213"/>
        <xdr:cNvSpPr/>
      </xdr:nvSpPr>
      <xdr:spPr>
        <a:xfrm>
          <a:off x="4902200" y="143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92425</xdr:rowOff>
    </xdr:from>
    <xdr:ext cx="762000" cy="259045"/>
    <xdr:sp macro="" textlink="">
      <xdr:nvSpPr>
        <xdr:cNvPr id="215" name="人件費・物件費等の状況該当値テキスト"/>
        <xdr:cNvSpPr txBox="1"/>
      </xdr:nvSpPr>
      <xdr:spPr>
        <a:xfrm>
          <a:off x="5041900" y="1415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69864</xdr:rowOff>
    </xdr:from>
    <xdr:to>
      <xdr:col>19</xdr:col>
      <xdr:colOff>184150</xdr:colOff>
      <xdr:row>84</xdr:row>
      <xdr:rowOff>14</xdr:rowOff>
    </xdr:to>
    <xdr:sp macro="" textlink="">
      <xdr:nvSpPr>
        <xdr:cNvPr id="216" name="楕円 215"/>
        <xdr:cNvSpPr/>
      </xdr:nvSpPr>
      <xdr:spPr>
        <a:xfrm>
          <a:off x="4064000" y="143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10191</xdr:rowOff>
    </xdr:from>
    <xdr:ext cx="736600" cy="259045"/>
    <xdr:sp macro="" textlink="">
      <xdr:nvSpPr>
        <xdr:cNvPr id="217" name="テキスト ボックス 216"/>
        <xdr:cNvSpPr txBox="1"/>
      </xdr:nvSpPr>
      <xdr:spPr>
        <a:xfrm>
          <a:off x="3733800" y="140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101940</xdr:rowOff>
    </xdr:from>
    <xdr:to>
      <xdr:col>15</xdr:col>
      <xdr:colOff>133350</xdr:colOff>
      <xdr:row>84</xdr:row>
      <xdr:rowOff>32090</xdr:rowOff>
    </xdr:to>
    <xdr:sp macro="" textlink="">
      <xdr:nvSpPr>
        <xdr:cNvPr id="218" name="楕円 217"/>
        <xdr:cNvSpPr/>
      </xdr:nvSpPr>
      <xdr:spPr>
        <a:xfrm>
          <a:off x="3175000" y="143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42267</xdr:rowOff>
    </xdr:from>
    <xdr:ext cx="762000" cy="259045"/>
    <xdr:sp macro="" textlink="">
      <xdr:nvSpPr>
        <xdr:cNvPr id="219" name="テキスト ボックス 218"/>
        <xdr:cNvSpPr txBox="1"/>
      </xdr:nvSpPr>
      <xdr:spPr>
        <a:xfrm>
          <a:off x="2844800" y="1410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54887</xdr:rowOff>
    </xdr:from>
    <xdr:to>
      <xdr:col>11</xdr:col>
      <xdr:colOff>82550</xdr:colOff>
      <xdr:row>83</xdr:row>
      <xdr:rowOff>156487</xdr:rowOff>
    </xdr:to>
    <xdr:sp macro="" textlink="">
      <xdr:nvSpPr>
        <xdr:cNvPr id="220" name="楕円 219"/>
        <xdr:cNvSpPr/>
      </xdr:nvSpPr>
      <xdr:spPr>
        <a:xfrm>
          <a:off x="2286000" y="1428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166664</xdr:rowOff>
    </xdr:from>
    <xdr:ext cx="762000" cy="259045"/>
    <xdr:sp macro="" textlink="">
      <xdr:nvSpPr>
        <xdr:cNvPr id="221" name="テキスト ボックス 220"/>
        <xdr:cNvSpPr txBox="1"/>
      </xdr:nvSpPr>
      <xdr:spPr>
        <a:xfrm>
          <a:off x="1955800" y="1405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135987</xdr:rowOff>
    </xdr:from>
    <xdr:to>
      <xdr:col>7</xdr:col>
      <xdr:colOff>31750</xdr:colOff>
      <xdr:row>83</xdr:row>
      <xdr:rowOff>66137</xdr:rowOff>
    </xdr:to>
    <xdr:sp macro="" textlink="">
      <xdr:nvSpPr>
        <xdr:cNvPr id="222" name="楕円 221"/>
        <xdr:cNvSpPr/>
      </xdr:nvSpPr>
      <xdr:spPr>
        <a:xfrm>
          <a:off x="1397000" y="141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76314</xdr:rowOff>
    </xdr:from>
    <xdr:ext cx="762000" cy="259045"/>
    <xdr:sp macro="" textlink="">
      <xdr:nvSpPr>
        <xdr:cNvPr id="223" name="テキスト ボックス 222"/>
        <xdr:cNvSpPr txBox="1"/>
      </xdr:nvSpPr>
      <xdr:spPr>
        <a:xfrm>
          <a:off x="1066800" y="1396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平成２７年４月に給与制度の総合的見直しを行い、給料表の水準平均を引き下げるとともに、地域手当を６％に引き上げた。指数は類似団体平均より若干上回っているが、今後においても、</a:t>
          </a:r>
          <a:r>
            <a:rPr kumimoji="1" lang="ja-JP" altLang="en-US" sz="1100">
              <a:solidFill>
                <a:schemeClr val="tx1"/>
              </a:solidFill>
              <a:effectLst/>
              <a:latin typeface="+mn-lt"/>
              <a:ea typeface="+mn-ea"/>
              <a:cs typeface="+mn-cs"/>
            </a:rPr>
            <a:t>人事院勧告、埼玉県人事委員会勧告</a:t>
          </a:r>
          <a:r>
            <a:rPr kumimoji="1" lang="ja-JP" altLang="ja-JP" sz="1100">
              <a:solidFill>
                <a:schemeClr val="dk1"/>
              </a:solidFill>
              <a:effectLst/>
              <a:latin typeface="+mn-lt"/>
              <a:ea typeface="+mn-ea"/>
              <a:cs typeface="+mn-cs"/>
            </a:rPr>
            <a:t>を踏まえ、給与の適正化に努める。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年度数値については、前年度数値を引用している。</a:t>
          </a:r>
          <a:endParaRPr kumimoji="1" lang="en-US" altLang="ja-JP" sz="1100">
            <a:solidFill>
              <a:schemeClr val="dk1"/>
            </a:solidFill>
            <a:effectLst/>
            <a:latin typeface="+mn-ea"/>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9" name="直線コネクタ 258"/>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68036</xdr:rowOff>
    </xdr:to>
    <xdr:cxnSp macro="">
      <xdr:nvCxnSpPr>
        <xdr:cNvPr id="262" name="直線コネクタ 261"/>
        <xdr:cNvCxnSpPr/>
      </xdr:nvCxnSpPr>
      <xdr:spPr>
        <a:xfrm>
          <a:off x="15290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33564</xdr:rowOff>
    </xdr:to>
    <xdr:cxnSp macro="">
      <xdr:nvCxnSpPr>
        <xdr:cNvPr id="265" name="直線コネクタ 264"/>
        <xdr:cNvCxnSpPr/>
      </xdr:nvCxnSpPr>
      <xdr:spPr>
        <a:xfrm>
          <a:off x="14401800" y="148348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33564</xdr:rowOff>
    </xdr:to>
    <xdr:cxnSp macro="">
      <xdr:nvCxnSpPr>
        <xdr:cNvPr id="268" name="直線コネクタ 267"/>
        <xdr:cNvCxnSpPr/>
      </xdr:nvCxnSpPr>
      <xdr:spPr>
        <a:xfrm flipV="1">
          <a:off x="13512800" y="148348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0" name="楕円 279"/>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1" name="テキスト ボックス 280"/>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4" name="楕円 283"/>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5" name="テキスト ボックス 284"/>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6" name="楕円 285"/>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7" name="テキスト ボックス 286"/>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類似団体内平均値に比べ低くなっており、職員数は少ない状態である。引き続き、職員数７００人体制を維持し、適正な定員管理を徹底する。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169651</xdr:rowOff>
    </xdr:from>
    <xdr:to>
      <xdr:col>81</xdr:col>
      <xdr:colOff>44450</xdr:colOff>
      <xdr:row>61</xdr:row>
      <xdr:rowOff>169651</xdr:rowOff>
    </xdr:to>
    <xdr:cxnSp macro="">
      <xdr:nvCxnSpPr>
        <xdr:cNvPr id="322" name="直線コネクタ 321"/>
        <xdr:cNvCxnSpPr/>
      </xdr:nvCxnSpPr>
      <xdr:spPr>
        <a:xfrm>
          <a:off x="16179800" y="106281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12277</xdr:rowOff>
    </xdr:to>
    <xdr:cxnSp macro="">
      <xdr:nvCxnSpPr>
        <xdr:cNvPr id="325" name="直線コネクタ 324"/>
        <xdr:cNvCxnSpPr/>
      </xdr:nvCxnSpPr>
      <xdr:spPr>
        <a:xfrm flipV="1">
          <a:off x="15290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2222</xdr:rowOff>
    </xdr:from>
    <xdr:to>
      <xdr:col>72</xdr:col>
      <xdr:colOff>203200</xdr:colOff>
      <xdr:row>62</xdr:row>
      <xdr:rowOff>12277</xdr:rowOff>
    </xdr:to>
    <xdr:cxnSp macro="">
      <xdr:nvCxnSpPr>
        <xdr:cNvPr id="328" name="直線コネクタ 327"/>
        <xdr:cNvCxnSpPr/>
      </xdr:nvCxnSpPr>
      <xdr:spPr>
        <a:xfrm>
          <a:off x="14401800" y="1063212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30374</xdr:rowOff>
    </xdr:to>
    <xdr:cxnSp macro="">
      <xdr:nvCxnSpPr>
        <xdr:cNvPr id="331" name="直線コネクタ 330"/>
        <xdr:cNvCxnSpPr/>
      </xdr:nvCxnSpPr>
      <xdr:spPr>
        <a:xfrm flipV="1">
          <a:off x="13512800" y="1063212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118851</xdr:rowOff>
    </xdr:from>
    <xdr:to>
      <xdr:col>81</xdr:col>
      <xdr:colOff>95250</xdr:colOff>
      <xdr:row>62</xdr:row>
      <xdr:rowOff>49001</xdr:rowOff>
    </xdr:to>
    <xdr:sp macro="" textlink="">
      <xdr:nvSpPr>
        <xdr:cNvPr id="341" name="楕円 340"/>
        <xdr:cNvSpPr/>
      </xdr:nvSpPr>
      <xdr:spPr>
        <a:xfrm>
          <a:off x="169672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135378</xdr:rowOff>
    </xdr:from>
    <xdr:ext cx="762000" cy="259045"/>
    <xdr:sp macro="" textlink="">
      <xdr:nvSpPr>
        <xdr:cNvPr id="342" name="定員管理の状況該当値テキスト"/>
        <xdr:cNvSpPr txBox="1"/>
      </xdr:nvSpPr>
      <xdr:spPr>
        <a:xfrm>
          <a:off x="17106900" y="1042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118851</xdr:rowOff>
    </xdr:from>
    <xdr:to>
      <xdr:col>77</xdr:col>
      <xdr:colOff>95250</xdr:colOff>
      <xdr:row>62</xdr:row>
      <xdr:rowOff>49001</xdr:rowOff>
    </xdr:to>
    <xdr:sp macro="" textlink="">
      <xdr:nvSpPr>
        <xdr:cNvPr id="343" name="楕円 342"/>
        <xdr:cNvSpPr/>
      </xdr:nvSpPr>
      <xdr:spPr>
        <a:xfrm>
          <a:off x="16129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59178</xdr:rowOff>
    </xdr:from>
    <xdr:ext cx="736600" cy="259045"/>
    <xdr:sp macro="" textlink="">
      <xdr:nvSpPr>
        <xdr:cNvPr id="344" name="テキスト ボックス 343"/>
        <xdr:cNvSpPr txBox="1"/>
      </xdr:nvSpPr>
      <xdr:spPr>
        <a:xfrm>
          <a:off x="15798800" y="1034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5" name="楕円 344"/>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73254</xdr:rowOff>
    </xdr:from>
    <xdr:ext cx="762000" cy="259045"/>
    <xdr:sp macro="" textlink="">
      <xdr:nvSpPr>
        <xdr:cNvPr id="346" name="テキスト ボックス 345"/>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122872</xdr:rowOff>
    </xdr:from>
    <xdr:to>
      <xdr:col>68</xdr:col>
      <xdr:colOff>203200</xdr:colOff>
      <xdr:row>62</xdr:row>
      <xdr:rowOff>53022</xdr:rowOff>
    </xdr:to>
    <xdr:sp macro="" textlink="">
      <xdr:nvSpPr>
        <xdr:cNvPr id="347" name="楕円 346"/>
        <xdr:cNvSpPr/>
      </xdr:nvSpPr>
      <xdr:spPr>
        <a:xfrm>
          <a:off x="14351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63199</xdr:rowOff>
    </xdr:from>
    <xdr:ext cx="762000" cy="259045"/>
    <xdr:sp macro="" textlink="">
      <xdr:nvSpPr>
        <xdr:cNvPr id="348" name="テキスト ボックス 347"/>
        <xdr:cNvSpPr txBox="1"/>
      </xdr:nvSpPr>
      <xdr:spPr>
        <a:xfrm>
          <a:off x="14020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151024</xdr:rowOff>
    </xdr:from>
    <xdr:to>
      <xdr:col>64</xdr:col>
      <xdr:colOff>152400</xdr:colOff>
      <xdr:row>62</xdr:row>
      <xdr:rowOff>81174</xdr:rowOff>
    </xdr:to>
    <xdr:sp macro="" textlink="">
      <xdr:nvSpPr>
        <xdr:cNvPr id="349" name="楕円 348"/>
        <xdr:cNvSpPr/>
      </xdr:nvSpPr>
      <xdr:spPr>
        <a:xfrm>
          <a:off x="13462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91351</xdr:rowOff>
    </xdr:from>
    <xdr:ext cx="762000" cy="259045"/>
    <xdr:sp macro="" textlink="">
      <xdr:nvSpPr>
        <xdr:cNvPr id="350" name="テキスト ボックス 349"/>
        <xdr:cNvSpPr txBox="1"/>
      </xdr:nvSpPr>
      <xdr:spPr>
        <a:xfrm>
          <a:off x="13131800" y="1037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類似団体平均、全国市町村平均及び早期健全化基準を下回る状態を維持しているが、類似団体内平均値に近づく傾向が続いており、今回は</a:t>
          </a:r>
          <a:r>
            <a:rPr kumimoji="1" lang="ja-JP" altLang="en-US" sz="1100">
              <a:solidFill>
                <a:schemeClr val="dk1"/>
              </a:solidFill>
              <a:effectLst/>
              <a:latin typeface="+mn-lt"/>
              <a:ea typeface="+mn-ea"/>
              <a:cs typeface="+mn-cs"/>
            </a:rPr>
            <a:t>０．４ポイント増加した。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これは、市債の元利償還金が増加したことなどによるものであり、平成３０年から平成３４年度にかけて地方債の元利償還金がピークを迎えるため、実質公債費比率については増加していく見込みである。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今後も、事業の精査により公債費負担の適正化に努める。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89853</xdr:rowOff>
    </xdr:from>
    <xdr:to>
      <xdr:col>81</xdr:col>
      <xdr:colOff>44450</xdr:colOff>
      <xdr:row>38</xdr:row>
      <xdr:rowOff>113982</xdr:rowOff>
    </xdr:to>
    <xdr:cxnSp macro="">
      <xdr:nvCxnSpPr>
        <xdr:cNvPr id="380" name="直線コネクタ 379"/>
        <xdr:cNvCxnSpPr/>
      </xdr:nvCxnSpPr>
      <xdr:spPr>
        <a:xfrm>
          <a:off x="16179800" y="660495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77788</xdr:rowOff>
    </xdr:from>
    <xdr:to>
      <xdr:col>77</xdr:col>
      <xdr:colOff>44450</xdr:colOff>
      <xdr:row>38</xdr:row>
      <xdr:rowOff>89853</xdr:rowOff>
    </xdr:to>
    <xdr:cxnSp macro="">
      <xdr:nvCxnSpPr>
        <xdr:cNvPr id="383" name="直線コネクタ 382"/>
        <xdr:cNvCxnSpPr/>
      </xdr:nvCxnSpPr>
      <xdr:spPr>
        <a:xfrm>
          <a:off x="15290800" y="65928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77788</xdr:rowOff>
    </xdr:from>
    <xdr:to>
      <xdr:col>72</xdr:col>
      <xdr:colOff>203200</xdr:colOff>
      <xdr:row>38</xdr:row>
      <xdr:rowOff>83820</xdr:rowOff>
    </xdr:to>
    <xdr:cxnSp macro="">
      <xdr:nvCxnSpPr>
        <xdr:cNvPr id="386" name="直線コネクタ 385"/>
        <xdr:cNvCxnSpPr/>
      </xdr:nvCxnSpPr>
      <xdr:spPr>
        <a:xfrm flipV="1">
          <a:off x="14401800" y="65928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120015</xdr:rowOff>
    </xdr:to>
    <xdr:cxnSp macro="">
      <xdr:nvCxnSpPr>
        <xdr:cNvPr id="389" name="直線コネクタ 388"/>
        <xdr:cNvCxnSpPr/>
      </xdr:nvCxnSpPr>
      <xdr:spPr>
        <a:xfrm flipV="1">
          <a:off x="135128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63182</xdr:rowOff>
    </xdr:from>
    <xdr:to>
      <xdr:col>81</xdr:col>
      <xdr:colOff>95250</xdr:colOff>
      <xdr:row>38</xdr:row>
      <xdr:rowOff>164782</xdr:rowOff>
    </xdr:to>
    <xdr:sp macro="" textlink="">
      <xdr:nvSpPr>
        <xdr:cNvPr id="399" name="楕円 398"/>
        <xdr:cNvSpPr/>
      </xdr:nvSpPr>
      <xdr:spPr>
        <a:xfrm>
          <a:off x="169672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79710</xdr:rowOff>
    </xdr:from>
    <xdr:ext cx="762000" cy="259045"/>
    <xdr:sp macro="" textlink="">
      <xdr:nvSpPr>
        <xdr:cNvPr id="400" name="公債費負担の状況該当値テキスト"/>
        <xdr:cNvSpPr txBox="1"/>
      </xdr:nvSpPr>
      <xdr:spPr>
        <a:xfrm>
          <a:off x="171069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39053</xdr:rowOff>
    </xdr:from>
    <xdr:to>
      <xdr:col>77</xdr:col>
      <xdr:colOff>95250</xdr:colOff>
      <xdr:row>38</xdr:row>
      <xdr:rowOff>140653</xdr:rowOff>
    </xdr:to>
    <xdr:sp macro="" textlink="">
      <xdr:nvSpPr>
        <xdr:cNvPr id="401" name="楕円 400"/>
        <xdr:cNvSpPr/>
      </xdr:nvSpPr>
      <xdr:spPr>
        <a:xfrm>
          <a:off x="16129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150830</xdr:rowOff>
    </xdr:from>
    <xdr:ext cx="736600" cy="259045"/>
    <xdr:sp macro="" textlink="">
      <xdr:nvSpPr>
        <xdr:cNvPr id="402" name="テキスト ボックス 401"/>
        <xdr:cNvSpPr txBox="1"/>
      </xdr:nvSpPr>
      <xdr:spPr>
        <a:xfrm>
          <a:off x="15798800" y="632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26988</xdr:rowOff>
    </xdr:from>
    <xdr:to>
      <xdr:col>73</xdr:col>
      <xdr:colOff>44450</xdr:colOff>
      <xdr:row>38</xdr:row>
      <xdr:rowOff>128588</xdr:rowOff>
    </xdr:to>
    <xdr:sp macro="" textlink="">
      <xdr:nvSpPr>
        <xdr:cNvPr id="403" name="楕円 402"/>
        <xdr:cNvSpPr/>
      </xdr:nvSpPr>
      <xdr:spPr>
        <a:xfrm>
          <a:off x="15240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138765</xdr:rowOff>
    </xdr:from>
    <xdr:ext cx="762000" cy="259045"/>
    <xdr:sp macro="" textlink="">
      <xdr:nvSpPr>
        <xdr:cNvPr id="404" name="テキスト ボックス 403"/>
        <xdr:cNvSpPr txBox="1"/>
      </xdr:nvSpPr>
      <xdr:spPr>
        <a:xfrm>
          <a:off x="14909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5" name="楕円 404"/>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6" name="テキスト ボックス 405"/>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69215</xdr:rowOff>
    </xdr:from>
    <xdr:to>
      <xdr:col>64</xdr:col>
      <xdr:colOff>152400</xdr:colOff>
      <xdr:row>38</xdr:row>
      <xdr:rowOff>170815</xdr:rowOff>
    </xdr:to>
    <xdr:sp macro="" textlink="">
      <xdr:nvSpPr>
        <xdr:cNvPr id="407" name="楕円 406"/>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9542</xdr:rowOff>
    </xdr:from>
    <xdr:ext cx="762000" cy="259045"/>
    <xdr:sp macro="" textlink="">
      <xdr:nvSpPr>
        <xdr:cNvPr id="408" name="テキスト ボックス 407"/>
        <xdr:cNvSpPr txBox="1"/>
      </xdr:nvSpPr>
      <xdr:spPr>
        <a:xfrm>
          <a:off x="13131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全国市町村平均及び早期健全化基準を下回ってはいるものの、類似団体平均を上回り、予断を許さない状況にある。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前年度と比較すると４．５ポイント低下したが、これは地方債現在高が減少したこと等によるものである。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今後も</a:t>
          </a:r>
          <a:r>
            <a:rPr kumimoji="1" lang="ja-JP" altLang="en-US" sz="1100">
              <a:solidFill>
                <a:schemeClr val="tx1"/>
              </a:solidFill>
              <a:effectLst/>
              <a:latin typeface="+mn-lt"/>
              <a:ea typeface="+mn-ea"/>
              <a:cs typeface="+mn-cs"/>
            </a:rPr>
            <a:t>地方債現在高は減少していくので、将来負担比率についても減少していく見込みだが、ごみ処理施設建設に際し組合負担等見込み額が大幅に増加していくことが予想され、将来負担比率の上昇について注視する必要が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95613</xdr:rowOff>
    </xdr:from>
    <xdr:to>
      <xdr:col>81</xdr:col>
      <xdr:colOff>44450</xdr:colOff>
      <xdr:row>14</xdr:row>
      <xdr:rowOff>147320</xdr:rowOff>
    </xdr:to>
    <xdr:cxnSp macro="">
      <xdr:nvCxnSpPr>
        <xdr:cNvPr id="444" name="直線コネクタ 443"/>
        <xdr:cNvCxnSpPr/>
      </xdr:nvCxnSpPr>
      <xdr:spPr>
        <a:xfrm flipV="1">
          <a:off x="16179800" y="249591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147320</xdr:rowOff>
    </xdr:from>
    <xdr:to>
      <xdr:col>77</xdr:col>
      <xdr:colOff>44450</xdr:colOff>
      <xdr:row>15</xdr:row>
      <xdr:rowOff>45962</xdr:rowOff>
    </xdr:to>
    <xdr:cxnSp macro="">
      <xdr:nvCxnSpPr>
        <xdr:cNvPr id="447" name="直線コネクタ 446"/>
        <xdr:cNvCxnSpPr/>
      </xdr:nvCxnSpPr>
      <xdr:spPr>
        <a:xfrm flipV="1">
          <a:off x="15290800" y="2547620"/>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45962</xdr:rowOff>
    </xdr:from>
    <xdr:to>
      <xdr:col>72</xdr:col>
      <xdr:colOff>203200</xdr:colOff>
      <xdr:row>15</xdr:row>
      <xdr:rowOff>108010</xdr:rowOff>
    </xdr:to>
    <xdr:cxnSp macro="">
      <xdr:nvCxnSpPr>
        <xdr:cNvPr id="450" name="直線コネクタ 449"/>
        <xdr:cNvCxnSpPr/>
      </xdr:nvCxnSpPr>
      <xdr:spPr>
        <a:xfrm flipV="1">
          <a:off x="14401800" y="26177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34471</xdr:rowOff>
    </xdr:from>
    <xdr:to>
      <xdr:col>68</xdr:col>
      <xdr:colOff>152400</xdr:colOff>
      <xdr:row>15</xdr:row>
      <xdr:rowOff>108010</xdr:rowOff>
    </xdr:to>
    <xdr:cxnSp macro="">
      <xdr:nvCxnSpPr>
        <xdr:cNvPr id="453" name="直線コネクタ 452"/>
        <xdr:cNvCxnSpPr/>
      </xdr:nvCxnSpPr>
      <xdr:spPr>
        <a:xfrm>
          <a:off x="13512800" y="2606221"/>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5" name="テキスト ボックス 454"/>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7" name="テキスト ボックス 456"/>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44813</xdr:rowOff>
    </xdr:from>
    <xdr:to>
      <xdr:col>81</xdr:col>
      <xdr:colOff>95250</xdr:colOff>
      <xdr:row>14</xdr:row>
      <xdr:rowOff>146413</xdr:rowOff>
    </xdr:to>
    <xdr:sp macro="" textlink="">
      <xdr:nvSpPr>
        <xdr:cNvPr id="463" name="楕円 462"/>
        <xdr:cNvSpPr/>
      </xdr:nvSpPr>
      <xdr:spPr>
        <a:xfrm>
          <a:off x="169672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16890</xdr:rowOff>
    </xdr:from>
    <xdr:ext cx="762000" cy="259045"/>
    <xdr:sp macro="" textlink="">
      <xdr:nvSpPr>
        <xdr:cNvPr id="464" name="将来負担の状況該当値テキスト"/>
        <xdr:cNvSpPr txBox="1"/>
      </xdr:nvSpPr>
      <xdr:spPr>
        <a:xfrm>
          <a:off x="17106900" y="24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96520</xdr:rowOff>
    </xdr:from>
    <xdr:to>
      <xdr:col>77</xdr:col>
      <xdr:colOff>95250</xdr:colOff>
      <xdr:row>15</xdr:row>
      <xdr:rowOff>26670</xdr:rowOff>
    </xdr:to>
    <xdr:sp macro="" textlink="">
      <xdr:nvSpPr>
        <xdr:cNvPr id="465" name="楕円 464"/>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11447</xdr:rowOff>
    </xdr:from>
    <xdr:ext cx="736600" cy="259045"/>
    <xdr:sp macro="" textlink="">
      <xdr:nvSpPr>
        <xdr:cNvPr id="466" name="テキスト ボックス 465"/>
        <xdr:cNvSpPr txBox="1"/>
      </xdr:nvSpPr>
      <xdr:spPr>
        <a:xfrm>
          <a:off x="15798800" y="25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166612</xdr:rowOff>
    </xdr:from>
    <xdr:to>
      <xdr:col>73</xdr:col>
      <xdr:colOff>44450</xdr:colOff>
      <xdr:row>15</xdr:row>
      <xdr:rowOff>96762</xdr:rowOff>
    </xdr:to>
    <xdr:sp macro="" textlink="">
      <xdr:nvSpPr>
        <xdr:cNvPr id="467" name="楕円 466"/>
        <xdr:cNvSpPr/>
      </xdr:nvSpPr>
      <xdr:spPr>
        <a:xfrm>
          <a:off x="15240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81539</xdr:rowOff>
    </xdr:from>
    <xdr:ext cx="762000" cy="259045"/>
    <xdr:sp macro="" textlink="">
      <xdr:nvSpPr>
        <xdr:cNvPr id="468" name="テキスト ボックス 467"/>
        <xdr:cNvSpPr txBox="1"/>
      </xdr:nvSpPr>
      <xdr:spPr>
        <a:xfrm>
          <a:off x="14909800" y="265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69" name="楕円 468"/>
        <xdr:cNvSpPr/>
      </xdr:nvSpPr>
      <xdr:spPr>
        <a:xfrm>
          <a:off x="14351000" y="262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70" name="テキスト ボックス 46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155121</xdr:rowOff>
    </xdr:from>
    <xdr:to>
      <xdr:col>64</xdr:col>
      <xdr:colOff>152400</xdr:colOff>
      <xdr:row>15</xdr:row>
      <xdr:rowOff>85271</xdr:rowOff>
    </xdr:to>
    <xdr:sp macro="" textlink="">
      <xdr:nvSpPr>
        <xdr:cNvPr id="471" name="楕円 470"/>
        <xdr:cNvSpPr/>
      </xdr:nvSpPr>
      <xdr:spPr>
        <a:xfrm>
          <a:off x="13462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95448</xdr:rowOff>
    </xdr:from>
    <xdr:ext cx="762000" cy="259045"/>
    <xdr:sp macro="" textlink="">
      <xdr:nvSpPr>
        <xdr:cNvPr id="472" name="テキスト ボックス 471"/>
        <xdr:cNvSpPr txBox="1"/>
      </xdr:nvSpPr>
      <xdr:spPr>
        <a:xfrm>
          <a:off x="13131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119,029
117,464
67.44
37,600,076
35,422,049
2,024,058
24,263,030
49,246,717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を削減し（合併後１０年間で２００人以上の職員を削減）、７００人体制を維持するとともに、指定管理者制度の推進など行財政改革への取組みにより、類似団体平均、埼玉県平均を下回る傾向にある。今後も引き続き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43180</xdr:rowOff>
    </xdr:to>
    <xdr:cxnSp macro="">
      <xdr:nvCxnSpPr>
        <xdr:cNvPr id="66" name="直線コネクタ 65"/>
        <xdr:cNvCxnSpPr/>
      </xdr:nvCxnSpPr>
      <xdr:spPr>
        <a:xfrm flipV="1">
          <a:off x="3987800" y="6154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66040</xdr:rowOff>
    </xdr:to>
    <xdr:cxnSp macro="">
      <xdr:nvCxnSpPr>
        <xdr:cNvPr id="69" name="直線コネクタ 68"/>
        <xdr:cNvCxnSpPr/>
      </xdr:nvCxnSpPr>
      <xdr:spPr>
        <a:xfrm flipV="1">
          <a:off x="3098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104140</xdr:rowOff>
    </xdr:to>
    <xdr:cxnSp macro="">
      <xdr:nvCxnSpPr>
        <xdr:cNvPr id="72" name="直線コネクタ 71"/>
        <xdr:cNvCxnSpPr/>
      </xdr:nvCxnSpPr>
      <xdr:spPr>
        <a:xfrm flipV="1">
          <a:off x="2209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149860</xdr:rowOff>
    </xdr:to>
    <xdr:cxnSp macro="">
      <xdr:nvCxnSpPr>
        <xdr:cNvPr id="75" name="直線コネクタ 74"/>
        <xdr:cNvCxnSpPr/>
      </xdr:nvCxnSpPr>
      <xdr:spPr>
        <a:xfrm flipV="1">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昨年度と比較すると、０，１ポイント減少したが、</a:t>
          </a:r>
          <a:r>
            <a:rPr kumimoji="1" lang="ja-JP" altLang="ja-JP" sz="1100">
              <a:solidFill>
                <a:schemeClr val="tx1"/>
              </a:solidFill>
              <a:effectLst/>
              <a:latin typeface="+mn-lt"/>
              <a:ea typeface="+mn-ea"/>
              <a:cs typeface="+mn-cs"/>
            </a:rPr>
            <a:t>類似団体内平均値を上回っている傾向が続いている。</a:t>
          </a:r>
          <a:r>
            <a:rPr kumimoji="1" lang="ja-JP" altLang="en-US" sz="1100">
              <a:solidFill>
                <a:schemeClr val="tx1"/>
              </a:solidFill>
              <a:effectLst/>
              <a:latin typeface="+mn-lt"/>
              <a:ea typeface="+mn-ea"/>
              <a:cs typeface="+mn-cs"/>
            </a:rPr>
            <a:t>これは、指定管理者制度を推進した結果、職員人件費から委託料（物件費）へのシフトが起きているためである。今後は、</a:t>
          </a:r>
          <a:r>
            <a:rPr kumimoji="1" lang="ja-JP" altLang="ja-JP" sz="1100">
              <a:solidFill>
                <a:schemeClr val="dk1"/>
              </a:solidFill>
              <a:effectLst/>
              <a:latin typeface="+mn-lt"/>
              <a:ea typeface="+mn-ea"/>
              <a:cs typeface="+mn-cs"/>
            </a:rPr>
            <a:t>委託業務の見直しを徹底し、財政負担を減らすよう努める。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88138</xdr:rowOff>
    </xdr:to>
    <xdr:cxnSp macro="">
      <xdr:nvCxnSpPr>
        <xdr:cNvPr id="125" name="直線コネクタ 124"/>
        <xdr:cNvCxnSpPr/>
      </xdr:nvCxnSpPr>
      <xdr:spPr>
        <a:xfrm flipV="1">
          <a:off x="15671800" y="2993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42418</xdr:rowOff>
    </xdr:from>
    <xdr:to>
      <xdr:col>78</xdr:col>
      <xdr:colOff>69850</xdr:colOff>
      <xdr:row>17</xdr:row>
      <xdr:rowOff>88138</xdr:rowOff>
    </xdr:to>
    <xdr:cxnSp macro="">
      <xdr:nvCxnSpPr>
        <xdr:cNvPr id="128" name="直線コネクタ 127"/>
        <xdr:cNvCxnSpPr/>
      </xdr:nvCxnSpPr>
      <xdr:spPr>
        <a:xfrm>
          <a:off x="14782800" y="2957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42418</xdr:rowOff>
    </xdr:to>
    <xdr:cxnSp macro="">
      <xdr:nvCxnSpPr>
        <xdr:cNvPr id="131" name="直線コネクタ 130"/>
        <xdr:cNvCxnSpPr/>
      </xdr:nvCxnSpPr>
      <xdr:spPr>
        <a:xfrm>
          <a:off x="13893800" y="2911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168148</xdr:rowOff>
    </xdr:to>
    <xdr:cxnSp macro="">
      <xdr:nvCxnSpPr>
        <xdr:cNvPr id="134" name="直線コネクタ 133"/>
        <xdr:cNvCxnSpPr/>
      </xdr:nvCxnSpPr>
      <xdr:spPr>
        <a:xfrm>
          <a:off x="13004800" y="27924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4" name="楕円 143"/>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5"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6" name="楕円 145"/>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7" name="テキスト ボックス 146"/>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50" name="楕円 149"/>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51" name="テキスト ボックス 150"/>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53" name="テキスト ボックス 152"/>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扶助費に係る経常収支比率は類似団体内平均値を下回っているが、</a:t>
          </a:r>
          <a:r>
            <a:rPr kumimoji="1" lang="ja-JP" altLang="en-US" sz="1100">
              <a:solidFill>
                <a:schemeClr val="tx1"/>
              </a:solidFill>
              <a:effectLst/>
              <a:latin typeface="+mn-lt"/>
              <a:ea typeface="+mn-ea"/>
              <a:cs typeface="+mn-cs"/>
            </a:rPr>
            <a:t>年々増加傾向にある。前年度と比較すると、２億５，２８６万円、３．２％の増加となった。これは、施設型給付費負担金や生活保護扶助（医療扶助）などの増によるものである。</a:t>
          </a:r>
          <a:r>
            <a:rPr kumimoji="1" lang="ja-JP" altLang="ja-JP" sz="1100">
              <a:solidFill>
                <a:schemeClr val="tx1"/>
              </a:solidFill>
              <a:effectLst/>
              <a:latin typeface="+mn-lt"/>
              <a:ea typeface="+mn-ea"/>
              <a:cs typeface="+mn-cs"/>
            </a:rPr>
            <a:t>引き続き給付等に係る資格審査等の適正化や各種手当への上乗せ</a:t>
          </a:r>
          <a:r>
            <a:rPr kumimoji="1" lang="ja-JP" altLang="ja-JP" sz="1100">
              <a:solidFill>
                <a:schemeClr val="dk1"/>
              </a:solidFill>
              <a:effectLst/>
              <a:latin typeface="+mn-lt"/>
              <a:ea typeface="+mn-ea"/>
              <a:cs typeface="+mn-cs"/>
            </a:rPr>
            <a:t>の見直しを進めていくことで、財政を圧迫する要因を取り除いていく。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80735</xdr:rowOff>
    </xdr:from>
    <xdr:to>
      <xdr:col>24</xdr:col>
      <xdr:colOff>25400</xdr:colOff>
      <xdr:row>53</xdr:row>
      <xdr:rowOff>156935</xdr:rowOff>
    </xdr:to>
    <xdr:cxnSp macro="">
      <xdr:nvCxnSpPr>
        <xdr:cNvPr id="188" name="直線コネクタ 187"/>
        <xdr:cNvCxnSpPr/>
      </xdr:nvCxnSpPr>
      <xdr:spPr>
        <a:xfrm>
          <a:off x="3987800" y="91675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26307</xdr:rowOff>
    </xdr:from>
    <xdr:to>
      <xdr:col>19</xdr:col>
      <xdr:colOff>187325</xdr:colOff>
      <xdr:row>53</xdr:row>
      <xdr:rowOff>80735</xdr:rowOff>
    </xdr:to>
    <xdr:cxnSp macro="">
      <xdr:nvCxnSpPr>
        <xdr:cNvPr id="191" name="直線コネクタ 190"/>
        <xdr:cNvCxnSpPr/>
      </xdr:nvCxnSpPr>
      <xdr:spPr>
        <a:xfrm>
          <a:off x="3098800" y="9113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26307</xdr:rowOff>
    </xdr:to>
    <xdr:cxnSp macro="">
      <xdr:nvCxnSpPr>
        <xdr:cNvPr id="194" name="直線コネクタ 193"/>
        <xdr:cNvCxnSpPr/>
      </xdr:nvCxnSpPr>
      <xdr:spPr>
        <a:xfrm>
          <a:off x="2209800" y="9080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132443</xdr:rowOff>
    </xdr:from>
    <xdr:to>
      <xdr:col>11</xdr:col>
      <xdr:colOff>9525</xdr:colOff>
      <xdr:row>52</xdr:row>
      <xdr:rowOff>165100</xdr:rowOff>
    </xdr:to>
    <xdr:cxnSp macro="">
      <xdr:nvCxnSpPr>
        <xdr:cNvPr id="197" name="直線コネクタ 196"/>
        <xdr:cNvCxnSpPr/>
      </xdr:nvCxnSpPr>
      <xdr:spPr>
        <a:xfrm>
          <a:off x="1320800" y="904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106135</xdr:rowOff>
    </xdr:from>
    <xdr:to>
      <xdr:col>24</xdr:col>
      <xdr:colOff>76200</xdr:colOff>
      <xdr:row>54</xdr:row>
      <xdr:rowOff>36285</xdr:rowOff>
    </xdr:to>
    <xdr:sp macro="" textlink="">
      <xdr:nvSpPr>
        <xdr:cNvPr id="207" name="楕円 206"/>
        <xdr:cNvSpPr/>
      </xdr:nvSpPr>
      <xdr:spPr>
        <a:xfrm>
          <a:off x="47752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122662</xdr:rowOff>
    </xdr:from>
    <xdr:ext cx="762000" cy="259045"/>
    <xdr:sp macro="" textlink="">
      <xdr:nvSpPr>
        <xdr:cNvPr id="208" name="扶助費該当値テキスト"/>
        <xdr:cNvSpPr txBox="1"/>
      </xdr:nvSpPr>
      <xdr:spPr>
        <a:xfrm>
          <a:off x="49149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29935</xdr:rowOff>
    </xdr:from>
    <xdr:to>
      <xdr:col>20</xdr:col>
      <xdr:colOff>38100</xdr:colOff>
      <xdr:row>53</xdr:row>
      <xdr:rowOff>131535</xdr:rowOff>
    </xdr:to>
    <xdr:sp macro="" textlink="">
      <xdr:nvSpPr>
        <xdr:cNvPr id="209" name="楕円 208"/>
        <xdr:cNvSpPr/>
      </xdr:nvSpPr>
      <xdr:spPr>
        <a:xfrm>
          <a:off x="3937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141712</xdr:rowOff>
    </xdr:from>
    <xdr:ext cx="736600" cy="259045"/>
    <xdr:sp macro="" textlink="">
      <xdr:nvSpPr>
        <xdr:cNvPr id="210" name="テキスト ボックス 209"/>
        <xdr:cNvSpPr txBox="1"/>
      </xdr:nvSpPr>
      <xdr:spPr>
        <a:xfrm>
          <a:off x="3606800" y="888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146957</xdr:rowOff>
    </xdr:from>
    <xdr:to>
      <xdr:col>15</xdr:col>
      <xdr:colOff>149225</xdr:colOff>
      <xdr:row>53</xdr:row>
      <xdr:rowOff>77107</xdr:rowOff>
    </xdr:to>
    <xdr:sp macro="" textlink="">
      <xdr:nvSpPr>
        <xdr:cNvPr id="211" name="楕円 210"/>
        <xdr:cNvSpPr/>
      </xdr:nvSpPr>
      <xdr:spPr>
        <a:xfrm>
          <a:off x="3048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87284</xdr:rowOff>
    </xdr:from>
    <xdr:ext cx="762000" cy="259045"/>
    <xdr:sp macro="" textlink="">
      <xdr:nvSpPr>
        <xdr:cNvPr id="212" name="テキスト ボックス 211"/>
        <xdr:cNvSpPr txBox="1"/>
      </xdr:nvSpPr>
      <xdr:spPr>
        <a:xfrm>
          <a:off x="2717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81643</xdr:rowOff>
    </xdr:from>
    <xdr:to>
      <xdr:col>6</xdr:col>
      <xdr:colOff>171450</xdr:colOff>
      <xdr:row>53</xdr:row>
      <xdr:rowOff>11793</xdr:rowOff>
    </xdr:to>
    <xdr:sp macro="" textlink="">
      <xdr:nvSpPr>
        <xdr:cNvPr id="215" name="楕円 214"/>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21970</xdr:rowOff>
    </xdr:from>
    <xdr:ext cx="762000" cy="259045"/>
    <xdr:sp macro="" textlink="">
      <xdr:nvSpPr>
        <xdr:cNvPr id="216" name="テキスト ボックス 215"/>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101600</xdr:rowOff>
    </xdr:to>
    <xdr:cxnSp macro="">
      <xdr:nvCxnSpPr>
        <xdr:cNvPr id="249" name="直線コネクタ 248"/>
        <xdr:cNvCxnSpPr/>
      </xdr:nvCxnSpPr>
      <xdr:spPr>
        <a:xfrm>
          <a:off x="15671800" y="9309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50800</xdr:rowOff>
    </xdr:to>
    <xdr:cxnSp macro="">
      <xdr:nvCxnSpPr>
        <xdr:cNvPr id="252" name="直線コネクタ 251"/>
        <xdr:cNvCxnSpPr/>
      </xdr:nvCxnSpPr>
      <xdr:spPr>
        <a:xfrm>
          <a:off x="14782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25400</xdr:rowOff>
    </xdr:to>
    <xdr:cxnSp macro="">
      <xdr:nvCxnSpPr>
        <xdr:cNvPr id="255" name="直線コネクタ 254"/>
        <xdr:cNvCxnSpPr/>
      </xdr:nvCxnSpPr>
      <xdr:spPr>
        <a:xfrm flipV="1">
          <a:off x="13893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95250</xdr:rowOff>
    </xdr:from>
    <xdr:to>
      <xdr:col>69</xdr:col>
      <xdr:colOff>92075</xdr:colOff>
      <xdr:row>54</xdr:row>
      <xdr:rowOff>25400</xdr:rowOff>
    </xdr:to>
    <xdr:cxnSp macro="">
      <xdr:nvCxnSpPr>
        <xdr:cNvPr id="258" name="直線コネクタ 257"/>
        <xdr:cNvCxnSpPr/>
      </xdr:nvCxnSpPr>
      <xdr:spPr>
        <a:xfrm>
          <a:off x="13004800" y="918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50800</xdr:rowOff>
    </xdr:from>
    <xdr:to>
      <xdr:col>82</xdr:col>
      <xdr:colOff>158750</xdr:colOff>
      <xdr:row>54</xdr:row>
      <xdr:rowOff>152400</xdr:rowOff>
    </xdr:to>
    <xdr:sp macro="" textlink="">
      <xdr:nvSpPr>
        <xdr:cNvPr id="268" name="楕円 267"/>
        <xdr:cNvSpPr/>
      </xdr:nvSpPr>
      <xdr:spPr>
        <a:xfrm>
          <a:off x="16459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9"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70" name="楕円 269"/>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71" name="テキスト ボックス 270"/>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2" name="楕円 271"/>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3" name="テキスト ボックス 272"/>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146050</xdr:rowOff>
    </xdr:from>
    <xdr:to>
      <xdr:col>69</xdr:col>
      <xdr:colOff>142875</xdr:colOff>
      <xdr:row>54</xdr:row>
      <xdr:rowOff>76200</xdr:rowOff>
    </xdr:to>
    <xdr:sp macro="" textlink="">
      <xdr:nvSpPr>
        <xdr:cNvPr id="274" name="楕円 273"/>
        <xdr:cNvSpPr/>
      </xdr:nvSpPr>
      <xdr:spPr>
        <a:xfrm>
          <a:off x="13843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86377</xdr:rowOff>
    </xdr:from>
    <xdr:ext cx="762000" cy="259045"/>
    <xdr:sp macro="" textlink="">
      <xdr:nvSpPr>
        <xdr:cNvPr id="275" name="テキスト ボックス 274"/>
        <xdr:cNvSpPr txBox="1"/>
      </xdr:nvSpPr>
      <xdr:spPr>
        <a:xfrm>
          <a:off x="13512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44450</xdr:rowOff>
    </xdr:from>
    <xdr:to>
      <xdr:col>65</xdr:col>
      <xdr:colOff>53975</xdr:colOff>
      <xdr:row>53</xdr:row>
      <xdr:rowOff>146050</xdr:rowOff>
    </xdr:to>
    <xdr:sp macro="" textlink="">
      <xdr:nvSpPr>
        <xdr:cNvPr id="276" name="楕円 275"/>
        <xdr:cNvSpPr/>
      </xdr:nvSpPr>
      <xdr:spPr>
        <a:xfrm>
          <a:off x="12954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156227</xdr:rowOff>
    </xdr:from>
    <xdr:ext cx="762000" cy="259045"/>
    <xdr:sp macro="" textlink="">
      <xdr:nvSpPr>
        <xdr:cNvPr id="277" name="テキスト ボックス 276"/>
        <xdr:cNvSpPr txBox="1"/>
      </xdr:nvSpPr>
      <xdr:spPr>
        <a:xfrm>
          <a:off x="12623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昨年度と比較すると０．７ポイント低下したが、</a:t>
          </a:r>
          <a:r>
            <a:rPr kumimoji="1" lang="ja-JP" altLang="ja-JP" sz="1100">
              <a:solidFill>
                <a:schemeClr val="tx1"/>
              </a:solidFill>
              <a:effectLst/>
              <a:latin typeface="+mn-lt"/>
              <a:ea typeface="+mn-ea"/>
              <a:cs typeface="+mn-cs"/>
            </a:rPr>
            <a:t>補助費等に係る経常収支比率は類似団体平均を上回っている。</a:t>
          </a:r>
          <a:r>
            <a:rPr kumimoji="1" lang="ja-JP" altLang="en-US" sz="1100">
              <a:solidFill>
                <a:schemeClr val="tx1"/>
              </a:solidFill>
              <a:effectLst/>
              <a:latin typeface="+mn-lt"/>
              <a:ea typeface="+mn-ea"/>
              <a:cs typeface="+mn-cs"/>
            </a:rPr>
            <a:t>類似団体の人口１人当たりの決算額と比較すると、一部事務組合への負担金が多い。</a:t>
          </a:r>
          <a:endParaRPr kumimoji="1" lang="en-US" altLang="ja-JP" sz="1100">
            <a:solidFill>
              <a:schemeClr val="tx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各種団体への補助金</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交付団体の活動状況や収支決算状況、事業効果の検証等を行いながら、補助金等の適正化を図る。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101600</xdr:rowOff>
    </xdr:to>
    <xdr:cxnSp macro="">
      <xdr:nvCxnSpPr>
        <xdr:cNvPr id="310" name="直線コネクタ 309"/>
        <xdr:cNvCxnSpPr/>
      </xdr:nvCxnSpPr>
      <xdr:spPr>
        <a:xfrm flipV="1">
          <a:off x="15671800" y="6870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76200</xdr:rowOff>
    </xdr:from>
    <xdr:to>
      <xdr:col>78</xdr:col>
      <xdr:colOff>69850</xdr:colOff>
      <xdr:row>40</xdr:row>
      <xdr:rowOff>101600</xdr:rowOff>
    </xdr:to>
    <xdr:cxnSp macro="">
      <xdr:nvCxnSpPr>
        <xdr:cNvPr id="313" name="直線コネクタ 312"/>
        <xdr:cNvCxnSpPr/>
      </xdr:nvCxnSpPr>
      <xdr:spPr>
        <a:xfrm>
          <a:off x="14782800" y="693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76200</xdr:rowOff>
    </xdr:to>
    <xdr:cxnSp macro="">
      <xdr:nvCxnSpPr>
        <xdr:cNvPr id="316" name="直線コネクタ 315"/>
        <xdr:cNvCxnSpPr/>
      </xdr:nvCxnSpPr>
      <xdr:spPr>
        <a:xfrm>
          <a:off x="13893800" y="687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12700</xdr:rowOff>
    </xdr:from>
    <xdr:to>
      <xdr:col>69</xdr:col>
      <xdr:colOff>92075</xdr:colOff>
      <xdr:row>40</xdr:row>
      <xdr:rowOff>76200</xdr:rowOff>
    </xdr:to>
    <xdr:cxnSp macro="">
      <xdr:nvCxnSpPr>
        <xdr:cNvPr id="319" name="直線コネクタ 318"/>
        <xdr:cNvCxnSpPr/>
      </xdr:nvCxnSpPr>
      <xdr:spPr>
        <a:xfrm flipV="1">
          <a:off x="13004800" y="687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29" name="楕円 328"/>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105427</xdr:rowOff>
    </xdr:from>
    <xdr:ext cx="762000" cy="259045"/>
    <xdr:sp macro="" textlink="">
      <xdr:nvSpPr>
        <xdr:cNvPr id="330"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50800</xdr:rowOff>
    </xdr:from>
    <xdr:to>
      <xdr:col>78</xdr:col>
      <xdr:colOff>120650</xdr:colOff>
      <xdr:row>40</xdr:row>
      <xdr:rowOff>152400</xdr:rowOff>
    </xdr:to>
    <xdr:sp macro="" textlink="">
      <xdr:nvSpPr>
        <xdr:cNvPr id="331" name="楕円 330"/>
        <xdr:cNvSpPr/>
      </xdr:nvSpPr>
      <xdr:spPr>
        <a:xfrm>
          <a:off x="15621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137177</xdr:rowOff>
    </xdr:from>
    <xdr:ext cx="736600" cy="259045"/>
    <xdr:sp macro="" textlink="">
      <xdr:nvSpPr>
        <xdr:cNvPr id="332" name="テキスト ボックス 331"/>
        <xdr:cNvSpPr txBox="1"/>
      </xdr:nvSpPr>
      <xdr:spPr>
        <a:xfrm>
          <a:off x="15290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25400</xdr:rowOff>
    </xdr:from>
    <xdr:to>
      <xdr:col>74</xdr:col>
      <xdr:colOff>31750</xdr:colOff>
      <xdr:row>40</xdr:row>
      <xdr:rowOff>127000</xdr:rowOff>
    </xdr:to>
    <xdr:sp macro="" textlink="">
      <xdr:nvSpPr>
        <xdr:cNvPr id="333" name="楕円 332"/>
        <xdr:cNvSpPr/>
      </xdr:nvSpPr>
      <xdr:spPr>
        <a:xfrm>
          <a:off x="14732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111777</xdr:rowOff>
    </xdr:from>
    <xdr:ext cx="762000" cy="259045"/>
    <xdr:sp macro="" textlink="">
      <xdr:nvSpPr>
        <xdr:cNvPr id="334" name="テキスト ボックス 333"/>
        <xdr:cNvSpPr txBox="1"/>
      </xdr:nvSpPr>
      <xdr:spPr>
        <a:xfrm>
          <a:off x="14401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35" name="楕円 334"/>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48277</xdr:rowOff>
    </xdr:from>
    <xdr:ext cx="762000" cy="259045"/>
    <xdr:sp macro="" textlink="">
      <xdr:nvSpPr>
        <xdr:cNvPr id="336" name="テキスト ボックス 335"/>
        <xdr:cNvSpPr txBox="1"/>
      </xdr:nvSpPr>
      <xdr:spPr>
        <a:xfrm>
          <a:off x="13512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25400</xdr:rowOff>
    </xdr:from>
    <xdr:to>
      <xdr:col>65</xdr:col>
      <xdr:colOff>53975</xdr:colOff>
      <xdr:row>40</xdr:row>
      <xdr:rowOff>127000</xdr:rowOff>
    </xdr:to>
    <xdr:sp macro="" textlink="">
      <xdr:nvSpPr>
        <xdr:cNvPr id="337" name="楕円 336"/>
        <xdr:cNvSpPr/>
      </xdr:nvSpPr>
      <xdr:spPr>
        <a:xfrm>
          <a:off x="12954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111777</xdr:rowOff>
    </xdr:from>
    <xdr:ext cx="762000" cy="259045"/>
    <xdr:sp macro="" textlink="">
      <xdr:nvSpPr>
        <xdr:cNvPr id="338" name="テキスト ボックス 337"/>
        <xdr:cNvSpPr txBox="1"/>
      </xdr:nvSpPr>
      <xdr:spPr>
        <a:xfrm>
          <a:off x="12623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合併以後積極的に取り組んできた大型の建設事業は一段落したが、それに伴う地方債の元利償還金は年々増加しており、公債費に係る経常収支比率は類似団体平均を３．８ポイント上回っている。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公債費償還のピークは平成３０年度から３４年度になると見込まれ、非常に厳しい財政運営となることが予想される。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地方債充当事業の厳選を進めるとともに、過去に借入を行った高利の地方債について利率見直しに取り組み、公債費縮減に努めなければならない。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62992</xdr:rowOff>
    </xdr:to>
    <xdr:cxnSp macro="">
      <xdr:nvCxnSpPr>
        <xdr:cNvPr id="368" name="直線コネクタ 367"/>
        <xdr:cNvCxnSpPr/>
      </xdr:nvCxnSpPr>
      <xdr:spPr>
        <a:xfrm>
          <a:off x="3987800" y="133995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26415</xdr:rowOff>
    </xdr:to>
    <xdr:cxnSp macro="">
      <xdr:nvCxnSpPr>
        <xdr:cNvPr id="371" name="直線コネクタ 370"/>
        <xdr:cNvCxnSpPr/>
      </xdr:nvCxnSpPr>
      <xdr:spPr>
        <a:xfrm>
          <a:off x="3098800" y="133263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124713</xdr:rowOff>
    </xdr:from>
    <xdr:to>
      <xdr:col>15</xdr:col>
      <xdr:colOff>98425</xdr:colOff>
      <xdr:row>78</xdr:row>
      <xdr:rowOff>3556</xdr:rowOff>
    </xdr:to>
    <xdr:cxnSp macro="">
      <xdr:nvCxnSpPr>
        <xdr:cNvPr id="374" name="直線コネクタ 373"/>
        <xdr:cNvCxnSpPr/>
      </xdr:nvCxnSpPr>
      <xdr:spPr>
        <a:xfrm flipV="1">
          <a:off x="2209800" y="133263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3556</xdr:rowOff>
    </xdr:to>
    <xdr:cxnSp macro="">
      <xdr:nvCxnSpPr>
        <xdr:cNvPr id="377" name="直線コネクタ 376"/>
        <xdr:cNvCxnSpPr/>
      </xdr:nvCxnSpPr>
      <xdr:spPr>
        <a:xfrm>
          <a:off x="1320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7" name="楕円 386"/>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8"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9" name="楕円 388"/>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0" name="テキスト ボックス 389"/>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1" name="楕円 390"/>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92" name="テキスト ボックス 391"/>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3" name="楕円 392"/>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4" name="テキスト ボックス 393"/>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5" name="楕円 394"/>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6" name="テキスト ボックス 395"/>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を４．７ポイント下回っている</a:t>
          </a:r>
          <a:r>
            <a:rPr kumimoji="1" lang="ja-JP" altLang="ja-JP" sz="1100">
              <a:solidFill>
                <a:schemeClr val="dk1"/>
              </a:solidFill>
              <a:effectLst/>
              <a:latin typeface="+mn-lt"/>
              <a:ea typeface="+mn-ea"/>
              <a:cs typeface="+mn-cs"/>
            </a:rPr>
            <a:t>。健全財政維持のため、特に、</a:t>
          </a:r>
          <a:r>
            <a:rPr kumimoji="1" lang="ja-JP" altLang="en-US" sz="1100">
              <a:solidFill>
                <a:sysClr val="windowText" lastClr="000000"/>
              </a:solidFill>
              <a:effectLst/>
              <a:latin typeface="+mn-lt"/>
              <a:ea typeface="+mn-ea"/>
              <a:cs typeface="+mn-cs"/>
            </a:rPr>
            <a:t>扶助費</a:t>
          </a:r>
          <a:r>
            <a:rPr kumimoji="1" lang="ja-JP" altLang="en-US"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補助費等に注視し、これらの経費の適正化に努める。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46989</xdr:rowOff>
    </xdr:to>
    <xdr:cxnSp macro="">
      <xdr:nvCxnSpPr>
        <xdr:cNvPr id="427" name="直線コネクタ 426"/>
        <xdr:cNvCxnSpPr/>
      </xdr:nvCxnSpPr>
      <xdr:spPr>
        <a:xfrm flipV="1">
          <a:off x="15671800" y="13225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46989</xdr:rowOff>
    </xdr:to>
    <xdr:cxnSp macro="">
      <xdr:nvCxnSpPr>
        <xdr:cNvPr id="430" name="直線コネクタ 429"/>
        <xdr:cNvCxnSpPr/>
      </xdr:nvCxnSpPr>
      <xdr:spPr>
        <a:xfrm>
          <a:off x="14782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163576</xdr:rowOff>
    </xdr:to>
    <xdr:cxnSp macro="">
      <xdr:nvCxnSpPr>
        <xdr:cNvPr id="433" name="直線コネクタ 432"/>
        <xdr:cNvCxnSpPr/>
      </xdr:nvCxnSpPr>
      <xdr:spPr>
        <a:xfrm>
          <a:off x="13893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131572</xdr:rowOff>
    </xdr:to>
    <xdr:cxnSp macro="">
      <xdr:nvCxnSpPr>
        <xdr:cNvPr id="436" name="直線コネクタ 435"/>
        <xdr:cNvCxnSpPr/>
      </xdr:nvCxnSpPr>
      <xdr:spPr>
        <a:xfrm>
          <a:off x="13004800" y="131023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6" name="楕円 445"/>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7"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9" name="テキスト ボックス 44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0" name="楕円 449"/>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1" name="テキスト ボックス 450"/>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2" name="楕円 451"/>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3" name="テキスト ボックス 452"/>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4" name="楕円 453"/>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5" name="テキスト ボックス 454"/>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167049</xdr:rowOff>
    </xdr:from>
    <xdr:to>
      <xdr:col>29</xdr:col>
      <xdr:colOff>127000</xdr:colOff>
      <xdr:row>17</xdr:row>
      <xdr:rowOff>7780</xdr:rowOff>
    </xdr:to>
    <xdr:cxnSp macro="">
      <xdr:nvCxnSpPr>
        <xdr:cNvPr id="52" name="直線コネクタ 51"/>
        <xdr:cNvCxnSpPr/>
      </xdr:nvCxnSpPr>
      <xdr:spPr bwMode="auto">
        <a:xfrm>
          <a:off x="5003800" y="2957874"/>
          <a:ext cx="6477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151667</xdr:rowOff>
    </xdr:from>
    <xdr:to>
      <xdr:col>26</xdr:col>
      <xdr:colOff>50800</xdr:colOff>
      <xdr:row>16</xdr:row>
      <xdr:rowOff>167049</xdr:rowOff>
    </xdr:to>
    <xdr:cxnSp macro="">
      <xdr:nvCxnSpPr>
        <xdr:cNvPr id="55" name="直線コネクタ 54"/>
        <xdr:cNvCxnSpPr/>
      </xdr:nvCxnSpPr>
      <xdr:spPr bwMode="auto">
        <a:xfrm>
          <a:off x="4305300" y="2942492"/>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151667</xdr:rowOff>
    </xdr:from>
    <xdr:to>
      <xdr:col>22</xdr:col>
      <xdr:colOff>114300</xdr:colOff>
      <xdr:row>17</xdr:row>
      <xdr:rowOff>31848</xdr:rowOff>
    </xdr:to>
    <xdr:cxnSp macro="">
      <xdr:nvCxnSpPr>
        <xdr:cNvPr id="58" name="直線コネクタ 57"/>
        <xdr:cNvCxnSpPr/>
      </xdr:nvCxnSpPr>
      <xdr:spPr bwMode="auto">
        <a:xfrm flipV="1">
          <a:off x="3606800" y="2942492"/>
          <a:ext cx="6985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31848</xdr:rowOff>
    </xdr:from>
    <xdr:to>
      <xdr:col>18</xdr:col>
      <xdr:colOff>177800</xdr:colOff>
      <xdr:row>17</xdr:row>
      <xdr:rowOff>31913</xdr:rowOff>
    </xdr:to>
    <xdr:cxnSp macro="">
      <xdr:nvCxnSpPr>
        <xdr:cNvPr id="61" name="直線コネクタ 60"/>
        <xdr:cNvCxnSpPr/>
      </xdr:nvCxnSpPr>
      <xdr:spPr bwMode="auto">
        <a:xfrm flipV="1">
          <a:off x="2908300" y="2994123"/>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128430</xdr:rowOff>
    </xdr:from>
    <xdr:to>
      <xdr:col>29</xdr:col>
      <xdr:colOff>177800</xdr:colOff>
      <xdr:row>17</xdr:row>
      <xdr:rowOff>58580</xdr:rowOff>
    </xdr:to>
    <xdr:sp macro="" textlink="">
      <xdr:nvSpPr>
        <xdr:cNvPr id="71" name="楕円 70"/>
        <xdr:cNvSpPr/>
      </xdr:nvSpPr>
      <xdr:spPr bwMode="auto">
        <a:xfrm>
          <a:off x="5600700" y="291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100507</xdr:rowOff>
    </xdr:from>
    <xdr:ext cx="762000" cy="259045"/>
    <xdr:sp macro="" textlink="">
      <xdr:nvSpPr>
        <xdr:cNvPr id="72" name="人口1人当たり決算額の推移該当値テキスト130"/>
        <xdr:cNvSpPr txBox="1"/>
      </xdr:nvSpPr>
      <xdr:spPr>
        <a:xfrm>
          <a:off x="5740400" y="289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116249</xdr:rowOff>
    </xdr:from>
    <xdr:to>
      <xdr:col>26</xdr:col>
      <xdr:colOff>101600</xdr:colOff>
      <xdr:row>17</xdr:row>
      <xdr:rowOff>46399</xdr:rowOff>
    </xdr:to>
    <xdr:sp macro="" textlink="">
      <xdr:nvSpPr>
        <xdr:cNvPr id="73" name="楕円 72"/>
        <xdr:cNvSpPr/>
      </xdr:nvSpPr>
      <xdr:spPr bwMode="auto">
        <a:xfrm>
          <a:off x="4953000" y="290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31176</xdr:rowOff>
    </xdr:from>
    <xdr:ext cx="736600" cy="259045"/>
    <xdr:sp macro="" textlink="">
      <xdr:nvSpPr>
        <xdr:cNvPr id="74" name="テキスト ボックス 73"/>
        <xdr:cNvSpPr txBox="1"/>
      </xdr:nvSpPr>
      <xdr:spPr>
        <a:xfrm>
          <a:off x="4622800" y="299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100867</xdr:rowOff>
    </xdr:from>
    <xdr:to>
      <xdr:col>22</xdr:col>
      <xdr:colOff>165100</xdr:colOff>
      <xdr:row>17</xdr:row>
      <xdr:rowOff>31017</xdr:rowOff>
    </xdr:to>
    <xdr:sp macro="" textlink="">
      <xdr:nvSpPr>
        <xdr:cNvPr id="75" name="楕円 74"/>
        <xdr:cNvSpPr/>
      </xdr:nvSpPr>
      <xdr:spPr bwMode="auto">
        <a:xfrm>
          <a:off x="42545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15794</xdr:rowOff>
    </xdr:from>
    <xdr:ext cx="762000" cy="259045"/>
    <xdr:sp macro="" textlink="">
      <xdr:nvSpPr>
        <xdr:cNvPr id="76" name="テキスト ボックス 75"/>
        <xdr:cNvSpPr txBox="1"/>
      </xdr:nvSpPr>
      <xdr:spPr>
        <a:xfrm>
          <a:off x="3924300" y="29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152498</xdr:rowOff>
    </xdr:from>
    <xdr:to>
      <xdr:col>19</xdr:col>
      <xdr:colOff>38100</xdr:colOff>
      <xdr:row>17</xdr:row>
      <xdr:rowOff>82648</xdr:rowOff>
    </xdr:to>
    <xdr:sp macro="" textlink="">
      <xdr:nvSpPr>
        <xdr:cNvPr id="77" name="楕円 76"/>
        <xdr:cNvSpPr/>
      </xdr:nvSpPr>
      <xdr:spPr bwMode="auto">
        <a:xfrm>
          <a:off x="35560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67425</xdr:rowOff>
    </xdr:from>
    <xdr:ext cx="762000" cy="259045"/>
    <xdr:sp macro="" textlink="">
      <xdr:nvSpPr>
        <xdr:cNvPr id="78" name="テキスト ボックス 77"/>
        <xdr:cNvSpPr txBox="1"/>
      </xdr:nvSpPr>
      <xdr:spPr>
        <a:xfrm>
          <a:off x="3225800" y="302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152563</xdr:rowOff>
    </xdr:from>
    <xdr:to>
      <xdr:col>15</xdr:col>
      <xdr:colOff>101600</xdr:colOff>
      <xdr:row>17</xdr:row>
      <xdr:rowOff>82713</xdr:rowOff>
    </xdr:to>
    <xdr:sp macro="" textlink="">
      <xdr:nvSpPr>
        <xdr:cNvPr id="79" name="楕円 78"/>
        <xdr:cNvSpPr/>
      </xdr:nvSpPr>
      <xdr:spPr bwMode="auto">
        <a:xfrm>
          <a:off x="28575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67490</xdr:rowOff>
    </xdr:from>
    <xdr:ext cx="762000" cy="259045"/>
    <xdr:sp macro="" textlink="">
      <xdr:nvSpPr>
        <xdr:cNvPr id="80" name="テキスト ボックス 79"/>
        <xdr:cNvSpPr txBox="1"/>
      </xdr:nvSpPr>
      <xdr:spPr>
        <a:xfrm>
          <a:off x="2527300" y="30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284353</xdr:rowOff>
    </xdr:from>
    <xdr:to>
      <xdr:col>29</xdr:col>
      <xdr:colOff>127000</xdr:colOff>
      <xdr:row>35</xdr:row>
      <xdr:rowOff>285115</xdr:rowOff>
    </xdr:to>
    <xdr:cxnSp macro="">
      <xdr:nvCxnSpPr>
        <xdr:cNvPr id="113" name="直線コネクタ 112"/>
        <xdr:cNvCxnSpPr/>
      </xdr:nvCxnSpPr>
      <xdr:spPr bwMode="auto">
        <a:xfrm>
          <a:off x="5003800" y="6894703"/>
          <a:ext cx="6477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284353</xdr:rowOff>
    </xdr:from>
    <xdr:to>
      <xdr:col>26</xdr:col>
      <xdr:colOff>50800</xdr:colOff>
      <xdr:row>35</xdr:row>
      <xdr:rowOff>327101</xdr:rowOff>
    </xdr:to>
    <xdr:cxnSp macro="">
      <xdr:nvCxnSpPr>
        <xdr:cNvPr id="116" name="直線コネクタ 115"/>
        <xdr:cNvCxnSpPr/>
      </xdr:nvCxnSpPr>
      <xdr:spPr bwMode="auto">
        <a:xfrm flipV="1">
          <a:off x="4305300" y="6894703"/>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327101</xdr:rowOff>
    </xdr:from>
    <xdr:to>
      <xdr:col>22</xdr:col>
      <xdr:colOff>114300</xdr:colOff>
      <xdr:row>36</xdr:row>
      <xdr:rowOff>31674</xdr:rowOff>
    </xdr:to>
    <xdr:cxnSp macro="">
      <xdr:nvCxnSpPr>
        <xdr:cNvPr id="119" name="直線コネクタ 118"/>
        <xdr:cNvCxnSpPr/>
      </xdr:nvCxnSpPr>
      <xdr:spPr bwMode="auto">
        <a:xfrm flipV="1">
          <a:off x="3606800" y="6937451"/>
          <a:ext cx="698500" cy="4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327863</xdr:rowOff>
    </xdr:from>
    <xdr:to>
      <xdr:col>18</xdr:col>
      <xdr:colOff>177800</xdr:colOff>
      <xdr:row>36</xdr:row>
      <xdr:rowOff>31674</xdr:rowOff>
    </xdr:to>
    <xdr:cxnSp macro="">
      <xdr:nvCxnSpPr>
        <xdr:cNvPr id="122" name="直線コネクタ 121"/>
        <xdr:cNvCxnSpPr/>
      </xdr:nvCxnSpPr>
      <xdr:spPr bwMode="auto">
        <a:xfrm>
          <a:off x="2908300" y="6938213"/>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234315</xdr:rowOff>
    </xdr:from>
    <xdr:to>
      <xdr:col>29</xdr:col>
      <xdr:colOff>177800</xdr:colOff>
      <xdr:row>35</xdr:row>
      <xdr:rowOff>335915</xdr:rowOff>
    </xdr:to>
    <xdr:sp macro="" textlink="">
      <xdr:nvSpPr>
        <xdr:cNvPr id="132" name="楕円 131"/>
        <xdr:cNvSpPr/>
      </xdr:nvSpPr>
      <xdr:spPr bwMode="auto">
        <a:xfrm>
          <a:off x="5600700" y="684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206392</xdr:rowOff>
    </xdr:from>
    <xdr:ext cx="762000" cy="259045"/>
    <xdr:sp macro="" textlink="">
      <xdr:nvSpPr>
        <xdr:cNvPr id="133" name="人口1人当たり決算額の推移該当値テキスト445"/>
        <xdr:cNvSpPr txBox="1"/>
      </xdr:nvSpPr>
      <xdr:spPr>
        <a:xfrm>
          <a:off x="5740400" y="681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233553</xdr:rowOff>
    </xdr:from>
    <xdr:to>
      <xdr:col>26</xdr:col>
      <xdr:colOff>101600</xdr:colOff>
      <xdr:row>35</xdr:row>
      <xdr:rowOff>335153</xdr:rowOff>
    </xdr:to>
    <xdr:sp macro="" textlink="">
      <xdr:nvSpPr>
        <xdr:cNvPr id="134" name="楕円 133"/>
        <xdr:cNvSpPr/>
      </xdr:nvSpPr>
      <xdr:spPr bwMode="auto">
        <a:xfrm>
          <a:off x="4953000" y="684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319930</xdr:rowOff>
    </xdr:from>
    <xdr:ext cx="736600" cy="259045"/>
    <xdr:sp macro="" textlink="">
      <xdr:nvSpPr>
        <xdr:cNvPr id="135" name="テキスト ボックス 134"/>
        <xdr:cNvSpPr txBox="1"/>
      </xdr:nvSpPr>
      <xdr:spPr>
        <a:xfrm>
          <a:off x="4622800" y="693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276301</xdr:rowOff>
    </xdr:from>
    <xdr:to>
      <xdr:col>22</xdr:col>
      <xdr:colOff>165100</xdr:colOff>
      <xdr:row>36</xdr:row>
      <xdr:rowOff>35001</xdr:rowOff>
    </xdr:to>
    <xdr:sp macro="" textlink="">
      <xdr:nvSpPr>
        <xdr:cNvPr id="136" name="楕円 135"/>
        <xdr:cNvSpPr/>
      </xdr:nvSpPr>
      <xdr:spPr bwMode="auto">
        <a:xfrm>
          <a:off x="4254500" y="688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19778</xdr:rowOff>
    </xdr:from>
    <xdr:ext cx="762000" cy="259045"/>
    <xdr:sp macro="" textlink="">
      <xdr:nvSpPr>
        <xdr:cNvPr id="137" name="テキスト ボックス 136"/>
        <xdr:cNvSpPr txBox="1"/>
      </xdr:nvSpPr>
      <xdr:spPr>
        <a:xfrm>
          <a:off x="3924300" y="697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323774</xdr:rowOff>
    </xdr:from>
    <xdr:to>
      <xdr:col>19</xdr:col>
      <xdr:colOff>38100</xdr:colOff>
      <xdr:row>36</xdr:row>
      <xdr:rowOff>82474</xdr:rowOff>
    </xdr:to>
    <xdr:sp macro="" textlink="">
      <xdr:nvSpPr>
        <xdr:cNvPr id="138" name="楕円 137"/>
        <xdr:cNvSpPr/>
      </xdr:nvSpPr>
      <xdr:spPr bwMode="auto">
        <a:xfrm>
          <a:off x="3556000" y="693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67251</xdr:rowOff>
    </xdr:from>
    <xdr:ext cx="762000" cy="259045"/>
    <xdr:sp macro="" textlink="">
      <xdr:nvSpPr>
        <xdr:cNvPr id="139" name="テキスト ボックス 138"/>
        <xdr:cNvSpPr txBox="1"/>
      </xdr:nvSpPr>
      <xdr:spPr>
        <a:xfrm>
          <a:off x="3225800" y="70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277063</xdr:rowOff>
    </xdr:from>
    <xdr:to>
      <xdr:col>15</xdr:col>
      <xdr:colOff>101600</xdr:colOff>
      <xdr:row>36</xdr:row>
      <xdr:rowOff>35763</xdr:rowOff>
    </xdr:to>
    <xdr:sp macro="" textlink="">
      <xdr:nvSpPr>
        <xdr:cNvPr id="140" name="楕円 139"/>
        <xdr:cNvSpPr/>
      </xdr:nvSpPr>
      <xdr:spPr bwMode="auto">
        <a:xfrm>
          <a:off x="2857500" y="688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20540</xdr:rowOff>
    </xdr:from>
    <xdr:ext cx="762000" cy="259045"/>
    <xdr:sp macro="" textlink="">
      <xdr:nvSpPr>
        <xdr:cNvPr id="141" name="テキスト ボックス 140"/>
        <xdr:cNvSpPr txBox="1"/>
      </xdr:nvSpPr>
      <xdr:spPr>
        <a:xfrm>
          <a:off x="2527300" y="697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119,029
117,464
67.44
37,600,076
35,422,049
2,024,058
24,263,030
49,246,717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17660</xdr:rowOff>
    </xdr:from>
    <xdr:to>
      <xdr:col>24</xdr:col>
      <xdr:colOff>63500</xdr:colOff>
      <xdr:row>36</xdr:row>
      <xdr:rowOff>33499</xdr:rowOff>
    </xdr:to>
    <xdr:cxnSp macro="">
      <xdr:nvCxnSpPr>
        <xdr:cNvPr id="63" name="直線コネクタ 62"/>
        <xdr:cNvCxnSpPr/>
      </xdr:nvCxnSpPr>
      <xdr:spPr>
        <a:xfrm>
          <a:off x="3797300" y="6189860"/>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136499</xdr:rowOff>
    </xdr:from>
    <xdr:to>
      <xdr:col>19</xdr:col>
      <xdr:colOff>177800</xdr:colOff>
      <xdr:row>36</xdr:row>
      <xdr:rowOff>17660</xdr:rowOff>
    </xdr:to>
    <xdr:cxnSp macro="">
      <xdr:nvCxnSpPr>
        <xdr:cNvPr id="66" name="直線コネクタ 65"/>
        <xdr:cNvCxnSpPr/>
      </xdr:nvCxnSpPr>
      <xdr:spPr>
        <a:xfrm>
          <a:off x="2908300" y="6137249"/>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136499</xdr:rowOff>
    </xdr:from>
    <xdr:to>
      <xdr:col>15</xdr:col>
      <xdr:colOff>50800</xdr:colOff>
      <xdr:row>36</xdr:row>
      <xdr:rowOff>1266</xdr:rowOff>
    </xdr:to>
    <xdr:cxnSp macro="">
      <xdr:nvCxnSpPr>
        <xdr:cNvPr id="69" name="直線コネクタ 68"/>
        <xdr:cNvCxnSpPr/>
      </xdr:nvCxnSpPr>
      <xdr:spPr>
        <a:xfrm flipV="1">
          <a:off x="2019300" y="613724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165760</xdr:rowOff>
    </xdr:from>
    <xdr:to>
      <xdr:col>10</xdr:col>
      <xdr:colOff>114300</xdr:colOff>
      <xdr:row>36</xdr:row>
      <xdr:rowOff>1266</xdr:rowOff>
    </xdr:to>
    <xdr:cxnSp macro="">
      <xdr:nvCxnSpPr>
        <xdr:cNvPr id="72" name="直線コネクタ 71"/>
        <xdr:cNvCxnSpPr/>
      </xdr:nvCxnSpPr>
      <xdr:spPr>
        <a:xfrm>
          <a:off x="1130300" y="616651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154149</xdr:rowOff>
    </xdr:from>
    <xdr:to>
      <xdr:col>24</xdr:col>
      <xdr:colOff>114300</xdr:colOff>
      <xdr:row>36</xdr:row>
      <xdr:rowOff>84299</xdr:rowOff>
    </xdr:to>
    <xdr:sp macro="" textlink="">
      <xdr:nvSpPr>
        <xdr:cNvPr id="82" name="楕円 81"/>
        <xdr:cNvSpPr/>
      </xdr:nvSpPr>
      <xdr:spPr>
        <a:xfrm>
          <a:off x="45847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132576</xdr:rowOff>
    </xdr:from>
    <xdr:ext cx="534377" cy="259045"/>
    <xdr:sp macro="" textlink="">
      <xdr:nvSpPr>
        <xdr:cNvPr id="83" name="人件費該当値テキスト"/>
        <xdr:cNvSpPr txBox="1"/>
      </xdr:nvSpPr>
      <xdr:spPr>
        <a:xfrm>
          <a:off x="4686300" y="61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138310</xdr:rowOff>
    </xdr:from>
    <xdr:to>
      <xdr:col>20</xdr:col>
      <xdr:colOff>38100</xdr:colOff>
      <xdr:row>36</xdr:row>
      <xdr:rowOff>68460</xdr:rowOff>
    </xdr:to>
    <xdr:sp macro="" textlink="">
      <xdr:nvSpPr>
        <xdr:cNvPr id="84" name="楕円 83"/>
        <xdr:cNvSpPr/>
      </xdr:nvSpPr>
      <xdr:spPr>
        <a:xfrm>
          <a:off x="3746500" y="61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59587</xdr:rowOff>
    </xdr:from>
    <xdr:ext cx="534377" cy="259045"/>
    <xdr:sp macro="" textlink="">
      <xdr:nvSpPr>
        <xdr:cNvPr id="85" name="テキスト ボックス 84"/>
        <xdr:cNvSpPr txBox="1"/>
      </xdr:nvSpPr>
      <xdr:spPr>
        <a:xfrm>
          <a:off x="3530111" y="62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85699</xdr:rowOff>
    </xdr:from>
    <xdr:to>
      <xdr:col>15</xdr:col>
      <xdr:colOff>101600</xdr:colOff>
      <xdr:row>36</xdr:row>
      <xdr:rowOff>15849</xdr:rowOff>
    </xdr:to>
    <xdr:sp macro="" textlink="">
      <xdr:nvSpPr>
        <xdr:cNvPr id="86" name="楕円 85"/>
        <xdr:cNvSpPr/>
      </xdr:nvSpPr>
      <xdr:spPr>
        <a:xfrm>
          <a:off x="2857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6976</xdr:rowOff>
    </xdr:from>
    <xdr:ext cx="534377" cy="259045"/>
    <xdr:sp macro="" textlink="">
      <xdr:nvSpPr>
        <xdr:cNvPr id="87" name="テキスト ボックス 86"/>
        <xdr:cNvSpPr txBox="1"/>
      </xdr:nvSpPr>
      <xdr:spPr>
        <a:xfrm>
          <a:off x="2641111" y="61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121916</xdr:rowOff>
    </xdr:from>
    <xdr:to>
      <xdr:col>10</xdr:col>
      <xdr:colOff>165100</xdr:colOff>
      <xdr:row>36</xdr:row>
      <xdr:rowOff>52066</xdr:rowOff>
    </xdr:to>
    <xdr:sp macro="" textlink="">
      <xdr:nvSpPr>
        <xdr:cNvPr id="88" name="楕円 87"/>
        <xdr:cNvSpPr/>
      </xdr:nvSpPr>
      <xdr:spPr>
        <a:xfrm>
          <a:off x="1968500" y="6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43193</xdr:rowOff>
    </xdr:from>
    <xdr:ext cx="534377" cy="259045"/>
    <xdr:sp macro="" textlink="">
      <xdr:nvSpPr>
        <xdr:cNvPr id="89" name="テキスト ボックス 88"/>
        <xdr:cNvSpPr txBox="1"/>
      </xdr:nvSpPr>
      <xdr:spPr>
        <a:xfrm>
          <a:off x="1752111" y="62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114960</xdr:rowOff>
    </xdr:from>
    <xdr:to>
      <xdr:col>6</xdr:col>
      <xdr:colOff>38100</xdr:colOff>
      <xdr:row>36</xdr:row>
      <xdr:rowOff>45110</xdr:rowOff>
    </xdr:to>
    <xdr:sp macro="" textlink="">
      <xdr:nvSpPr>
        <xdr:cNvPr id="90" name="楕円 89"/>
        <xdr:cNvSpPr/>
      </xdr:nvSpPr>
      <xdr:spPr>
        <a:xfrm>
          <a:off x="1079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36237</xdr:rowOff>
    </xdr:from>
    <xdr:ext cx="534377" cy="259045"/>
    <xdr:sp macro="" textlink="">
      <xdr:nvSpPr>
        <xdr:cNvPr id="91" name="テキスト ボックス 90"/>
        <xdr:cNvSpPr txBox="1"/>
      </xdr:nvSpPr>
      <xdr:spPr>
        <a:xfrm>
          <a:off x="863111" y="62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123218</xdr:rowOff>
    </xdr:from>
    <xdr:to>
      <xdr:col>24</xdr:col>
      <xdr:colOff>63500</xdr:colOff>
      <xdr:row>57</xdr:row>
      <xdr:rowOff>137848</xdr:rowOff>
    </xdr:to>
    <xdr:cxnSp macro="">
      <xdr:nvCxnSpPr>
        <xdr:cNvPr id="119" name="直線コネクタ 118"/>
        <xdr:cNvCxnSpPr/>
      </xdr:nvCxnSpPr>
      <xdr:spPr>
        <a:xfrm flipV="1">
          <a:off x="3797300" y="989586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106965</xdr:rowOff>
    </xdr:from>
    <xdr:to>
      <xdr:col>19</xdr:col>
      <xdr:colOff>177800</xdr:colOff>
      <xdr:row>57</xdr:row>
      <xdr:rowOff>137848</xdr:rowOff>
    </xdr:to>
    <xdr:cxnSp macro="">
      <xdr:nvCxnSpPr>
        <xdr:cNvPr id="122" name="直線コネクタ 121"/>
        <xdr:cNvCxnSpPr/>
      </xdr:nvCxnSpPr>
      <xdr:spPr>
        <a:xfrm>
          <a:off x="2908300" y="9879615"/>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106965</xdr:rowOff>
    </xdr:from>
    <xdr:to>
      <xdr:col>15</xdr:col>
      <xdr:colOff>50800</xdr:colOff>
      <xdr:row>57</xdr:row>
      <xdr:rowOff>163429</xdr:rowOff>
    </xdr:to>
    <xdr:cxnSp macro="">
      <xdr:nvCxnSpPr>
        <xdr:cNvPr id="125" name="直線コネクタ 124"/>
        <xdr:cNvCxnSpPr/>
      </xdr:nvCxnSpPr>
      <xdr:spPr>
        <a:xfrm flipV="1">
          <a:off x="2019300" y="987961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163429</xdr:rowOff>
    </xdr:from>
    <xdr:to>
      <xdr:col>10</xdr:col>
      <xdr:colOff>114300</xdr:colOff>
      <xdr:row>58</xdr:row>
      <xdr:rowOff>81635</xdr:rowOff>
    </xdr:to>
    <xdr:cxnSp macro="">
      <xdr:nvCxnSpPr>
        <xdr:cNvPr id="128" name="直線コネクタ 127"/>
        <xdr:cNvCxnSpPr/>
      </xdr:nvCxnSpPr>
      <xdr:spPr>
        <a:xfrm flipV="1">
          <a:off x="1130300" y="9936079"/>
          <a:ext cx="889000" cy="8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72418</xdr:rowOff>
    </xdr:from>
    <xdr:to>
      <xdr:col>24</xdr:col>
      <xdr:colOff>114300</xdr:colOff>
      <xdr:row>58</xdr:row>
      <xdr:rowOff>2568</xdr:rowOff>
    </xdr:to>
    <xdr:sp macro="" textlink="">
      <xdr:nvSpPr>
        <xdr:cNvPr id="138" name="楕円 137"/>
        <xdr:cNvSpPr/>
      </xdr:nvSpPr>
      <xdr:spPr>
        <a:xfrm>
          <a:off x="4584700" y="98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50845</xdr:rowOff>
    </xdr:from>
    <xdr:ext cx="534377" cy="259045"/>
    <xdr:sp macro="" textlink="">
      <xdr:nvSpPr>
        <xdr:cNvPr id="139" name="物件費該当値テキスト"/>
        <xdr:cNvSpPr txBox="1"/>
      </xdr:nvSpPr>
      <xdr:spPr>
        <a:xfrm>
          <a:off x="4686300" y="9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87048</xdr:rowOff>
    </xdr:from>
    <xdr:to>
      <xdr:col>20</xdr:col>
      <xdr:colOff>38100</xdr:colOff>
      <xdr:row>58</xdr:row>
      <xdr:rowOff>17198</xdr:rowOff>
    </xdr:to>
    <xdr:sp macro="" textlink="">
      <xdr:nvSpPr>
        <xdr:cNvPr id="140" name="楕円 139"/>
        <xdr:cNvSpPr/>
      </xdr:nvSpPr>
      <xdr:spPr>
        <a:xfrm>
          <a:off x="3746500" y="98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8325</xdr:rowOff>
    </xdr:from>
    <xdr:ext cx="534377" cy="259045"/>
    <xdr:sp macro="" textlink="">
      <xdr:nvSpPr>
        <xdr:cNvPr id="141" name="テキスト ボックス 140"/>
        <xdr:cNvSpPr txBox="1"/>
      </xdr:nvSpPr>
      <xdr:spPr>
        <a:xfrm>
          <a:off x="3530111" y="99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56165</xdr:rowOff>
    </xdr:from>
    <xdr:to>
      <xdr:col>15</xdr:col>
      <xdr:colOff>101600</xdr:colOff>
      <xdr:row>57</xdr:row>
      <xdr:rowOff>157765</xdr:rowOff>
    </xdr:to>
    <xdr:sp macro="" textlink="">
      <xdr:nvSpPr>
        <xdr:cNvPr id="142" name="楕円 141"/>
        <xdr:cNvSpPr/>
      </xdr:nvSpPr>
      <xdr:spPr>
        <a:xfrm>
          <a:off x="2857500" y="9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148892</xdr:rowOff>
    </xdr:from>
    <xdr:ext cx="534377" cy="259045"/>
    <xdr:sp macro="" textlink="">
      <xdr:nvSpPr>
        <xdr:cNvPr id="143" name="テキスト ボックス 142"/>
        <xdr:cNvSpPr txBox="1"/>
      </xdr:nvSpPr>
      <xdr:spPr>
        <a:xfrm>
          <a:off x="2641111" y="99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112629</xdr:rowOff>
    </xdr:from>
    <xdr:to>
      <xdr:col>10</xdr:col>
      <xdr:colOff>165100</xdr:colOff>
      <xdr:row>58</xdr:row>
      <xdr:rowOff>42779</xdr:rowOff>
    </xdr:to>
    <xdr:sp macro="" textlink="">
      <xdr:nvSpPr>
        <xdr:cNvPr id="144" name="楕円 143"/>
        <xdr:cNvSpPr/>
      </xdr:nvSpPr>
      <xdr:spPr>
        <a:xfrm>
          <a:off x="1968500" y="98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33906</xdr:rowOff>
    </xdr:from>
    <xdr:ext cx="534377" cy="259045"/>
    <xdr:sp macro="" textlink="">
      <xdr:nvSpPr>
        <xdr:cNvPr id="145" name="テキスト ボックス 144"/>
        <xdr:cNvSpPr txBox="1"/>
      </xdr:nvSpPr>
      <xdr:spPr>
        <a:xfrm>
          <a:off x="1752111" y="99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30835</xdr:rowOff>
    </xdr:from>
    <xdr:to>
      <xdr:col>6</xdr:col>
      <xdr:colOff>38100</xdr:colOff>
      <xdr:row>58</xdr:row>
      <xdr:rowOff>132435</xdr:rowOff>
    </xdr:to>
    <xdr:sp macro="" textlink="">
      <xdr:nvSpPr>
        <xdr:cNvPr id="146" name="楕円 145"/>
        <xdr:cNvSpPr/>
      </xdr:nvSpPr>
      <xdr:spPr>
        <a:xfrm>
          <a:off x="1079500" y="9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123562</xdr:rowOff>
    </xdr:from>
    <xdr:ext cx="534377" cy="259045"/>
    <xdr:sp macro="" textlink="">
      <xdr:nvSpPr>
        <xdr:cNvPr id="147" name="テキスト ボックス 146"/>
        <xdr:cNvSpPr txBox="1"/>
      </xdr:nvSpPr>
      <xdr:spPr>
        <a:xfrm>
          <a:off x="863111" y="1006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154812</xdr:rowOff>
    </xdr:from>
    <xdr:to>
      <xdr:col>24</xdr:col>
      <xdr:colOff>63500</xdr:colOff>
      <xdr:row>77</xdr:row>
      <xdr:rowOff>3048</xdr:rowOff>
    </xdr:to>
    <xdr:cxnSp macro="">
      <xdr:nvCxnSpPr>
        <xdr:cNvPr id="176" name="直線コネクタ 175"/>
        <xdr:cNvCxnSpPr/>
      </xdr:nvCxnSpPr>
      <xdr:spPr>
        <a:xfrm flipV="1">
          <a:off x="3797300" y="13185012"/>
          <a:ext cx="8382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3048</xdr:rowOff>
    </xdr:from>
    <xdr:to>
      <xdr:col>19</xdr:col>
      <xdr:colOff>177800</xdr:colOff>
      <xdr:row>77</xdr:row>
      <xdr:rowOff>17018</xdr:rowOff>
    </xdr:to>
    <xdr:cxnSp macro="">
      <xdr:nvCxnSpPr>
        <xdr:cNvPr id="179" name="直線コネクタ 178"/>
        <xdr:cNvCxnSpPr/>
      </xdr:nvCxnSpPr>
      <xdr:spPr>
        <a:xfrm flipV="1">
          <a:off x="2908300" y="13204698"/>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8382</xdr:rowOff>
    </xdr:from>
    <xdr:to>
      <xdr:col>15</xdr:col>
      <xdr:colOff>50800</xdr:colOff>
      <xdr:row>77</xdr:row>
      <xdr:rowOff>17018</xdr:rowOff>
    </xdr:to>
    <xdr:cxnSp macro="">
      <xdr:nvCxnSpPr>
        <xdr:cNvPr id="182" name="直線コネクタ 181"/>
        <xdr:cNvCxnSpPr/>
      </xdr:nvCxnSpPr>
      <xdr:spPr>
        <a:xfrm>
          <a:off x="2019300" y="13210032"/>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8382</xdr:rowOff>
    </xdr:from>
    <xdr:to>
      <xdr:col>10</xdr:col>
      <xdr:colOff>114300</xdr:colOff>
      <xdr:row>77</xdr:row>
      <xdr:rowOff>59182</xdr:rowOff>
    </xdr:to>
    <xdr:cxnSp macro="">
      <xdr:nvCxnSpPr>
        <xdr:cNvPr id="185" name="直線コネクタ 184"/>
        <xdr:cNvCxnSpPr/>
      </xdr:nvCxnSpPr>
      <xdr:spPr>
        <a:xfrm flipV="1">
          <a:off x="1130300" y="1321003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104012</xdr:rowOff>
    </xdr:from>
    <xdr:to>
      <xdr:col>24</xdr:col>
      <xdr:colOff>114300</xdr:colOff>
      <xdr:row>77</xdr:row>
      <xdr:rowOff>34162</xdr:rowOff>
    </xdr:to>
    <xdr:sp macro="" textlink="">
      <xdr:nvSpPr>
        <xdr:cNvPr id="195" name="楕円 194"/>
        <xdr:cNvSpPr/>
      </xdr:nvSpPr>
      <xdr:spPr>
        <a:xfrm>
          <a:off x="4584700" y="131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82439</xdr:rowOff>
    </xdr:from>
    <xdr:ext cx="469744" cy="259045"/>
    <xdr:sp macro="" textlink="">
      <xdr:nvSpPr>
        <xdr:cNvPr id="196" name="維持補修費該当値テキスト"/>
        <xdr:cNvSpPr txBox="1"/>
      </xdr:nvSpPr>
      <xdr:spPr>
        <a:xfrm>
          <a:off x="4686300" y="1311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123698</xdr:rowOff>
    </xdr:from>
    <xdr:to>
      <xdr:col>20</xdr:col>
      <xdr:colOff>38100</xdr:colOff>
      <xdr:row>77</xdr:row>
      <xdr:rowOff>53848</xdr:rowOff>
    </xdr:to>
    <xdr:sp macro="" textlink="">
      <xdr:nvSpPr>
        <xdr:cNvPr id="197" name="楕円 196"/>
        <xdr:cNvSpPr/>
      </xdr:nvSpPr>
      <xdr:spPr>
        <a:xfrm>
          <a:off x="3746500" y="131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44975</xdr:rowOff>
    </xdr:from>
    <xdr:ext cx="469744" cy="259045"/>
    <xdr:sp macro="" textlink="">
      <xdr:nvSpPr>
        <xdr:cNvPr id="198" name="テキスト ボックス 197"/>
        <xdr:cNvSpPr txBox="1"/>
      </xdr:nvSpPr>
      <xdr:spPr>
        <a:xfrm>
          <a:off x="3562428"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137668</xdr:rowOff>
    </xdr:from>
    <xdr:to>
      <xdr:col>15</xdr:col>
      <xdr:colOff>101600</xdr:colOff>
      <xdr:row>77</xdr:row>
      <xdr:rowOff>67818</xdr:rowOff>
    </xdr:to>
    <xdr:sp macro="" textlink="">
      <xdr:nvSpPr>
        <xdr:cNvPr id="199" name="楕円 198"/>
        <xdr:cNvSpPr/>
      </xdr:nvSpPr>
      <xdr:spPr>
        <a:xfrm>
          <a:off x="2857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58945</xdr:rowOff>
    </xdr:from>
    <xdr:ext cx="469744" cy="259045"/>
    <xdr:sp macro="" textlink="">
      <xdr:nvSpPr>
        <xdr:cNvPr id="200" name="テキスト ボックス 199"/>
        <xdr:cNvSpPr txBox="1"/>
      </xdr:nvSpPr>
      <xdr:spPr>
        <a:xfrm>
          <a:off x="2673428" y="1326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129032</xdr:rowOff>
    </xdr:from>
    <xdr:to>
      <xdr:col>10</xdr:col>
      <xdr:colOff>165100</xdr:colOff>
      <xdr:row>77</xdr:row>
      <xdr:rowOff>59182</xdr:rowOff>
    </xdr:to>
    <xdr:sp macro="" textlink="">
      <xdr:nvSpPr>
        <xdr:cNvPr id="201" name="楕円 200"/>
        <xdr:cNvSpPr/>
      </xdr:nvSpPr>
      <xdr:spPr>
        <a:xfrm>
          <a:off x="1968500" y="131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50309</xdr:rowOff>
    </xdr:from>
    <xdr:ext cx="469744" cy="259045"/>
    <xdr:sp macro="" textlink="">
      <xdr:nvSpPr>
        <xdr:cNvPr id="202" name="テキスト ボックス 201"/>
        <xdr:cNvSpPr txBox="1"/>
      </xdr:nvSpPr>
      <xdr:spPr>
        <a:xfrm>
          <a:off x="1784428" y="132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8382</xdr:rowOff>
    </xdr:from>
    <xdr:to>
      <xdr:col>6</xdr:col>
      <xdr:colOff>38100</xdr:colOff>
      <xdr:row>77</xdr:row>
      <xdr:rowOff>109982</xdr:rowOff>
    </xdr:to>
    <xdr:sp macro="" textlink="">
      <xdr:nvSpPr>
        <xdr:cNvPr id="203" name="楕円 202"/>
        <xdr:cNvSpPr/>
      </xdr:nvSpPr>
      <xdr:spPr>
        <a:xfrm>
          <a:off x="1079500" y="132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101109</xdr:rowOff>
    </xdr:from>
    <xdr:ext cx="469744" cy="259045"/>
    <xdr:sp macro="" textlink="">
      <xdr:nvSpPr>
        <xdr:cNvPr id="204" name="テキスト ボックス 203"/>
        <xdr:cNvSpPr txBox="1"/>
      </xdr:nvSpPr>
      <xdr:spPr>
        <a:xfrm>
          <a:off x="895428" y="1330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99250</xdr:rowOff>
    </xdr:from>
    <xdr:to>
      <xdr:col>24</xdr:col>
      <xdr:colOff>63500</xdr:colOff>
      <xdr:row>98</xdr:row>
      <xdr:rowOff>126212</xdr:rowOff>
    </xdr:to>
    <xdr:cxnSp macro="">
      <xdr:nvCxnSpPr>
        <xdr:cNvPr id="234" name="直線コネクタ 233"/>
        <xdr:cNvCxnSpPr/>
      </xdr:nvCxnSpPr>
      <xdr:spPr>
        <a:xfrm flipV="1">
          <a:off x="3797300" y="16901350"/>
          <a:ext cx="838200" cy="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126212</xdr:rowOff>
    </xdr:from>
    <xdr:to>
      <xdr:col>19</xdr:col>
      <xdr:colOff>177800</xdr:colOff>
      <xdr:row>99</xdr:row>
      <xdr:rowOff>25603</xdr:rowOff>
    </xdr:to>
    <xdr:cxnSp macro="">
      <xdr:nvCxnSpPr>
        <xdr:cNvPr id="237" name="直線コネクタ 236"/>
        <xdr:cNvCxnSpPr/>
      </xdr:nvCxnSpPr>
      <xdr:spPr>
        <a:xfrm flipV="1">
          <a:off x="2908300" y="16928312"/>
          <a:ext cx="8890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25603</xdr:rowOff>
    </xdr:from>
    <xdr:to>
      <xdr:col>15</xdr:col>
      <xdr:colOff>50800</xdr:colOff>
      <xdr:row>99</xdr:row>
      <xdr:rowOff>59004</xdr:rowOff>
    </xdr:to>
    <xdr:cxnSp macro="">
      <xdr:nvCxnSpPr>
        <xdr:cNvPr id="240" name="直線コネクタ 239"/>
        <xdr:cNvCxnSpPr/>
      </xdr:nvCxnSpPr>
      <xdr:spPr>
        <a:xfrm flipV="1">
          <a:off x="2019300" y="16999153"/>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59004</xdr:rowOff>
    </xdr:from>
    <xdr:to>
      <xdr:col>10</xdr:col>
      <xdr:colOff>114300</xdr:colOff>
      <xdr:row>99</xdr:row>
      <xdr:rowOff>107595</xdr:rowOff>
    </xdr:to>
    <xdr:cxnSp macro="">
      <xdr:nvCxnSpPr>
        <xdr:cNvPr id="243" name="直線コネクタ 242"/>
        <xdr:cNvCxnSpPr/>
      </xdr:nvCxnSpPr>
      <xdr:spPr>
        <a:xfrm flipV="1">
          <a:off x="1130300" y="17032554"/>
          <a:ext cx="889000" cy="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48450</xdr:rowOff>
    </xdr:from>
    <xdr:to>
      <xdr:col>24</xdr:col>
      <xdr:colOff>114300</xdr:colOff>
      <xdr:row>98</xdr:row>
      <xdr:rowOff>150050</xdr:rowOff>
    </xdr:to>
    <xdr:sp macro="" textlink="">
      <xdr:nvSpPr>
        <xdr:cNvPr id="253" name="楕円 252"/>
        <xdr:cNvSpPr/>
      </xdr:nvSpPr>
      <xdr:spPr>
        <a:xfrm>
          <a:off x="4584700" y="168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134827</xdr:rowOff>
    </xdr:from>
    <xdr:ext cx="534377" cy="259045"/>
    <xdr:sp macro="" textlink="">
      <xdr:nvSpPr>
        <xdr:cNvPr id="254" name="扶助費該当値テキスト"/>
        <xdr:cNvSpPr txBox="1"/>
      </xdr:nvSpPr>
      <xdr:spPr>
        <a:xfrm>
          <a:off x="4686300" y="167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75412</xdr:rowOff>
    </xdr:from>
    <xdr:to>
      <xdr:col>20</xdr:col>
      <xdr:colOff>38100</xdr:colOff>
      <xdr:row>99</xdr:row>
      <xdr:rowOff>5562</xdr:rowOff>
    </xdr:to>
    <xdr:sp macro="" textlink="">
      <xdr:nvSpPr>
        <xdr:cNvPr id="255" name="楕円 254"/>
        <xdr:cNvSpPr/>
      </xdr:nvSpPr>
      <xdr:spPr>
        <a:xfrm>
          <a:off x="3746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168139</xdr:rowOff>
    </xdr:from>
    <xdr:ext cx="534377" cy="259045"/>
    <xdr:sp macro="" textlink="">
      <xdr:nvSpPr>
        <xdr:cNvPr id="256" name="テキスト ボックス 255"/>
        <xdr:cNvSpPr txBox="1"/>
      </xdr:nvSpPr>
      <xdr:spPr>
        <a:xfrm>
          <a:off x="3530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146253</xdr:rowOff>
    </xdr:from>
    <xdr:to>
      <xdr:col>15</xdr:col>
      <xdr:colOff>101600</xdr:colOff>
      <xdr:row>99</xdr:row>
      <xdr:rowOff>76403</xdr:rowOff>
    </xdr:to>
    <xdr:sp macro="" textlink="">
      <xdr:nvSpPr>
        <xdr:cNvPr id="257" name="楕円 256"/>
        <xdr:cNvSpPr/>
      </xdr:nvSpPr>
      <xdr:spPr>
        <a:xfrm>
          <a:off x="2857500" y="169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67530</xdr:rowOff>
    </xdr:from>
    <xdr:ext cx="534377" cy="259045"/>
    <xdr:sp macro="" textlink="">
      <xdr:nvSpPr>
        <xdr:cNvPr id="258" name="テキスト ボックス 257"/>
        <xdr:cNvSpPr txBox="1"/>
      </xdr:nvSpPr>
      <xdr:spPr>
        <a:xfrm>
          <a:off x="2641111" y="170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8204</xdr:rowOff>
    </xdr:from>
    <xdr:to>
      <xdr:col>10</xdr:col>
      <xdr:colOff>165100</xdr:colOff>
      <xdr:row>99</xdr:row>
      <xdr:rowOff>109804</xdr:rowOff>
    </xdr:to>
    <xdr:sp macro="" textlink="">
      <xdr:nvSpPr>
        <xdr:cNvPr id="259" name="楕円 258"/>
        <xdr:cNvSpPr/>
      </xdr:nvSpPr>
      <xdr:spPr>
        <a:xfrm>
          <a:off x="1968500" y="169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100931</xdr:rowOff>
    </xdr:from>
    <xdr:ext cx="534377" cy="259045"/>
    <xdr:sp macro="" textlink="">
      <xdr:nvSpPr>
        <xdr:cNvPr id="260" name="テキスト ボックス 259"/>
        <xdr:cNvSpPr txBox="1"/>
      </xdr:nvSpPr>
      <xdr:spPr>
        <a:xfrm>
          <a:off x="1752111" y="170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56795</xdr:rowOff>
    </xdr:from>
    <xdr:to>
      <xdr:col>6</xdr:col>
      <xdr:colOff>38100</xdr:colOff>
      <xdr:row>99</xdr:row>
      <xdr:rowOff>158395</xdr:rowOff>
    </xdr:to>
    <xdr:sp macro="" textlink="">
      <xdr:nvSpPr>
        <xdr:cNvPr id="261" name="楕円 260"/>
        <xdr:cNvSpPr/>
      </xdr:nvSpPr>
      <xdr:spPr>
        <a:xfrm>
          <a:off x="1079500" y="170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149522</xdr:rowOff>
    </xdr:from>
    <xdr:ext cx="534377" cy="259045"/>
    <xdr:sp macro="" textlink="">
      <xdr:nvSpPr>
        <xdr:cNvPr id="262" name="テキスト ボックス 261"/>
        <xdr:cNvSpPr txBox="1"/>
      </xdr:nvSpPr>
      <xdr:spPr>
        <a:xfrm>
          <a:off x="863111" y="171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39256</xdr:rowOff>
    </xdr:from>
    <xdr:to>
      <xdr:col>55</xdr:col>
      <xdr:colOff>0</xdr:colOff>
      <xdr:row>36</xdr:row>
      <xdr:rowOff>57531</xdr:rowOff>
    </xdr:to>
    <xdr:cxnSp macro="">
      <xdr:nvCxnSpPr>
        <xdr:cNvPr id="291" name="直線コネクタ 290"/>
        <xdr:cNvCxnSpPr/>
      </xdr:nvCxnSpPr>
      <xdr:spPr>
        <a:xfrm>
          <a:off x="9639300" y="6211456"/>
          <a:ext cx="8382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15697</xdr:rowOff>
    </xdr:from>
    <xdr:to>
      <xdr:col>50</xdr:col>
      <xdr:colOff>114300</xdr:colOff>
      <xdr:row>36</xdr:row>
      <xdr:rowOff>39256</xdr:rowOff>
    </xdr:to>
    <xdr:cxnSp macro="">
      <xdr:nvCxnSpPr>
        <xdr:cNvPr id="294" name="直線コネクタ 293"/>
        <xdr:cNvCxnSpPr/>
      </xdr:nvCxnSpPr>
      <xdr:spPr>
        <a:xfrm>
          <a:off x="8750300" y="6187897"/>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15697</xdr:rowOff>
    </xdr:from>
    <xdr:to>
      <xdr:col>45</xdr:col>
      <xdr:colOff>177800</xdr:colOff>
      <xdr:row>36</xdr:row>
      <xdr:rowOff>29680</xdr:rowOff>
    </xdr:to>
    <xdr:cxnSp macro="">
      <xdr:nvCxnSpPr>
        <xdr:cNvPr id="297" name="直線コネクタ 296"/>
        <xdr:cNvCxnSpPr/>
      </xdr:nvCxnSpPr>
      <xdr:spPr>
        <a:xfrm flipV="1">
          <a:off x="7861300" y="618789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29680</xdr:rowOff>
    </xdr:from>
    <xdr:to>
      <xdr:col>41</xdr:col>
      <xdr:colOff>50800</xdr:colOff>
      <xdr:row>36</xdr:row>
      <xdr:rowOff>46812</xdr:rowOff>
    </xdr:to>
    <xdr:cxnSp macro="">
      <xdr:nvCxnSpPr>
        <xdr:cNvPr id="300" name="直線コネクタ 299"/>
        <xdr:cNvCxnSpPr/>
      </xdr:nvCxnSpPr>
      <xdr:spPr>
        <a:xfrm flipV="1">
          <a:off x="6972300" y="6201880"/>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6731</xdr:rowOff>
    </xdr:from>
    <xdr:to>
      <xdr:col>55</xdr:col>
      <xdr:colOff>50800</xdr:colOff>
      <xdr:row>36</xdr:row>
      <xdr:rowOff>108331</xdr:rowOff>
    </xdr:to>
    <xdr:sp macro="" textlink="">
      <xdr:nvSpPr>
        <xdr:cNvPr id="310" name="楕円 309"/>
        <xdr:cNvSpPr/>
      </xdr:nvSpPr>
      <xdr:spPr>
        <a:xfrm>
          <a:off x="10426700" y="61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29608</xdr:rowOff>
    </xdr:from>
    <xdr:ext cx="534377" cy="259045"/>
    <xdr:sp macro="" textlink="">
      <xdr:nvSpPr>
        <xdr:cNvPr id="311" name="補助費等該当値テキスト"/>
        <xdr:cNvSpPr txBox="1"/>
      </xdr:nvSpPr>
      <xdr:spPr>
        <a:xfrm>
          <a:off x="10528300" y="603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159906</xdr:rowOff>
    </xdr:from>
    <xdr:to>
      <xdr:col>50</xdr:col>
      <xdr:colOff>165100</xdr:colOff>
      <xdr:row>36</xdr:row>
      <xdr:rowOff>90056</xdr:rowOff>
    </xdr:to>
    <xdr:sp macro="" textlink="">
      <xdr:nvSpPr>
        <xdr:cNvPr id="312" name="楕円 311"/>
        <xdr:cNvSpPr/>
      </xdr:nvSpPr>
      <xdr:spPr>
        <a:xfrm>
          <a:off x="9588500" y="61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106583</xdr:rowOff>
    </xdr:from>
    <xdr:ext cx="534377" cy="259045"/>
    <xdr:sp macro="" textlink="">
      <xdr:nvSpPr>
        <xdr:cNvPr id="313" name="テキスト ボックス 312"/>
        <xdr:cNvSpPr txBox="1"/>
      </xdr:nvSpPr>
      <xdr:spPr>
        <a:xfrm>
          <a:off x="9372111" y="59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136347</xdr:rowOff>
    </xdr:from>
    <xdr:to>
      <xdr:col>46</xdr:col>
      <xdr:colOff>38100</xdr:colOff>
      <xdr:row>36</xdr:row>
      <xdr:rowOff>66497</xdr:rowOff>
    </xdr:to>
    <xdr:sp macro="" textlink="">
      <xdr:nvSpPr>
        <xdr:cNvPr id="314" name="楕円 313"/>
        <xdr:cNvSpPr/>
      </xdr:nvSpPr>
      <xdr:spPr>
        <a:xfrm>
          <a:off x="8699500" y="61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83024</xdr:rowOff>
    </xdr:from>
    <xdr:ext cx="534377" cy="259045"/>
    <xdr:sp macro="" textlink="">
      <xdr:nvSpPr>
        <xdr:cNvPr id="315" name="テキスト ボックス 314"/>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150330</xdr:rowOff>
    </xdr:from>
    <xdr:to>
      <xdr:col>41</xdr:col>
      <xdr:colOff>101600</xdr:colOff>
      <xdr:row>36</xdr:row>
      <xdr:rowOff>80480</xdr:rowOff>
    </xdr:to>
    <xdr:sp macro="" textlink="">
      <xdr:nvSpPr>
        <xdr:cNvPr id="316" name="楕円 315"/>
        <xdr:cNvSpPr/>
      </xdr:nvSpPr>
      <xdr:spPr>
        <a:xfrm>
          <a:off x="7810500" y="61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97007</xdr:rowOff>
    </xdr:from>
    <xdr:ext cx="534377" cy="259045"/>
    <xdr:sp macro="" textlink="">
      <xdr:nvSpPr>
        <xdr:cNvPr id="317" name="テキスト ボックス 316"/>
        <xdr:cNvSpPr txBox="1"/>
      </xdr:nvSpPr>
      <xdr:spPr>
        <a:xfrm>
          <a:off x="7594111" y="59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167462</xdr:rowOff>
    </xdr:from>
    <xdr:to>
      <xdr:col>36</xdr:col>
      <xdr:colOff>165100</xdr:colOff>
      <xdr:row>36</xdr:row>
      <xdr:rowOff>97612</xdr:rowOff>
    </xdr:to>
    <xdr:sp macro="" textlink="">
      <xdr:nvSpPr>
        <xdr:cNvPr id="318" name="楕円 317"/>
        <xdr:cNvSpPr/>
      </xdr:nvSpPr>
      <xdr:spPr>
        <a:xfrm>
          <a:off x="6921500" y="61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114139</xdr:rowOff>
    </xdr:from>
    <xdr:ext cx="534377" cy="259045"/>
    <xdr:sp macro="" textlink="">
      <xdr:nvSpPr>
        <xdr:cNvPr id="319" name="テキスト ボックス 318"/>
        <xdr:cNvSpPr txBox="1"/>
      </xdr:nvSpPr>
      <xdr:spPr>
        <a:xfrm>
          <a:off x="6705111" y="59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167099</xdr:rowOff>
    </xdr:from>
    <xdr:to>
      <xdr:col>55</xdr:col>
      <xdr:colOff>0</xdr:colOff>
      <xdr:row>58</xdr:row>
      <xdr:rowOff>61279</xdr:rowOff>
    </xdr:to>
    <xdr:cxnSp macro="">
      <xdr:nvCxnSpPr>
        <xdr:cNvPr id="350" name="直線コネクタ 349"/>
        <xdr:cNvCxnSpPr/>
      </xdr:nvCxnSpPr>
      <xdr:spPr>
        <a:xfrm>
          <a:off x="9639300" y="9939749"/>
          <a:ext cx="8382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167099</xdr:rowOff>
    </xdr:from>
    <xdr:to>
      <xdr:col>50</xdr:col>
      <xdr:colOff>114300</xdr:colOff>
      <xdr:row>58</xdr:row>
      <xdr:rowOff>5621</xdr:rowOff>
    </xdr:to>
    <xdr:cxnSp macro="">
      <xdr:nvCxnSpPr>
        <xdr:cNvPr id="353" name="直線コネクタ 352"/>
        <xdr:cNvCxnSpPr/>
      </xdr:nvCxnSpPr>
      <xdr:spPr>
        <a:xfrm flipV="1">
          <a:off x="8750300" y="9939749"/>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66069</xdr:rowOff>
    </xdr:from>
    <xdr:to>
      <xdr:col>45</xdr:col>
      <xdr:colOff>177800</xdr:colOff>
      <xdr:row>58</xdr:row>
      <xdr:rowOff>5621</xdr:rowOff>
    </xdr:to>
    <xdr:cxnSp macro="">
      <xdr:nvCxnSpPr>
        <xdr:cNvPr id="356" name="直線コネクタ 355"/>
        <xdr:cNvCxnSpPr/>
      </xdr:nvCxnSpPr>
      <xdr:spPr>
        <a:xfrm>
          <a:off x="7861300" y="9495819"/>
          <a:ext cx="889000" cy="45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66069</xdr:rowOff>
    </xdr:from>
    <xdr:to>
      <xdr:col>41</xdr:col>
      <xdr:colOff>50800</xdr:colOff>
      <xdr:row>55</xdr:row>
      <xdr:rowOff>150858</xdr:rowOff>
    </xdr:to>
    <xdr:cxnSp macro="">
      <xdr:nvCxnSpPr>
        <xdr:cNvPr id="359" name="直線コネクタ 358"/>
        <xdr:cNvCxnSpPr/>
      </xdr:nvCxnSpPr>
      <xdr:spPr>
        <a:xfrm flipV="1">
          <a:off x="6972300" y="9495819"/>
          <a:ext cx="889000" cy="8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10479</xdr:rowOff>
    </xdr:from>
    <xdr:to>
      <xdr:col>55</xdr:col>
      <xdr:colOff>50800</xdr:colOff>
      <xdr:row>58</xdr:row>
      <xdr:rowOff>112079</xdr:rowOff>
    </xdr:to>
    <xdr:sp macro="" textlink="">
      <xdr:nvSpPr>
        <xdr:cNvPr id="369" name="楕円 368"/>
        <xdr:cNvSpPr/>
      </xdr:nvSpPr>
      <xdr:spPr>
        <a:xfrm>
          <a:off x="10426700" y="99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96856</xdr:rowOff>
    </xdr:from>
    <xdr:ext cx="534377" cy="259045"/>
    <xdr:sp macro="" textlink="">
      <xdr:nvSpPr>
        <xdr:cNvPr id="370" name="普通建設事業費該当値テキスト"/>
        <xdr:cNvSpPr txBox="1"/>
      </xdr:nvSpPr>
      <xdr:spPr>
        <a:xfrm>
          <a:off x="10528300" y="98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116299</xdr:rowOff>
    </xdr:from>
    <xdr:to>
      <xdr:col>50</xdr:col>
      <xdr:colOff>165100</xdr:colOff>
      <xdr:row>58</xdr:row>
      <xdr:rowOff>46449</xdr:rowOff>
    </xdr:to>
    <xdr:sp macro="" textlink="">
      <xdr:nvSpPr>
        <xdr:cNvPr id="371" name="楕円 370"/>
        <xdr:cNvSpPr/>
      </xdr:nvSpPr>
      <xdr:spPr>
        <a:xfrm>
          <a:off x="9588500" y="98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37576</xdr:rowOff>
    </xdr:from>
    <xdr:ext cx="534377" cy="259045"/>
    <xdr:sp macro="" textlink="">
      <xdr:nvSpPr>
        <xdr:cNvPr id="372" name="テキスト ボックス 371"/>
        <xdr:cNvSpPr txBox="1"/>
      </xdr:nvSpPr>
      <xdr:spPr>
        <a:xfrm>
          <a:off x="9372111" y="99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126271</xdr:rowOff>
    </xdr:from>
    <xdr:to>
      <xdr:col>46</xdr:col>
      <xdr:colOff>38100</xdr:colOff>
      <xdr:row>58</xdr:row>
      <xdr:rowOff>56421</xdr:rowOff>
    </xdr:to>
    <xdr:sp macro="" textlink="">
      <xdr:nvSpPr>
        <xdr:cNvPr id="373" name="楕円 372"/>
        <xdr:cNvSpPr/>
      </xdr:nvSpPr>
      <xdr:spPr>
        <a:xfrm>
          <a:off x="8699500" y="98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47548</xdr:rowOff>
    </xdr:from>
    <xdr:ext cx="534377" cy="259045"/>
    <xdr:sp macro="" textlink="">
      <xdr:nvSpPr>
        <xdr:cNvPr id="374" name="テキスト ボックス 373"/>
        <xdr:cNvSpPr txBox="1"/>
      </xdr:nvSpPr>
      <xdr:spPr>
        <a:xfrm>
          <a:off x="8483111" y="9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15269</xdr:rowOff>
    </xdr:from>
    <xdr:to>
      <xdr:col>41</xdr:col>
      <xdr:colOff>101600</xdr:colOff>
      <xdr:row>55</xdr:row>
      <xdr:rowOff>116869</xdr:rowOff>
    </xdr:to>
    <xdr:sp macro="" textlink="">
      <xdr:nvSpPr>
        <xdr:cNvPr id="375" name="楕円 374"/>
        <xdr:cNvSpPr/>
      </xdr:nvSpPr>
      <xdr:spPr>
        <a:xfrm>
          <a:off x="7810500" y="94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133396</xdr:rowOff>
    </xdr:from>
    <xdr:ext cx="534377" cy="259045"/>
    <xdr:sp macro="" textlink="">
      <xdr:nvSpPr>
        <xdr:cNvPr id="376" name="テキスト ボックス 375"/>
        <xdr:cNvSpPr txBox="1"/>
      </xdr:nvSpPr>
      <xdr:spPr>
        <a:xfrm>
          <a:off x="7594111" y="92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100058</xdr:rowOff>
    </xdr:from>
    <xdr:to>
      <xdr:col>36</xdr:col>
      <xdr:colOff>165100</xdr:colOff>
      <xdr:row>56</xdr:row>
      <xdr:rowOff>30208</xdr:rowOff>
    </xdr:to>
    <xdr:sp macro="" textlink="">
      <xdr:nvSpPr>
        <xdr:cNvPr id="377" name="楕円 376"/>
        <xdr:cNvSpPr/>
      </xdr:nvSpPr>
      <xdr:spPr>
        <a:xfrm>
          <a:off x="6921500" y="9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46735</xdr:rowOff>
    </xdr:from>
    <xdr:ext cx="534377" cy="259045"/>
    <xdr:sp macro="" textlink="">
      <xdr:nvSpPr>
        <xdr:cNvPr id="378" name="テキスト ボックス 377"/>
        <xdr:cNvSpPr txBox="1"/>
      </xdr:nvSpPr>
      <xdr:spPr>
        <a:xfrm>
          <a:off x="6705111" y="93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18641</xdr:rowOff>
    </xdr:from>
    <xdr:to>
      <xdr:col>55</xdr:col>
      <xdr:colOff>0</xdr:colOff>
      <xdr:row>79</xdr:row>
      <xdr:rowOff>27752</xdr:rowOff>
    </xdr:to>
    <xdr:cxnSp macro="">
      <xdr:nvCxnSpPr>
        <xdr:cNvPr id="409" name="直線コネクタ 408"/>
        <xdr:cNvCxnSpPr/>
      </xdr:nvCxnSpPr>
      <xdr:spPr>
        <a:xfrm>
          <a:off x="9639300" y="13563191"/>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78761</xdr:rowOff>
    </xdr:from>
    <xdr:to>
      <xdr:col>50</xdr:col>
      <xdr:colOff>114300</xdr:colOff>
      <xdr:row>79</xdr:row>
      <xdr:rowOff>18641</xdr:rowOff>
    </xdr:to>
    <xdr:cxnSp macro="">
      <xdr:nvCxnSpPr>
        <xdr:cNvPr id="412" name="直線コネクタ 411"/>
        <xdr:cNvCxnSpPr/>
      </xdr:nvCxnSpPr>
      <xdr:spPr>
        <a:xfrm>
          <a:off x="8750300" y="13280411"/>
          <a:ext cx="889000" cy="28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28601</xdr:rowOff>
    </xdr:from>
    <xdr:to>
      <xdr:col>45</xdr:col>
      <xdr:colOff>177800</xdr:colOff>
      <xdr:row>77</xdr:row>
      <xdr:rowOff>78761</xdr:rowOff>
    </xdr:to>
    <xdr:cxnSp macro="">
      <xdr:nvCxnSpPr>
        <xdr:cNvPr id="415" name="直線コネクタ 414"/>
        <xdr:cNvCxnSpPr/>
      </xdr:nvCxnSpPr>
      <xdr:spPr>
        <a:xfrm>
          <a:off x="7861300" y="12201551"/>
          <a:ext cx="889000" cy="107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132315</xdr:rowOff>
    </xdr:from>
    <xdr:ext cx="534377" cy="259045"/>
    <xdr:sp macro="" textlink="">
      <xdr:nvSpPr>
        <xdr:cNvPr id="419" name="テキスト ボックス 418"/>
        <xdr:cNvSpPr txBox="1"/>
      </xdr:nvSpPr>
      <xdr:spPr>
        <a:xfrm>
          <a:off x="7594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148402</xdr:rowOff>
    </xdr:from>
    <xdr:to>
      <xdr:col>55</xdr:col>
      <xdr:colOff>50800</xdr:colOff>
      <xdr:row>79</xdr:row>
      <xdr:rowOff>78552</xdr:rowOff>
    </xdr:to>
    <xdr:sp macro="" textlink="">
      <xdr:nvSpPr>
        <xdr:cNvPr id="425" name="楕円 424"/>
        <xdr:cNvSpPr/>
      </xdr:nvSpPr>
      <xdr:spPr>
        <a:xfrm>
          <a:off x="10426700" y="135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63329</xdr:rowOff>
    </xdr:from>
    <xdr:ext cx="469744" cy="259045"/>
    <xdr:sp macro="" textlink="">
      <xdr:nvSpPr>
        <xdr:cNvPr id="426" name="普通建設事業費 （ うち新規整備　）該当値テキスト"/>
        <xdr:cNvSpPr txBox="1"/>
      </xdr:nvSpPr>
      <xdr:spPr>
        <a:xfrm>
          <a:off x="10528300" y="134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139291</xdr:rowOff>
    </xdr:from>
    <xdr:to>
      <xdr:col>50</xdr:col>
      <xdr:colOff>165100</xdr:colOff>
      <xdr:row>79</xdr:row>
      <xdr:rowOff>69441</xdr:rowOff>
    </xdr:to>
    <xdr:sp macro="" textlink="">
      <xdr:nvSpPr>
        <xdr:cNvPr id="427" name="楕円 426"/>
        <xdr:cNvSpPr/>
      </xdr:nvSpPr>
      <xdr:spPr>
        <a:xfrm>
          <a:off x="9588500" y="135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60568</xdr:rowOff>
    </xdr:from>
    <xdr:ext cx="469744" cy="259045"/>
    <xdr:sp macro="" textlink="">
      <xdr:nvSpPr>
        <xdr:cNvPr id="428" name="テキスト ボックス 427"/>
        <xdr:cNvSpPr txBox="1"/>
      </xdr:nvSpPr>
      <xdr:spPr>
        <a:xfrm>
          <a:off x="9404428" y="1360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27961</xdr:rowOff>
    </xdr:from>
    <xdr:to>
      <xdr:col>46</xdr:col>
      <xdr:colOff>38100</xdr:colOff>
      <xdr:row>77</xdr:row>
      <xdr:rowOff>129561</xdr:rowOff>
    </xdr:to>
    <xdr:sp macro="" textlink="">
      <xdr:nvSpPr>
        <xdr:cNvPr id="429" name="楕円 428"/>
        <xdr:cNvSpPr/>
      </xdr:nvSpPr>
      <xdr:spPr>
        <a:xfrm>
          <a:off x="8699500" y="132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120688</xdr:rowOff>
    </xdr:from>
    <xdr:ext cx="534377" cy="259045"/>
    <xdr:sp macro="" textlink="">
      <xdr:nvSpPr>
        <xdr:cNvPr id="430" name="テキスト ボックス 429"/>
        <xdr:cNvSpPr txBox="1"/>
      </xdr:nvSpPr>
      <xdr:spPr>
        <a:xfrm>
          <a:off x="8483111" y="1332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149251</xdr:rowOff>
    </xdr:from>
    <xdr:to>
      <xdr:col>41</xdr:col>
      <xdr:colOff>101600</xdr:colOff>
      <xdr:row>71</xdr:row>
      <xdr:rowOff>79401</xdr:rowOff>
    </xdr:to>
    <xdr:sp macro="" textlink="">
      <xdr:nvSpPr>
        <xdr:cNvPr id="431" name="楕円 430"/>
        <xdr:cNvSpPr/>
      </xdr:nvSpPr>
      <xdr:spPr>
        <a:xfrm>
          <a:off x="7810500" y="121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95928</xdr:rowOff>
    </xdr:from>
    <xdr:ext cx="534377" cy="259045"/>
    <xdr:sp macro="" textlink="">
      <xdr:nvSpPr>
        <xdr:cNvPr id="432" name="テキスト ボックス 431"/>
        <xdr:cNvSpPr txBox="1"/>
      </xdr:nvSpPr>
      <xdr:spPr>
        <a:xfrm>
          <a:off x="7594111" y="1192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14732</xdr:rowOff>
    </xdr:from>
    <xdr:to>
      <xdr:col>55</xdr:col>
      <xdr:colOff>0</xdr:colOff>
      <xdr:row>98</xdr:row>
      <xdr:rowOff>126048</xdr:rowOff>
    </xdr:to>
    <xdr:cxnSp macro="">
      <xdr:nvCxnSpPr>
        <xdr:cNvPr id="461" name="直線コネクタ 460"/>
        <xdr:cNvCxnSpPr/>
      </xdr:nvCxnSpPr>
      <xdr:spPr>
        <a:xfrm>
          <a:off x="9639300" y="16816832"/>
          <a:ext cx="838200" cy="1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14732</xdr:rowOff>
    </xdr:from>
    <xdr:to>
      <xdr:col>50</xdr:col>
      <xdr:colOff>114300</xdr:colOff>
      <xdr:row>98</xdr:row>
      <xdr:rowOff>100088</xdr:rowOff>
    </xdr:to>
    <xdr:cxnSp macro="">
      <xdr:nvCxnSpPr>
        <xdr:cNvPr id="464" name="直線コネクタ 463"/>
        <xdr:cNvCxnSpPr/>
      </xdr:nvCxnSpPr>
      <xdr:spPr>
        <a:xfrm flipV="1">
          <a:off x="8750300" y="16816832"/>
          <a:ext cx="889000" cy="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48058</xdr:rowOff>
    </xdr:from>
    <xdr:to>
      <xdr:col>45</xdr:col>
      <xdr:colOff>177800</xdr:colOff>
      <xdr:row>98</xdr:row>
      <xdr:rowOff>100088</xdr:rowOff>
    </xdr:to>
    <xdr:cxnSp macro="">
      <xdr:nvCxnSpPr>
        <xdr:cNvPr id="467" name="直線コネクタ 466"/>
        <xdr:cNvCxnSpPr/>
      </xdr:nvCxnSpPr>
      <xdr:spPr>
        <a:xfrm>
          <a:off x="7861300" y="16850158"/>
          <a:ext cx="889000" cy="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75248</xdr:rowOff>
    </xdr:from>
    <xdr:to>
      <xdr:col>55</xdr:col>
      <xdr:colOff>50800</xdr:colOff>
      <xdr:row>99</xdr:row>
      <xdr:rowOff>5398</xdr:rowOff>
    </xdr:to>
    <xdr:sp macro="" textlink="">
      <xdr:nvSpPr>
        <xdr:cNvPr id="477" name="楕円 476"/>
        <xdr:cNvSpPr/>
      </xdr:nvSpPr>
      <xdr:spPr>
        <a:xfrm>
          <a:off x="104267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161625</xdr:rowOff>
    </xdr:from>
    <xdr:ext cx="469744" cy="259045"/>
    <xdr:sp macro="" textlink="">
      <xdr:nvSpPr>
        <xdr:cNvPr id="478" name="普通建設事業費 （ うち更新整備　）該当値テキスト"/>
        <xdr:cNvSpPr txBox="1"/>
      </xdr:nvSpPr>
      <xdr:spPr>
        <a:xfrm>
          <a:off x="10528300" y="1679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135382</xdr:rowOff>
    </xdr:from>
    <xdr:to>
      <xdr:col>50</xdr:col>
      <xdr:colOff>165100</xdr:colOff>
      <xdr:row>98</xdr:row>
      <xdr:rowOff>65532</xdr:rowOff>
    </xdr:to>
    <xdr:sp macro="" textlink="">
      <xdr:nvSpPr>
        <xdr:cNvPr id="479" name="楕円 478"/>
        <xdr:cNvSpPr/>
      </xdr:nvSpPr>
      <xdr:spPr>
        <a:xfrm>
          <a:off x="95885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56659</xdr:rowOff>
    </xdr:from>
    <xdr:ext cx="534377" cy="259045"/>
    <xdr:sp macro="" textlink="">
      <xdr:nvSpPr>
        <xdr:cNvPr id="480" name="テキスト ボックス 479"/>
        <xdr:cNvSpPr txBox="1"/>
      </xdr:nvSpPr>
      <xdr:spPr>
        <a:xfrm>
          <a:off x="9372111" y="168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49288</xdr:rowOff>
    </xdr:from>
    <xdr:to>
      <xdr:col>46</xdr:col>
      <xdr:colOff>38100</xdr:colOff>
      <xdr:row>98</xdr:row>
      <xdr:rowOff>150888</xdr:rowOff>
    </xdr:to>
    <xdr:sp macro="" textlink="">
      <xdr:nvSpPr>
        <xdr:cNvPr id="481" name="楕円 480"/>
        <xdr:cNvSpPr/>
      </xdr:nvSpPr>
      <xdr:spPr>
        <a:xfrm>
          <a:off x="8699500" y="168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142015</xdr:rowOff>
    </xdr:from>
    <xdr:ext cx="469744" cy="259045"/>
    <xdr:sp macro="" textlink="">
      <xdr:nvSpPr>
        <xdr:cNvPr id="482" name="テキスト ボックス 481"/>
        <xdr:cNvSpPr txBox="1"/>
      </xdr:nvSpPr>
      <xdr:spPr>
        <a:xfrm>
          <a:off x="8515428" y="169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168708</xdr:rowOff>
    </xdr:from>
    <xdr:to>
      <xdr:col>41</xdr:col>
      <xdr:colOff>101600</xdr:colOff>
      <xdr:row>98</xdr:row>
      <xdr:rowOff>98858</xdr:rowOff>
    </xdr:to>
    <xdr:sp macro="" textlink="">
      <xdr:nvSpPr>
        <xdr:cNvPr id="483" name="楕円 482"/>
        <xdr:cNvSpPr/>
      </xdr:nvSpPr>
      <xdr:spPr>
        <a:xfrm>
          <a:off x="7810500" y="167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89985</xdr:rowOff>
    </xdr:from>
    <xdr:ext cx="534377" cy="259045"/>
    <xdr:sp macro="" textlink="">
      <xdr:nvSpPr>
        <xdr:cNvPr id="484" name="テキスト ボックス 483"/>
        <xdr:cNvSpPr txBox="1"/>
      </xdr:nvSpPr>
      <xdr:spPr>
        <a:xfrm>
          <a:off x="7594111" y="168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160807</xdr:rowOff>
    </xdr:from>
    <xdr:to>
      <xdr:col>85</xdr:col>
      <xdr:colOff>127000</xdr:colOff>
      <xdr:row>75</xdr:row>
      <xdr:rowOff>31762</xdr:rowOff>
    </xdr:to>
    <xdr:cxnSp macro="">
      <xdr:nvCxnSpPr>
        <xdr:cNvPr id="621" name="直線コネクタ 620"/>
        <xdr:cNvCxnSpPr/>
      </xdr:nvCxnSpPr>
      <xdr:spPr>
        <a:xfrm flipV="1">
          <a:off x="15481300" y="12848107"/>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31762</xdr:rowOff>
    </xdr:from>
    <xdr:to>
      <xdr:col>81</xdr:col>
      <xdr:colOff>50800</xdr:colOff>
      <xdr:row>75</xdr:row>
      <xdr:rowOff>91656</xdr:rowOff>
    </xdr:to>
    <xdr:cxnSp macro="">
      <xdr:nvCxnSpPr>
        <xdr:cNvPr id="624" name="直線コネクタ 623"/>
        <xdr:cNvCxnSpPr/>
      </xdr:nvCxnSpPr>
      <xdr:spPr>
        <a:xfrm flipV="1">
          <a:off x="14592300" y="1289051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35134</xdr:rowOff>
    </xdr:from>
    <xdr:to>
      <xdr:col>76</xdr:col>
      <xdr:colOff>114300</xdr:colOff>
      <xdr:row>75</xdr:row>
      <xdr:rowOff>91656</xdr:rowOff>
    </xdr:to>
    <xdr:cxnSp macro="">
      <xdr:nvCxnSpPr>
        <xdr:cNvPr id="627" name="直線コネクタ 626"/>
        <xdr:cNvCxnSpPr/>
      </xdr:nvCxnSpPr>
      <xdr:spPr>
        <a:xfrm>
          <a:off x="13703300" y="12893884"/>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35134</xdr:rowOff>
    </xdr:from>
    <xdr:to>
      <xdr:col>71</xdr:col>
      <xdr:colOff>177800</xdr:colOff>
      <xdr:row>75</xdr:row>
      <xdr:rowOff>122345</xdr:rowOff>
    </xdr:to>
    <xdr:cxnSp macro="">
      <xdr:nvCxnSpPr>
        <xdr:cNvPr id="630" name="直線コネクタ 629"/>
        <xdr:cNvCxnSpPr/>
      </xdr:nvCxnSpPr>
      <xdr:spPr>
        <a:xfrm flipV="1">
          <a:off x="12814300" y="12893884"/>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110007</xdr:rowOff>
    </xdr:from>
    <xdr:to>
      <xdr:col>85</xdr:col>
      <xdr:colOff>177800</xdr:colOff>
      <xdr:row>75</xdr:row>
      <xdr:rowOff>40157</xdr:rowOff>
    </xdr:to>
    <xdr:sp macro="" textlink="">
      <xdr:nvSpPr>
        <xdr:cNvPr id="640" name="楕円 639"/>
        <xdr:cNvSpPr/>
      </xdr:nvSpPr>
      <xdr:spPr>
        <a:xfrm>
          <a:off x="16268700" y="1279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132884</xdr:rowOff>
    </xdr:from>
    <xdr:ext cx="534377" cy="259045"/>
    <xdr:sp macro="" textlink="">
      <xdr:nvSpPr>
        <xdr:cNvPr id="641" name="公債費該当値テキスト"/>
        <xdr:cNvSpPr txBox="1"/>
      </xdr:nvSpPr>
      <xdr:spPr>
        <a:xfrm>
          <a:off x="16370300" y="126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152412</xdr:rowOff>
    </xdr:from>
    <xdr:to>
      <xdr:col>81</xdr:col>
      <xdr:colOff>101600</xdr:colOff>
      <xdr:row>75</xdr:row>
      <xdr:rowOff>82562</xdr:rowOff>
    </xdr:to>
    <xdr:sp macro="" textlink="">
      <xdr:nvSpPr>
        <xdr:cNvPr id="642" name="楕円 641"/>
        <xdr:cNvSpPr/>
      </xdr:nvSpPr>
      <xdr:spPr>
        <a:xfrm>
          <a:off x="15430500" y="128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99089</xdr:rowOff>
    </xdr:from>
    <xdr:ext cx="534377" cy="259045"/>
    <xdr:sp macro="" textlink="">
      <xdr:nvSpPr>
        <xdr:cNvPr id="643" name="テキスト ボックス 642"/>
        <xdr:cNvSpPr txBox="1"/>
      </xdr:nvSpPr>
      <xdr:spPr>
        <a:xfrm>
          <a:off x="15214111" y="1261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40856</xdr:rowOff>
    </xdr:from>
    <xdr:to>
      <xdr:col>76</xdr:col>
      <xdr:colOff>165100</xdr:colOff>
      <xdr:row>75</xdr:row>
      <xdr:rowOff>142456</xdr:rowOff>
    </xdr:to>
    <xdr:sp macro="" textlink="">
      <xdr:nvSpPr>
        <xdr:cNvPr id="644" name="楕円 643"/>
        <xdr:cNvSpPr/>
      </xdr:nvSpPr>
      <xdr:spPr>
        <a:xfrm>
          <a:off x="14541500" y="128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158983</xdr:rowOff>
    </xdr:from>
    <xdr:ext cx="534377" cy="259045"/>
    <xdr:sp macro="" textlink="">
      <xdr:nvSpPr>
        <xdr:cNvPr id="645" name="テキスト ボックス 644"/>
        <xdr:cNvSpPr txBox="1"/>
      </xdr:nvSpPr>
      <xdr:spPr>
        <a:xfrm>
          <a:off x="14325111" y="126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155784</xdr:rowOff>
    </xdr:from>
    <xdr:to>
      <xdr:col>72</xdr:col>
      <xdr:colOff>38100</xdr:colOff>
      <xdr:row>75</xdr:row>
      <xdr:rowOff>85934</xdr:rowOff>
    </xdr:to>
    <xdr:sp macro="" textlink="">
      <xdr:nvSpPr>
        <xdr:cNvPr id="646" name="楕円 645"/>
        <xdr:cNvSpPr/>
      </xdr:nvSpPr>
      <xdr:spPr>
        <a:xfrm>
          <a:off x="13652500" y="128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77061</xdr:rowOff>
    </xdr:from>
    <xdr:ext cx="534377" cy="259045"/>
    <xdr:sp macro="" textlink="">
      <xdr:nvSpPr>
        <xdr:cNvPr id="647" name="テキスト ボックス 646"/>
        <xdr:cNvSpPr txBox="1"/>
      </xdr:nvSpPr>
      <xdr:spPr>
        <a:xfrm>
          <a:off x="13436111" y="129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71545</xdr:rowOff>
    </xdr:from>
    <xdr:to>
      <xdr:col>67</xdr:col>
      <xdr:colOff>101600</xdr:colOff>
      <xdr:row>76</xdr:row>
      <xdr:rowOff>1696</xdr:rowOff>
    </xdr:to>
    <xdr:sp macro="" textlink="">
      <xdr:nvSpPr>
        <xdr:cNvPr id="648" name="楕円 647"/>
        <xdr:cNvSpPr/>
      </xdr:nvSpPr>
      <xdr:spPr>
        <a:xfrm>
          <a:off x="12763500" y="129302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164273</xdr:rowOff>
    </xdr:from>
    <xdr:ext cx="534377" cy="259045"/>
    <xdr:sp macro="" textlink="">
      <xdr:nvSpPr>
        <xdr:cNvPr id="649" name="テキスト ボックス 648"/>
        <xdr:cNvSpPr txBox="1"/>
      </xdr:nvSpPr>
      <xdr:spPr>
        <a:xfrm>
          <a:off x="12547111" y="13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144356</xdr:rowOff>
    </xdr:from>
    <xdr:to>
      <xdr:col>85</xdr:col>
      <xdr:colOff>127000</xdr:colOff>
      <xdr:row>98</xdr:row>
      <xdr:rowOff>171292</xdr:rowOff>
    </xdr:to>
    <xdr:cxnSp macro="">
      <xdr:nvCxnSpPr>
        <xdr:cNvPr id="678" name="直線コネクタ 677"/>
        <xdr:cNvCxnSpPr/>
      </xdr:nvCxnSpPr>
      <xdr:spPr>
        <a:xfrm>
          <a:off x="15481300" y="16946456"/>
          <a:ext cx="838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126136</xdr:rowOff>
    </xdr:from>
    <xdr:to>
      <xdr:col>81</xdr:col>
      <xdr:colOff>50800</xdr:colOff>
      <xdr:row>98</xdr:row>
      <xdr:rowOff>144356</xdr:rowOff>
    </xdr:to>
    <xdr:cxnSp macro="">
      <xdr:nvCxnSpPr>
        <xdr:cNvPr id="681" name="直線コネクタ 680"/>
        <xdr:cNvCxnSpPr/>
      </xdr:nvCxnSpPr>
      <xdr:spPr>
        <a:xfrm>
          <a:off x="14592300" y="16928236"/>
          <a:ext cx="8890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126136</xdr:rowOff>
    </xdr:from>
    <xdr:to>
      <xdr:col>76</xdr:col>
      <xdr:colOff>114300</xdr:colOff>
      <xdr:row>98</xdr:row>
      <xdr:rowOff>157531</xdr:rowOff>
    </xdr:to>
    <xdr:cxnSp macro="">
      <xdr:nvCxnSpPr>
        <xdr:cNvPr id="684" name="直線コネクタ 683"/>
        <xdr:cNvCxnSpPr/>
      </xdr:nvCxnSpPr>
      <xdr:spPr>
        <a:xfrm flipV="1">
          <a:off x="13703300" y="16928236"/>
          <a:ext cx="8890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6" name="テキスト ボックス 685"/>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157531</xdr:rowOff>
    </xdr:from>
    <xdr:to>
      <xdr:col>71</xdr:col>
      <xdr:colOff>177800</xdr:colOff>
      <xdr:row>98</xdr:row>
      <xdr:rowOff>162514</xdr:rowOff>
    </xdr:to>
    <xdr:cxnSp macro="">
      <xdr:nvCxnSpPr>
        <xdr:cNvPr id="687" name="直線コネクタ 686"/>
        <xdr:cNvCxnSpPr/>
      </xdr:nvCxnSpPr>
      <xdr:spPr>
        <a:xfrm flipV="1">
          <a:off x="12814300" y="16959631"/>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120492</xdr:rowOff>
    </xdr:from>
    <xdr:to>
      <xdr:col>85</xdr:col>
      <xdr:colOff>177800</xdr:colOff>
      <xdr:row>99</xdr:row>
      <xdr:rowOff>50642</xdr:rowOff>
    </xdr:to>
    <xdr:sp macro="" textlink="">
      <xdr:nvSpPr>
        <xdr:cNvPr id="697" name="楕円 696"/>
        <xdr:cNvSpPr/>
      </xdr:nvSpPr>
      <xdr:spPr>
        <a:xfrm>
          <a:off x="16268700" y="169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698"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93556</xdr:rowOff>
    </xdr:from>
    <xdr:to>
      <xdr:col>81</xdr:col>
      <xdr:colOff>101600</xdr:colOff>
      <xdr:row>99</xdr:row>
      <xdr:rowOff>23706</xdr:rowOff>
    </xdr:to>
    <xdr:sp macro="" textlink="">
      <xdr:nvSpPr>
        <xdr:cNvPr id="699" name="楕円 698"/>
        <xdr:cNvSpPr/>
      </xdr:nvSpPr>
      <xdr:spPr>
        <a:xfrm>
          <a:off x="15430500" y="168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14833</xdr:rowOff>
    </xdr:from>
    <xdr:ext cx="469744" cy="259045"/>
    <xdr:sp macro="" textlink="">
      <xdr:nvSpPr>
        <xdr:cNvPr id="700" name="テキスト ボックス 699"/>
        <xdr:cNvSpPr txBox="1"/>
      </xdr:nvSpPr>
      <xdr:spPr>
        <a:xfrm>
          <a:off x="15246428" y="169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75336</xdr:rowOff>
    </xdr:from>
    <xdr:to>
      <xdr:col>76</xdr:col>
      <xdr:colOff>165100</xdr:colOff>
      <xdr:row>99</xdr:row>
      <xdr:rowOff>5486</xdr:rowOff>
    </xdr:to>
    <xdr:sp macro="" textlink="">
      <xdr:nvSpPr>
        <xdr:cNvPr id="701" name="楕円 700"/>
        <xdr:cNvSpPr/>
      </xdr:nvSpPr>
      <xdr:spPr>
        <a:xfrm>
          <a:off x="145415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22013</xdr:rowOff>
    </xdr:from>
    <xdr:ext cx="534377" cy="259045"/>
    <xdr:sp macro="" textlink="">
      <xdr:nvSpPr>
        <xdr:cNvPr id="702" name="テキスト ボックス 701"/>
        <xdr:cNvSpPr txBox="1"/>
      </xdr:nvSpPr>
      <xdr:spPr>
        <a:xfrm>
          <a:off x="14325111" y="166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106731</xdr:rowOff>
    </xdr:from>
    <xdr:to>
      <xdr:col>72</xdr:col>
      <xdr:colOff>38100</xdr:colOff>
      <xdr:row>99</xdr:row>
      <xdr:rowOff>36881</xdr:rowOff>
    </xdr:to>
    <xdr:sp macro="" textlink="">
      <xdr:nvSpPr>
        <xdr:cNvPr id="703" name="楕円 702"/>
        <xdr:cNvSpPr/>
      </xdr:nvSpPr>
      <xdr:spPr>
        <a:xfrm>
          <a:off x="136525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28008</xdr:rowOff>
    </xdr:from>
    <xdr:ext cx="469744" cy="259045"/>
    <xdr:sp macro="" textlink="">
      <xdr:nvSpPr>
        <xdr:cNvPr id="704" name="テキスト ボックス 703"/>
        <xdr:cNvSpPr txBox="1"/>
      </xdr:nvSpPr>
      <xdr:spPr>
        <a:xfrm>
          <a:off x="13468428" y="170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111714</xdr:rowOff>
    </xdr:from>
    <xdr:to>
      <xdr:col>67</xdr:col>
      <xdr:colOff>101600</xdr:colOff>
      <xdr:row>99</xdr:row>
      <xdr:rowOff>41864</xdr:rowOff>
    </xdr:to>
    <xdr:sp macro="" textlink="">
      <xdr:nvSpPr>
        <xdr:cNvPr id="705" name="楕円 704"/>
        <xdr:cNvSpPr/>
      </xdr:nvSpPr>
      <xdr:spPr>
        <a:xfrm>
          <a:off x="12763500" y="169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32991</xdr:rowOff>
    </xdr:from>
    <xdr:ext cx="469744" cy="259045"/>
    <xdr:sp macro="" textlink="">
      <xdr:nvSpPr>
        <xdr:cNvPr id="706" name="テキスト ボックス 705"/>
        <xdr:cNvSpPr txBox="1"/>
      </xdr:nvSpPr>
      <xdr:spPr>
        <a:xfrm>
          <a:off x="12579428" y="1700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79904</xdr:rowOff>
    </xdr:from>
    <xdr:to>
      <xdr:col>116</xdr:col>
      <xdr:colOff>63500</xdr:colOff>
      <xdr:row>59</xdr:row>
      <xdr:rowOff>80035</xdr:rowOff>
    </xdr:to>
    <xdr:cxnSp macro="">
      <xdr:nvCxnSpPr>
        <xdr:cNvPr id="796" name="直線コネクタ 795"/>
        <xdr:cNvCxnSpPr/>
      </xdr:nvCxnSpPr>
      <xdr:spPr>
        <a:xfrm>
          <a:off x="21323300" y="10195454"/>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79904</xdr:rowOff>
    </xdr:from>
    <xdr:to>
      <xdr:col>111</xdr:col>
      <xdr:colOff>177800</xdr:colOff>
      <xdr:row>59</xdr:row>
      <xdr:rowOff>80460</xdr:rowOff>
    </xdr:to>
    <xdr:cxnSp macro="">
      <xdr:nvCxnSpPr>
        <xdr:cNvPr id="799" name="直線コネクタ 798"/>
        <xdr:cNvCxnSpPr/>
      </xdr:nvCxnSpPr>
      <xdr:spPr>
        <a:xfrm flipV="1">
          <a:off x="20434300" y="1019545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80133</xdr:rowOff>
    </xdr:from>
    <xdr:to>
      <xdr:col>107</xdr:col>
      <xdr:colOff>50800</xdr:colOff>
      <xdr:row>59</xdr:row>
      <xdr:rowOff>80460</xdr:rowOff>
    </xdr:to>
    <xdr:cxnSp macro="">
      <xdr:nvCxnSpPr>
        <xdr:cNvPr id="802" name="直線コネクタ 801"/>
        <xdr:cNvCxnSpPr/>
      </xdr:nvCxnSpPr>
      <xdr:spPr>
        <a:xfrm>
          <a:off x="19545300" y="1019568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72165</xdr:rowOff>
    </xdr:from>
    <xdr:to>
      <xdr:col>102</xdr:col>
      <xdr:colOff>114300</xdr:colOff>
      <xdr:row>59</xdr:row>
      <xdr:rowOff>80133</xdr:rowOff>
    </xdr:to>
    <xdr:cxnSp macro="">
      <xdr:nvCxnSpPr>
        <xdr:cNvPr id="805" name="直線コネクタ 804"/>
        <xdr:cNvCxnSpPr/>
      </xdr:nvCxnSpPr>
      <xdr:spPr>
        <a:xfrm>
          <a:off x="18656300" y="10187715"/>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29235</xdr:rowOff>
    </xdr:from>
    <xdr:to>
      <xdr:col>116</xdr:col>
      <xdr:colOff>114300</xdr:colOff>
      <xdr:row>59</xdr:row>
      <xdr:rowOff>130835</xdr:rowOff>
    </xdr:to>
    <xdr:sp macro="" textlink="">
      <xdr:nvSpPr>
        <xdr:cNvPr id="815" name="楕円 814"/>
        <xdr:cNvSpPr/>
      </xdr:nvSpPr>
      <xdr:spPr>
        <a:xfrm>
          <a:off x="22110700" y="101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115612</xdr:rowOff>
    </xdr:from>
    <xdr:ext cx="378565" cy="259045"/>
    <xdr:sp macro="" textlink="">
      <xdr:nvSpPr>
        <xdr:cNvPr id="816" name="貸付金該当値テキスト"/>
        <xdr:cNvSpPr txBox="1"/>
      </xdr:nvSpPr>
      <xdr:spPr>
        <a:xfrm>
          <a:off x="22212300" y="1005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29104</xdr:rowOff>
    </xdr:from>
    <xdr:to>
      <xdr:col>112</xdr:col>
      <xdr:colOff>38100</xdr:colOff>
      <xdr:row>59</xdr:row>
      <xdr:rowOff>130704</xdr:rowOff>
    </xdr:to>
    <xdr:sp macro="" textlink="">
      <xdr:nvSpPr>
        <xdr:cNvPr id="817" name="楕円 816"/>
        <xdr:cNvSpPr/>
      </xdr:nvSpPr>
      <xdr:spPr>
        <a:xfrm>
          <a:off x="21272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121831</xdr:rowOff>
    </xdr:from>
    <xdr:ext cx="378565" cy="259045"/>
    <xdr:sp macro="" textlink="">
      <xdr:nvSpPr>
        <xdr:cNvPr id="818" name="テキスト ボックス 817"/>
        <xdr:cNvSpPr txBox="1"/>
      </xdr:nvSpPr>
      <xdr:spPr>
        <a:xfrm>
          <a:off x="21134017" y="1023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29660</xdr:rowOff>
    </xdr:from>
    <xdr:to>
      <xdr:col>107</xdr:col>
      <xdr:colOff>101600</xdr:colOff>
      <xdr:row>59</xdr:row>
      <xdr:rowOff>131260</xdr:rowOff>
    </xdr:to>
    <xdr:sp macro="" textlink="">
      <xdr:nvSpPr>
        <xdr:cNvPr id="819" name="楕円 818"/>
        <xdr:cNvSpPr/>
      </xdr:nvSpPr>
      <xdr:spPr>
        <a:xfrm>
          <a:off x="20383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122387</xdr:rowOff>
    </xdr:from>
    <xdr:ext cx="378565" cy="259045"/>
    <xdr:sp macro="" textlink="">
      <xdr:nvSpPr>
        <xdr:cNvPr id="820" name="テキスト ボックス 819"/>
        <xdr:cNvSpPr txBox="1"/>
      </xdr:nvSpPr>
      <xdr:spPr>
        <a:xfrm>
          <a:off x="20245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29333</xdr:rowOff>
    </xdr:from>
    <xdr:to>
      <xdr:col>102</xdr:col>
      <xdr:colOff>165100</xdr:colOff>
      <xdr:row>59</xdr:row>
      <xdr:rowOff>130933</xdr:rowOff>
    </xdr:to>
    <xdr:sp macro="" textlink="">
      <xdr:nvSpPr>
        <xdr:cNvPr id="821" name="楕円 820"/>
        <xdr:cNvSpPr/>
      </xdr:nvSpPr>
      <xdr:spPr>
        <a:xfrm>
          <a:off x="19494500" y="10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122060</xdr:rowOff>
    </xdr:from>
    <xdr:ext cx="378565" cy="259045"/>
    <xdr:sp macro="" textlink="">
      <xdr:nvSpPr>
        <xdr:cNvPr id="822" name="テキスト ボックス 821"/>
        <xdr:cNvSpPr txBox="1"/>
      </xdr:nvSpPr>
      <xdr:spPr>
        <a:xfrm>
          <a:off x="19356017" y="10237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21365</xdr:rowOff>
    </xdr:from>
    <xdr:to>
      <xdr:col>98</xdr:col>
      <xdr:colOff>38100</xdr:colOff>
      <xdr:row>59</xdr:row>
      <xdr:rowOff>122965</xdr:rowOff>
    </xdr:to>
    <xdr:sp macro="" textlink="">
      <xdr:nvSpPr>
        <xdr:cNvPr id="823" name="楕円 822"/>
        <xdr:cNvSpPr/>
      </xdr:nvSpPr>
      <xdr:spPr>
        <a:xfrm>
          <a:off x="18605500" y="101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114092</xdr:rowOff>
    </xdr:from>
    <xdr:ext cx="378565" cy="259045"/>
    <xdr:sp macro="" textlink="">
      <xdr:nvSpPr>
        <xdr:cNvPr id="824" name="テキスト ボックス 823"/>
        <xdr:cNvSpPr txBox="1"/>
      </xdr:nvSpPr>
      <xdr:spPr>
        <a:xfrm>
          <a:off x="18467017" y="10229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15608</xdr:rowOff>
    </xdr:from>
    <xdr:to>
      <xdr:col>116</xdr:col>
      <xdr:colOff>63500</xdr:colOff>
      <xdr:row>78</xdr:row>
      <xdr:rowOff>78130</xdr:rowOff>
    </xdr:to>
    <xdr:cxnSp macro="">
      <xdr:nvCxnSpPr>
        <xdr:cNvPr id="854" name="直線コネクタ 853"/>
        <xdr:cNvCxnSpPr/>
      </xdr:nvCxnSpPr>
      <xdr:spPr>
        <a:xfrm flipV="1">
          <a:off x="21323300" y="13388708"/>
          <a:ext cx="8382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154863</xdr:rowOff>
    </xdr:from>
    <xdr:to>
      <xdr:col>111</xdr:col>
      <xdr:colOff>177800</xdr:colOff>
      <xdr:row>78</xdr:row>
      <xdr:rowOff>78130</xdr:rowOff>
    </xdr:to>
    <xdr:cxnSp macro="">
      <xdr:nvCxnSpPr>
        <xdr:cNvPr id="857" name="直線コネクタ 856"/>
        <xdr:cNvCxnSpPr/>
      </xdr:nvCxnSpPr>
      <xdr:spPr>
        <a:xfrm>
          <a:off x="20434300" y="13356513"/>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154863</xdr:rowOff>
    </xdr:from>
    <xdr:to>
      <xdr:col>107</xdr:col>
      <xdr:colOff>50800</xdr:colOff>
      <xdr:row>78</xdr:row>
      <xdr:rowOff>109373</xdr:rowOff>
    </xdr:to>
    <xdr:cxnSp macro="">
      <xdr:nvCxnSpPr>
        <xdr:cNvPr id="860" name="直線コネクタ 859"/>
        <xdr:cNvCxnSpPr/>
      </xdr:nvCxnSpPr>
      <xdr:spPr>
        <a:xfrm flipV="1">
          <a:off x="19545300" y="13356513"/>
          <a:ext cx="889000" cy="1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80874</xdr:rowOff>
    </xdr:from>
    <xdr:to>
      <xdr:col>102</xdr:col>
      <xdr:colOff>114300</xdr:colOff>
      <xdr:row>78</xdr:row>
      <xdr:rowOff>109373</xdr:rowOff>
    </xdr:to>
    <xdr:cxnSp macro="">
      <xdr:nvCxnSpPr>
        <xdr:cNvPr id="863" name="直線コネクタ 862"/>
        <xdr:cNvCxnSpPr/>
      </xdr:nvCxnSpPr>
      <xdr:spPr>
        <a:xfrm>
          <a:off x="18656300" y="13453974"/>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136258</xdr:rowOff>
    </xdr:from>
    <xdr:to>
      <xdr:col>116</xdr:col>
      <xdr:colOff>114300</xdr:colOff>
      <xdr:row>78</xdr:row>
      <xdr:rowOff>66408</xdr:rowOff>
    </xdr:to>
    <xdr:sp macro="" textlink="">
      <xdr:nvSpPr>
        <xdr:cNvPr id="873" name="楕円 872"/>
        <xdr:cNvSpPr/>
      </xdr:nvSpPr>
      <xdr:spPr>
        <a:xfrm>
          <a:off x="22110700" y="133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51185</xdr:rowOff>
    </xdr:from>
    <xdr:ext cx="534377" cy="259045"/>
    <xdr:sp macro="" textlink="">
      <xdr:nvSpPr>
        <xdr:cNvPr id="874" name="繰出金該当値テキスト"/>
        <xdr:cNvSpPr txBox="1"/>
      </xdr:nvSpPr>
      <xdr:spPr>
        <a:xfrm>
          <a:off x="22212300" y="132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27330</xdr:rowOff>
    </xdr:from>
    <xdr:to>
      <xdr:col>112</xdr:col>
      <xdr:colOff>38100</xdr:colOff>
      <xdr:row>78</xdr:row>
      <xdr:rowOff>128930</xdr:rowOff>
    </xdr:to>
    <xdr:sp macro="" textlink="">
      <xdr:nvSpPr>
        <xdr:cNvPr id="875" name="楕円 874"/>
        <xdr:cNvSpPr/>
      </xdr:nvSpPr>
      <xdr:spPr>
        <a:xfrm>
          <a:off x="21272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120057</xdr:rowOff>
    </xdr:from>
    <xdr:ext cx="534377" cy="259045"/>
    <xdr:sp macro="" textlink="">
      <xdr:nvSpPr>
        <xdr:cNvPr id="876" name="テキスト ボックス 875"/>
        <xdr:cNvSpPr txBox="1"/>
      </xdr:nvSpPr>
      <xdr:spPr>
        <a:xfrm>
          <a:off x="21056111" y="134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104063</xdr:rowOff>
    </xdr:from>
    <xdr:to>
      <xdr:col>107</xdr:col>
      <xdr:colOff>101600</xdr:colOff>
      <xdr:row>78</xdr:row>
      <xdr:rowOff>34213</xdr:rowOff>
    </xdr:to>
    <xdr:sp macro="" textlink="">
      <xdr:nvSpPr>
        <xdr:cNvPr id="877" name="楕円 876"/>
        <xdr:cNvSpPr/>
      </xdr:nvSpPr>
      <xdr:spPr>
        <a:xfrm>
          <a:off x="20383500" y="133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25340</xdr:rowOff>
    </xdr:from>
    <xdr:ext cx="534377" cy="259045"/>
    <xdr:sp macro="" textlink="">
      <xdr:nvSpPr>
        <xdr:cNvPr id="878" name="テキスト ボックス 877"/>
        <xdr:cNvSpPr txBox="1"/>
      </xdr:nvSpPr>
      <xdr:spPr>
        <a:xfrm>
          <a:off x="20167111" y="133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58573</xdr:rowOff>
    </xdr:from>
    <xdr:to>
      <xdr:col>102</xdr:col>
      <xdr:colOff>165100</xdr:colOff>
      <xdr:row>78</xdr:row>
      <xdr:rowOff>160173</xdr:rowOff>
    </xdr:to>
    <xdr:sp macro="" textlink="">
      <xdr:nvSpPr>
        <xdr:cNvPr id="879" name="楕円 878"/>
        <xdr:cNvSpPr/>
      </xdr:nvSpPr>
      <xdr:spPr>
        <a:xfrm>
          <a:off x="19494500" y="134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151300</xdr:rowOff>
    </xdr:from>
    <xdr:ext cx="534377" cy="259045"/>
    <xdr:sp macro="" textlink="">
      <xdr:nvSpPr>
        <xdr:cNvPr id="880" name="テキスト ボックス 879"/>
        <xdr:cNvSpPr txBox="1"/>
      </xdr:nvSpPr>
      <xdr:spPr>
        <a:xfrm>
          <a:off x="19278111" y="135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30074</xdr:rowOff>
    </xdr:from>
    <xdr:to>
      <xdr:col>98</xdr:col>
      <xdr:colOff>38100</xdr:colOff>
      <xdr:row>78</xdr:row>
      <xdr:rowOff>131674</xdr:rowOff>
    </xdr:to>
    <xdr:sp macro="" textlink="">
      <xdr:nvSpPr>
        <xdr:cNvPr id="881" name="楕円 880"/>
        <xdr:cNvSpPr/>
      </xdr:nvSpPr>
      <xdr:spPr>
        <a:xfrm>
          <a:off x="18605500" y="134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122801</xdr:rowOff>
    </xdr:from>
    <xdr:ext cx="534377" cy="259045"/>
    <xdr:sp macro="" textlink="">
      <xdr:nvSpPr>
        <xdr:cNvPr id="882" name="テキスト ボックス 881"/>
        <xdr:cNvSpPr txBox="1"/>
      </xdr:nvSpPr>
      <xdr:spPr>
        <a:xfrm>
          <a:off x="18389111" y="134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公債費は住民一人当たり３８，８９２円となっており、類似団体と比較して一人当たりのコストが高い状況となっている。これは、</a:t>
          </a:r>
          <a:r>
            <a:rPr kumimoji="1" lang="ja-JP" altLang="ja-JP" sz="1100">
              <a:solidFill>
                <a:schemeClr val="tx1"/>
              </a:solidFill>
              <a:effectLst/>
              <a:latin typeface="+mn-lt"/>
              <a:ea typeface="+mn-ea"/>
              <a:cs typeface="+mn-cs"/>
            </a:rPr>
            <a:t>合併以来の積極的な事業展開</a:t>
          </a:r>
          <a:r>
            <a:rPr kumimoji="1" lang="ja-JP" altLang="en-US" sz="1100">
              <a:solidFill>
                <a:schemeClr val="tx1"/>
              </a:solidFill>
              <a:effectLst/>
              <a:latin typeface="+mn-lt"/>
              <a:ea typeface="+mn-ea"/>
              <a:cs typeface="+mn-cs"/>
            </a:rPr>
            <a:t>を行ったことによる元利償還金の増加によるものであり、前年度と比較すると６．１％の増となっている。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また、扶助費は年々増加しており、</a:t>
          </a:r>
          <a:r>
            <a:rPr kumimoji="1" lang="ja-JP" altLang="ja-JP" sz="1100">
              <a:solidFill>
                <a:schemeClr val="tx1"/>
              </a:solidFill>
              <a:effectLst/>
              <a:latin typeface="+mn-lt"/>
              <a:ea typeface="+mn-ea"/>
              <a:cs typeface="+mn-cs"/>
            </a:rPr>
            <a:t>今後も</a:t>
          </a:r>
          <a:r>
            <a:rPr kumimoji="1" lang="ja-JP" altLang="en-US" sz="1100">
              <a:solidFill>
                <a:schemeClr val="tx1"/>
              </a:solidFill>
              <a:effectLst/>
              <a:latin typeface="+mn-lt"/>
              <a:ea typeface="+mn-ea"/>
              <a:cs typeface="+mn-cs"/>
            </a:rPr>
            <a:t>施設型給付費負担金の増加などが見込まれる。</a:t>
          </a:r>
          <a:endParaRPr lang="ja-JP" altLang="ja-JP">
            <a:solidFill>
              <a:schemeClr val="tx1"/>
            </a:solidFill>
            <a:effectLst/>
          </a:endParaRPr>
        </a:p>
        <a:p>
          <a:r>
            <a:rPr kumimoji="1" lang="ja-JP" altLang="en-US" sz="1100">
              <a:solidFill>
                <a:schemeClr val="tx1"/>
              </a:solidFill>
              <a:effectLst/>
              <a:latin typeface="+mn-lt"/>
              <a:ea typeface="+mn-ea"/>
              <a:cs typeface="+mn-cs"/>
            </a:rPr>
            <a:t>さらに、平成３５年度稼働予定の</a:t>
          </a:r>
          <a:r>
            <a:rPr kumimoji="1" lang="ja-JP" altLang="ja-JP" sz="1100">
              <a:solidFill>
                <a:schemeClr val="tx1"/>
              </a:solidFill>
              <a:effectLst/>
              <a:latin typeface="+mn-lt"/>
              <a:ea typeface="+mn-ea"/>
              <a:cs typeface="+mn-cs"/>
            </a:rPr>
            <a:t>ごみ処理施設建設に備え、ごみ処理施設等整備基金を設けており、将来負担の軽減を図るため、今後も継続的に積み立てていくことが求められている。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このような将来への財政事情を踏まえ、物件費（委託料）</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119,029
117,464
67.44
37,600,076
35,422,049
2,024,058
24,263,030
49,246,717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137414</xdr:rowOff>
    </xdr:from>
    <xdr:to>
      <xdr:col>24</xdr:col>
      <xdr:colOff>63500</xdr:colOff>
      <xdr:row>36</xdr:row>
      <xdr:rowOff>161798</xdr:rowOff>
    </xdr:to>
    <xdr:cxnSp macro="">
      <xdr:nvCxnSpPr>
        <xdr:cNvPr id="61" name="直線コネクタ 60"/>
        <xdr:cNvCxnSpPr/>
      </xdr:nvCxnSpPr>
      <xdr:spPr>
        <a:xfrm flipV="1">
          <a:off x="3797300" y="630961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51308</xdr:rowOff>
    </xdr:from>
    <xdr:to>
      <xdr:col>19</xdr:col>
      <xdr:colOff>177800</xdr:colOff>
      <xdr:row>36</xdr:row>
      <xdr:rowOff>161798</xdr:rowOff>
    </xdr:to>
    <xdr:cxnSp macro="">
      <xdr:nvCxnSpPr>
        <xdr:cNvPr id="64" name="直線コネクタ 63"/>
        <xdr:cNvCxnSpPr/>
      </xdr:nvCxnSpPr>
      <xdr:spPr>
        <a:xfrm>
          <a:off x="2908300" y="6223508"/>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51308</xdr:rowOff>
    </xdr:from>
    <xdr:to>
      <xdr:col>15</xdr:col>
      <xdr:colOff>50800</xdr:colOff>
      <xdr:row>36</xdr:row>
      <xdr:rowOff>146558</xdr:rowOff>
    </xdr:to>
    <xdr:cxnSp macro="">
      <xdr:nvCxnSpPr>
        <xdr:cNvPr id="67" name="直線コネクタ 66"/>
        <xdr:cNvCxnSpPr/>
      </xdr:nvCxnSpPr>
      <xdr:spPr>
        <a:xfrm flipV="1">
          <a:off x="2019300" y="622350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146558</xdr:rowOff>
    </xdr:from>
    <xdr:to>
      <xdr:col>10</xdr:col>
      <xdr:colOff>114300</xdr:colOff>
      <xdr:row>37</xdr:row>
      <xdr:rowOff>24638</xdr:rowOff>
    </xdr:to>
    <xdr:cxnSp macro="">
      <xdr:nvCxnSpPr>
        <xdr:cNvPr id="70" name="直線コネクタ 69"/>
        <xdr:cNvCxnSpPr/>
      </xdr:nvCxnSpPr>
      <xdr:spPr>
        <a:xfrm flipV="1">
          <a:off x="1130300" y="631875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86614</xdr:rowOff>
    </xdr:from>
    <xdr:to>
      <xdr:col>24</xdr:col>
      <xdr:colOff>114300</xdr:colOff>
      <xdr:row>37</xdr:row>
      <xdr:rowOff>16764</xdr:rowOff>
    </xdr:to>
    <xdr:sp macro="" textlink="">
      <xdr:nvSpPr>
        <xdr:cNvPr id="80" name="楕円 79"/>
        <xdr:cNvSpPr/>
      </xdr:nvSpPr>
      <xdr:spPr>
        <a:xfrm>
          <a:off x="45847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65041</xdr:rowOff>
    </xdr:from>
    <xdr:ext cx="469744" cy="259045"/>
    <xdr:sp macro="" textlink="">
      <xdr:nvSpPr>
        <xdr:cNvPr id="81" name="議会費該当値テキスト"/>
        <xdr:cNvSpPr txBox="1"/>
      </xdr:nvSpPr>
      <xdr:spPr>
        <a:xfrm>
          <a:off x="4686300"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110998</xdr:rowOff>
    </xdr:from>
    <xdr:to>
      <xdr:col>20</xdr:col>
      <xdr:colOff>38100</xdr:colOff>
      <xdr:row>37</xdr:row>
      <xdr:rowOff>41148</xdr:rowOff>
    </xdr:to>
    <xdr:sp macro="" textlink="">
      <xdr:nvSpPr>
        <xdr:cNvPr id="82" name="楕円 81"/>
        <xdr:cNvSpPr/>
      </xdr:nvSpPr>
      <xdr:spPr>
        <a:xfrm>
          <a:off x="3746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32275</xdr:rowOff>
    </xdr:from>
    <xdr:ext cx="469744" cy="259045"/>
    <xdr:sp macro="" textlink="">
      <xdr:nvSpPr>
        <xdr:cNvPr id="83" name="テキスト ボックス 82"/>
        <xdr:cNvSpPr txBox="1"/>
      </xdr:nvSpPr>
      <xdr:spPr>
        <a:xfrm>
          <a:off x="3562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xdr:rowOff>
    </xdr:from>
    <xdr:to>
      <xdr:col>15</xdr:col>
      <xdr:colOff>101600</xdr:colOff>
      <xdr:row>36</xdr:row>
      <xdr:rowOff>102108</xdr:rowOff>
    </xdr:to>
    <xdr:sp macro="" textlink="">
      <xdr:nvSpPr>
        <xdr:cNvPr id="84" name="楕円 83"/>
        <xdr:cNvSpPr/>
      </xdr:nvSpPr>
      <xdr:spPr>
        <a:xfrm>
          <a:off x="2857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93235</xdr:rowOff>
    </xdr:from>
    <xdr:ext cx="469744" cy="259045"/>
    <xdr:sp macro="" textlink="">
      <xdr:nvSpPr>
        <xdr:cNvPr id="85" name="テキスト ボックス 84"/>
        <xdr:cNvSpPr txBox="1"/>
      </xdr:nvSpPr>
      <xdr:spPr>
        <a:xfrm>
          <a:off x="2673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95758</xdr:rowOff>
    </xdr:from>
    <xdr:to>
      <xdr:col>10</xdr:col>
      <xdr:colOff>165100</xdr:colOff>
      <xdr:row>37</xdr:row>
      <xdr:rowOff>25908</xdr:rowOff>
    </xdr:to>
    <xdr:sp macro="" textlink="">
      <xdr:nvSpPr>
        <xdr:cNvPr id="86" name="楕円 85"/>
        <xdr:cNvSpPr/>
      </xdr:nvSpPr>
      <xdr:spPr>
        <a:xfrm>
          <a:off x="1968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17035</xdr:rowOff>
    </xdr:from>
    <xdr:ext cx="469744" cy="259045"/>
    <xdr:sp macro="" textlink="">
      <xdr:nvSpPr>
        <xdr:cNvPr id="87" name="テキスト ボックス 86"/>
        <xdr:cNvSpPr txBox="1"/>
      </xdr:nvSpPr>
      <xdr:spPr>
        <a:xfrm>
          <a:off x="1784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145288</xdr:rowOff>
    </xdr:from>
    <xdr:to>
      <xdr:col>6</xdr:col>
      <xdr:colOff>38100</xdr:colOff>
      <xdr:row>37</xdr:row>
      <xdr:rowOff>75438</xdr:rowOff>
    </xdr:to>
    <xdr:sp macro="" textlink="">
      <xdr:nvSpPr>
        <xdr:cNvPr id="88" name="楕円 87"/>
        <xdr:cNvSpPr/>
      </xdr:nvSpPr>
      <xdr:spPr>
        <a:xfrm>
          <a:off x="1079500" y="63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66565</xdr:rowOff>
    </xdr:from>
    <xdr:ext cx="469744" cy="259045"/>
    <xdr:sp macro="" textlink="">
      <xdr:nvSpPr>
        <xdr:cNvPr id="89" name="テキスト ボックス 88"/>
        <xdr:cNvSpPr txBox="1"/>
      </xdr:nvSpPr>
      <xdr:spPr>
        <a:xfrm>
          <a:off x="895428"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121243</xdr:rowOff>
    </xdr:from>
    <xdr:to>
      <xdr:col>24</xdr:col>
      <xdr:colOff>63500</xdr:colOff>
      <xdr:row>58</xdr:row>
      <xdr:rowOff>802</xdr:rowOff>
    </xdr:to>
    <xdr:cxnSp macro="">
      <xdr:nvCxnSpPr>
        <xdr:cNvPr id="116" name="直線コネクタ 115"/>
        <xdr:cNvCxnSpPr/>
      </xdr:nvCxnSpPr>
      <xdr:spPr>
        <a:xfrm>
          <a:off x="3797300" y="9893893"/>
          <a:ext cx="838200" cy="5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119752</xdr:rowOff>
    </xdr:from>
    <xdr:to>
      <xdr:col>19</xdr:col>
      <xdr:colOff>177800</xdr:colOff>
      <xdr:row>57</xdr:row>
      <xdr:rowOff>121243</xdr:rowOff>
    </xdr:to>
    <xdr:cxnSp macro="">
      <xdr:nvCxnSpPr>
        <xdr:cNvPr id="119" name="直線コネクタ 118"/>
        <xdr:cNvCxnSpPr/>
      </xdr:nvCxnSpPr>
      <xdr:spPr>
        <a:xfrm>
          <a:off x="2908300" y="9892402"/>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70717</xdr:rowOff>
    </xdr:from>
    <xdr:to>
      <xdr:col>15</xdr:col>
      <xdr:colOff>50800</xdr:colOff>
      <xdr:row>57</xdr:row>
      <xdr:rowOff>119752</xdr:rowOff>
    </xdr:to>
    <xdr:cxnSp macro="">
      <xdr:nvCxnSpPr>
        <xdr:cNvPr id="122" name="直線コネクタ 121"/>
        <xdr:cNvCxnSpPr/>
      </xdr:nvCxnSpPr>
      <xdr:spPr>
        <a:xfrm>
          <a:off x="2019300" y="9843367"/>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70717</xdr:rowOff>
    </xdr:from>
    <xdr:to>
      <xdr:col>10</xdr:col>
      <xdr:colOff>114300</xdr:colOff>
      <xdr:row>57</xdr:row>
      <xdr:rowOff>134579</xdr:rowOff>
    </xdr:to>
    <xdr:cxnSp macro="">
      <xdr:nvCxnSpPr>
        <xdr:cNvPr id="125" name="直線コネクタ 124"/>
        <xdr:cNvCxnSpPr/>
      </xdr:nvCxnSpPr>
      <xdr:spPr>
        <a:xfrm flipV="1">
          <a:off x="1130300" y="9843367"/>
          <a:ext cx="889000" cy="6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121452</xdr:rowOff>
    </xdr:from>
    <xdr:to>
      <xdr:col>24</xdr:col>
      <xdr:colOff>114300</xdr:colOff>
      <xdr:row>58</xdr:row>
      <xdr:rowOff>51602</xdr:rowOff>
    </xdr:to>
    <xdr:sp macro="" textlink="">
      <xdr:nvSpPr>
        <xdr:cNvPr id="135" name="楕円 134"/>
        <xdr:cNvSpPr/>
      </xdr:nvSpPr>
      <xdr:spPr>
        <a:xfrm>
          <a:off x="45847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36379</xdr:rowOff>
    </xdr:from>
    <xdr:ext cx="534377" cy="259045"/>
    <xdr:sp macro="" textlink="">
      <xdr:nvSpPr>
        <xdr:cNvPr id="136" name="総務費該当値テキスト"/>
        <xdr:cNvSpPr txBox="1"/>
      </xdr:nvSpPr>
      <xdr:spPr>
        <a:xfrm>
          <a:off x="4686300" y="98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70443</xdr:rowOff>
    </xdr:from>
    <xdr:to>
      <xdr:col>20</xdr:col>
      <xdr:colOff>38100</xdr:colOff>
      <xdr:row>58</xdr:row>
      <xdr:rowOff>593</xdr:rowOff>
    </xdr:to>
    <xdr:sp macro="" textlink="">
      <xdr:nvSpPr>
        <xdr:cNvPr id="137" name="楕円 136"/>
        <xdr:cNvSpPr/>
      </xdr:nvSpPr>
      <xdr:spPr>
        <a:xfrm>
          <a:off x="3746500" y="98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163170</xdr:rowOff>
    </xdr:from>
    <xdr:ext cx="534377" cy="259045"/>
    <xdr:sp macro="" textlink="">
      <xdr:nvSpPr>
        <xdr:cNvPr id="138" name="テキスト ボックス 137"/>
        <xdr:cNvSpPr txBox="1"/>
      </xdr:nvSpPr>
      <xdr:spPr>
        <a:xfrm>
          <a:off x="3530111" y="993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68952</xdr:rowOff>
    </xdr:from>
    <xdr:to>
      <xdr:col>15</xdr:col>
      <xdr:colOff>101600</xdr:colOff>
      <xdr:row>57</xdr:row>
      <xdr:rowOff>170552</xdr:rowOff>
    </xdr:to>
    <xdr:sp macro="" textlink="">
      <xdr:nvSpPr>
        <xdr:cNvPr id="139" name="楕円 138"/>
        <xdr:cNvSpPr/>
      </xdr:nvSpPr>
      <xdr:spPr>
        <a:xfrm>
          <a:off x="2857500" y="98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161679</xdr:rowOff>
    </xdr:from>
    <xdr:ext cx="534377" cy="259045"/>
    <xdr:sp macro="" textlink="">
      <xdr:nvSpPr>
        <xdr:cNvPr id="140" name="テキスト ボックス 139"/>
        <xdr:cNvSpPr txBox="1"/>
      </xdr:nvSpPr>
      <xdr:spPr>
        <a:xfrm>
          <a:off x="2641111" y="993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19917</xdr:rowOff>
    </xdr:from>
    <xdr:to>
      <xdr:col>10</xdr:col>
      <xdr:colOff>165100</xdr:colOff>
      <xdr:row>57</xdr:row>
      <xdr:rowOff>121517</xdr:rowOff>
    </xdr:to>
    <xdr:sp macro="" textlink="">
      <xdr:nvSpPr>
        <xdr:cNvPr id="141" name="楕円 140"/>
        <xdr:cNvSpPr/>
      </xdr:nvSpPr>
      <xdr:spPr>
        <a:xfrm>
          <a:off x="1968500" y="97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138044</xdr:rowOff>
    </xdr:from>
    <xdr:ext cx="534377" cy="259045"/>
    <xdr:sp macro="" textlink="">
      <xdr:nvSpPr>
        <xdr:cNvPr id="142" name="テキスト ボックス 141"/>
        <xdr:cNvSpPr txBox="1"/>
      </xdr:nvSpPr>
      <xdr:spPr>
        <a:xfrm>
          <a:off x="1752111" y="956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83779</xdr:rowOff>
    </xdr:from>
    <xdr:to>
      <xdr:col>6</xdr:col>
      <xdr:colOff>38100</xdr:colOff>
      <xdr:row>58</xdr:row>
      <xdr:rowOff>13929</xdr:rowOff>
    </xdr:to>
    <xdr:sp macro="" textlink="">
      <xdr:nvSpPr>
        <xdr:cNvPr id="143" name="楕円 142"/>
        <xdr:cNvSpPr/>
      </xdr:nvSpPr>
      <xdr:spPr>
        <a:xfrm>
          <a:off x="1079500" y="98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5056</xdr:rowOff>
    </xdr:from>
    <xdr:ext cx="534377" cy="259045"/>
    <xdr:sp macro="" textlink="">
      <xdr:nvSpPr>
        <xdr:cNvPr id="144" name="テキスト ボックス 143"/>
        <xdr:cNvSpPr txBox="1"/>
      </xdr:nvSpPr>
      <xdr:spPr>
        <a:xfrm>
          <a:off x="863111" y="994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22276</xdr:rowOff>
    </xdr:from>
    <xdr:to>
      <xdr:col>24</xdr:col>
      <xdr:colOff>63500</xdr:colOff>
      <xdr:row>78</xdr:row>
      <xdr:rowOff>37134</xdr:rowOff>
    </xdr:to>
    <xdr:cxnSp macro="">
      <xdr:nvCxnSpPr>
        <xdr:cNvPr id="176" name="直線コネクタ 175"/>
        <xdr:cNvCxnSpPr/>
      </xdr:nvCxnSpPr>
      <xdr:spPr>
        <a:xfrm flipV="1">
          <a:off x="3797300" y="13395376"/>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37134</xdr:rowOff>
    </xdr:from>
    <xdr:to>
      <xdr:col>19</xdr:col>
      <xdr:colOff>177800</xdr:colOff>
      <xdr:row>78</xdr:row>
      <xdr:rowOff>69858</xdr:rowOff>
    </xdr:to>
    <xdr:cxnSp macro="">
      <xdr:nvCxnSpPr>
        <xdr:cNvPr id="179" name="直線コネクタ 178"/>
        <xdr:cNvCxnSpPr/>
      </xdr:nvCxnSpPr>
      <xdr:spPr>
        <a:xfrm flipV="1">
          <a:off x="2908300" y="13410234"/>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69858</xdr:rowOff>
    </xdr:from>
    <xdr:to>
      <xdr:col>15</xdr:col>
      <xdr:colOff>50800</xdr:colOff>
      <xdr:row>78</xdr:row>
      <xdr:rowOff>152262</xdr:rowOff>
    </xdr:to>
    <xdr:cxnSp macro="">
      <xdr:nvCxnSpPr>
        <xdr:cNvPr id="182" name="直線コネクタ 181"/>
        <xdr:cNvCxnSpPr/>
      </xdr:nvCxnSpPr>
      <xdr:spPr>
        <a:xfrm flipV="1">
          <a:off x="2019300" y="13442958"/>
          <a:ext cx="889000" cy="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152262</xdr:rowOff>
    </xdr:from>
    <xdr:to>
      <xdr:col>10</xdr:col>
      <xdr:colOff>114300</xdr:colOff>
      <xdr:row>79</xdr:row>
      <xdr:rowOff>21275</xdr:rowOff>
    </xdr:to>
    <xdr:cxnSp macro="">
      <xdr:nvCxnSpPr>
        <xdr:cNvPr id="185" name="直線コネクタ 184"/>
        <xdr:cNvCxnSpPr/>
      </xdr:nvCxnSpPr>
      <xdr:spPr>
        <a:xfrm flipV="1">
          <a:off x="1130300" y="1352536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142926</xdr:rowOff>
    </xdr:from>
    <xdr:to>
      <xdr:col>24</xdr:col>
      <xdr:colOff>114300</xdr:colOff>
      <xdr:row>78</xdr:row>
      <xdr:rowOff>73076</xdr:rowOff>
    </xdr:to>
    <xdr:sp macro="" textlink="">
      <xdr:nvSpPr>
        <xdr:cNvPr id="195" name="楕円 194"/>
        <xdr:cNvSpPr/>
      </xdr:nvSpPr>
      <xdr:spPr>
        <a:xfrm>
          <a:off x="45847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57853</xdr:rowOff>
    </xdr:from>
    <xdr:ext cx="599010" cy="259045"/>
    <xdr:sp macro="" textlink="">
      <xdr:nvSpPr>
        <xdr:cNvPr id="196" name="民生費該当値テキスト"/>
        <xdr:cNvSpPr txBox="1"/>
      </xdr:nvSpPr>
      <xdr:spPr>
        <a:xfrm>
          <a:off x="4686300" y="132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157784</xdr:rowOff>
    </xdr:from>
    <xdr:to>
      <xdr:col>20</xdr:col>
      <xdr:colOff>38100</xdr:colOff>
      <xdr:row>78</xdr:row>
      <xdr:rowOff>87934</xdr:rowOff>
    </xdr:to>
    <xdr:sp macro="" textlink="">
      <xdr:nvSpPr>
        <xdr:cNvPr id="197" name="楕円 196"/>
        <xdr:cNvSpPr/>
      </xdr:nvSpPr>
      <xdr:spPr>
        <a:xfrm>
          <a:off x="3746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79061</xdr:rowOff>
    </xdr:from>
    <xdr:ext cx="599010" cy="259045"/>
    <xdr:sp macro="" textlink="">
      <xdr:nvSpPr>
        <xdr:cNvPr id="198" name="テキスト ボックス 197"/>
        <xdr:cNvSpPr txBox="1"/>
      </xdr:nvSpPr>
      <xdr:spPr>
        <a:xfrm>
          <a:off x="3497795" y="13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19058</xdr:rowOff>
    </xdr:from>
    <xdr:to>
      <xdr:col>15</xdr:col>
      <xdr:colOff>101600</xdr:colOff>
      <xdr:row>78</xdr:row>
      <xdr:rowOff>120658</xdr:rowOff>
    </xdr:to>
    <xdr:sp macro="" textlink="">
      <xdr:nvSpPr>
        <xdr:cNvPr id="199" name="楕円 198"/>
        <xdr:cNvSpPr/>
      </xdr:nvSpPr>
      <xdr:spPr>
        <a:xfrm>
          <a:off x="28575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111785</xdr:rowOff>
    </xdr:from>
    <xdr:ext cx="599010" cy="259045"/>
    <xdr:sp macro="" textlink="">
      <xdr:nvSpPr>
        <xdr:cNvPr id="200" name="テキスト ボックス 199"/>
        <xdr:cNvSpPr txBox="1"/>
      </xdr:nvSpPr>
      <xdr:spPr>
        <a:xfrm>
          <a:off x="2608795" y="134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101462</xdr:rowOff>
    </xdr:from>
    <xdr:to>
      <xdr:col>10</xdr:col>
      <xdr:colOff>165100</xdr:colOff>
      <xdr:row>79</xdr:row>
      <xdr:rowOff>31612</xdr:rowOff>
    </xdr:to>
    <xdr:sp macro="" textlink="">
      <xdr:nvSpPr>
        <xdr:cNvPr id="201" name="楕円 200"/>
        <xdr:cNvSpPr/>
      </xdr:nvSpPr>
      <xdr:spPr>
        <a:xfrm>
          <a:off x="1968500" y="13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22739</xdr:rowOff>
    </xdr:from>
    <xdr:ext cx="599010" cy="259045"/>
    <xdr:sp macro="" textlink="">
      <xdr:nvSpPr>
        <xdr:cNvPr id="202" name="テキスト ボックス 201"/>
        <xdr:cNvSpPr txBox="1"/>
      </xdr:nvSpPr>
      <xdr:spPr>
        <a:xfrm>
          <a:off x="1719795" y="135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141925</xdr:rowOff>
    </xdr:from>
    <xdr:to>
      <xdr:col>6</xdr:col>
      <xdr:colOff>38100</xdr:colOff>
      <xdr:row>79</xdr:row>
      <xdr:rowOff>72075</xdr:rowOff>
    </xdr:to>
    <xdr:sp macro="" textlink="">
      <xdr:nvSpPr>
        <xdr:cNvPr id="203" name="楕円 202"/>
        <xdr:cNvSpPr/>
      </xdr:nvSpPr>
      <xdr:spPr>
        <a:xfrm>
          <a:off x="1079500" y="135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63202</xdr:rowOff>
    </xdr:from>
    <xdr:ext cx="534377" cy="259045"/>
    <xdr:sp macro="" textlink="">
      <xdr:nvSpPr>
        <xdr:cNvPr id="204" name="テキスト ボックス 203"/>
        <xdr:cNvSpPr txBox="1"/>
      </xdr:nvSpPr>
      <xdr:spPr>
        <a:xfrm>
          <a:off x="863111" y="136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30063</xdr:rowOff>
    </xdr:from>
    <xdr:to>
      <xdr:col>24</xdr:col>
      <xdr:colOff>63500</xdr:colOff>
      <xdr:row>98</xdr:row>
      <xdr:rowOff>64263</xdr:rowOff>
    </xdr:to>
    <xdr:cxnSp macro="">
      <xdr:nvCxnSpPr>
        <xdr:cNvPr id="232" name="直線コネクタ 231"/>
        <xdr:cNvCxnSpPr/>
      </xdr:nvCxnSpPr>
      <xdr:spPr>
        <a:xfrm flipV="1">
          <a:off x="3797300" y="16832163"/>
          <a:ext cx="838200" cy="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25355</xdr:rowOff>
    </xdr:from>
    <xdr:to>
      <xdr:col>19</xdr:col>
      <xdr:colOff>177800</xdr:colOff>
      <xdr:row>98</xdr:row>
      <xdr:rowOff>64263</xdr:rowOff>
    </xdr:to>
    <xdr:cxnSp macro="">
      <xdr:nvCxnSpPr>
        <xdr:cNvPr id="235" name="直線コネクタ 234"/>
        <xdr:cNvCxnSpPr/>
      </xdr:nvCxnSpPr>
      <xdr:spPr>
        <a:xfrm>
          <a:off x="2908300" y="16827455"/>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25355</xdr:rowOff>
    </xdr:from>
    <xdr:to>
      <xdr:col>15</xdr:col>
      <xdr:colOff>50800</xdr:colOff>
      <xdr:row>98</xdr:row>
      <xdr:rowOff>132590</xdr:rowOff>
    </xdr:to>
    <xdr:cxnSp macro="">
      <xdr:nvCxnSpPr>
        <xdr:cNvPr id="238" name="直線コネクタ 237"/>
        <xdr:cNvCxnSpPr/>
      </xdr:nvCxnSpPr>
      <xdr:spPr>
        <a:xfrm flipV="1">
          <a:off x="2019300" y="16827455"/>
          <a:ext cx="8890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80059</xdr:rowOff>
    </xdr:from>
    <xdr:to>
      <xdr:col>10</xdr:col>
      <xdr:colOff>114300</xdr:colOff>
      <xdr:row>98</xdr:row>
      <xdr:rowOff>132590</xdr:rowOff>
    </xdr:to>
    <xdr:cxnSp macro="">
      <xdr:nvCxnSpPr>
        <xdr:cNvPr id="241" name="直線コネクタ 240"/>
        <xdr:cNvCxnSpPr/>
      </xdr:nvCxnSpPr>
      <xdr:spPr>
        <a:xfrm>
          <a:off x="1130300" y="16882159"/>
          <a:ext cx="8890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150713</xdr:rowOff>
    </xdr:from>
    <xdr:to>
      <xdr:col>24</xdr:col>
      <xdr:colOff>114300</xdr:colOff>
      <xdr:row>98</xdr:row>
      <xdr:rowOff>80863</xdr:rowOff>
    </xdr:to>
    <xdr:sp macro="" textlink="">
      <xdr:nvSpPr>
        <xdr:cNvPr id="251" name="楕円 250"/>
        <xdr:cNvSpPr/>
      </xdr:nvSpPr>
      <xdr:spPr>
        <a:xfrm>
          <a:off x="4584700" y="167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129140</xdr:rowOff>
    </xdr:from>
    <xdr:ext cx="534377" cy="259045"/>
    <xdr:sp macro="" textlink="">
      <xdr:nvSpPr>
        <xdr:cNvPr id="252" name="衛生費該当値テキスト"/>
        <xdr:cNvSpPr txBox="1"/>
      </xdr:nvSpPr>
      <xdr:spPr>
        <a:xfrm>
          <a:off x="4686300" y="167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13463</xdr:rowOff>
    </xdr:from>
    <xdr:to>
      <xdr:col>20</xdr:col>
      <xdr:colOff>38100</xdr:colOff>
      <xdr:row>98</xdr:row>
      <xdr:rowOff>115063</xdr:rowOff>
    </xdr:to>
    <xdr:sp macro="" textlink="">
      <xdr:nvSpPr>
        <xdr:cNvPr id="253" name="楕円 252"/>
        <xdr:cNvSpPr/>
      </xdr:nvSpPr>
      <xdr:spPr>
        <a:xfrm>
          <a:off x="3746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106190</xdr:rowOff>
    </xdr:from>
    <xdr:ext cx="534377" cy="259045"/>
    <xdr:sp macro="" textlink="">
      <xdr:nvSpPr>
        <xdr:cNvPr id="254" name="テキスト ボックス 253"/>
        <xdr:cNvSpPr txBox="1"/>
      </xdr:nvSpPr>
      <xdr:spPr>
        <a:xfrm>
          <a:off x="3530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146005</xdr:rowOff>
    </xdr:from>
    <xdr:to>
      <xdr:col>15</xdr:col>
      <xdr:colOff>101600</xdr:colOff>
      <xdr:row>98</xdr:row>
      <xdr:rowOff>76155</xdr:rowOff>
    </xdr:to>
    <xdr:sp macro="" textlink="">
      <xdr:nvSpPr>
        <xdr:cNvPr id="255" name="楕円 254"/>
        <xdr:cNvSpPr/>
      </xdr:nvSpPr>
      <xdr:spPr>
        <a:xfrm>
          <a:off x="28575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67282</xdr:rowOff>
    </xdr:from>
    <xdr:ext cx="534377" cy="259045"/>
    <xdr:sp macro="" textlink="">
      <xdr:nvSpPr>
        <xdr:cNvPr id="256" name="テキスト ボックス 255"/>
        <xdr:cNvSpPr txBox="1"/>
      </xdr:nvSpPr>
      <xdr:spPr>
        <a:xfrm>
          <a:off x="2641111" y="168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81790</xdr:rowOff>
    </xdr:from>
    <xdr:to>
      <xdr:col>10</xdr:col>
      <xdr:colOff>165100</xdr:colOff>
      <xdr:row>99</xdr:row>
      <xdr:rowOff>11940</xdr:rowOff>
    </xdr:to>
    <xdr:sp macro="" textlink="">
      <xdr:nvSpPr>
        <xdr:cNvPr id="257" name="楕円 256"/>
        <xdr:cNvSpPr/>
      </xdr:nvSpPr>
      <xdr:spPr>
        <a:xfrm>
          <a:off x="1968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3067</xdr:rowOff>
    </xdr:from>
    <xdr:ext cx="534377" cy="259045"/>
    <xdr:sp macro="" textlink="">
      <xdr:nvSpPr>
        <xdr:cNvPr id="258" name="テキスト ボックス 257"/>
        <xdr:cNvSpPr txBox="1"/>
      </xdr:nvSpPr>
      <xdr:spPr>
        <a:xfrm>
          <a:off x="1752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29259</xdr:rowOff>
    </xdr:from>
    <xdr:to>
      <xdr:col>6</xdr:col>
      <xdr:colOff>38100</xdr:colOff>
      <xdr:row>98</xdr:row>
      <xdr:rowOff>130859</xdr:rowOff>
    </xdr:to>
    <xdr:sp macro="" textlink="">
      <xdr:nvSpPr>
        <xdr:cNvPr id="259" name="楕円 258"/>
        <xdr:cNvSpPr/>
      </xdr:nvSpPr>
      <xdr:spPr>
        <a:xfrm>
          <a:off x="1079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121986</xdr:rowOff>
    </xdr:from>
    <xdr:ext cx="534377" cy="259045"/>
    <xdr:sp macro="" textlink="">
      <xdr:nvSpPr>
        <xdr:cNvPr id="260" name="テキスト ボックス 259"/>
        <xdr:cNvSpPr txBox="1"/>
      </xdr:nvSpPr>
      <xdr:spPr>
        <a:xfrm>
          <a:off x="863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80493</xdr:rowOff>
    </xdr:from>
    <xdr:to>
      <xdr:col>55</xdr:col>
      <xdr:colOff>0</xdr:colOff>
      <xdr:row>37</xdr:row>
      <xdr:rowOff>84379</xdr:rowOff>
    </xdr:to>
    <xdr:cxnSp macro="">
      <xdr:nvCxnSpPr>
        <xdr:cNvPr id="287" name="直線コネクタ 286"/>
        <xdr:cNvCxnSpPr/>
      </xdr:nvCxnSpPr>
      <xdr:spPr>
        <a:xfrm flipV="1">
          <a:off x="9639300" y="6424143"/>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68148</xdr:rowOff>
    </xdr:from>
    <xdr:to>
      <xdr:col>50</xdr:col>
      <xdr:colOff>114300</xdr:colOff>
      <xdr:row>37</xdr:row>
      <xdr:rowOff>84379</xdr:rowOff>
    </xdr:to>
    <xdr:cxnSp macro="">
      <xdr:nvCxnSpPr>
        <xdr:cNvPr id="290" name="直線コネクタ 289"/>
        <xdr:cNvCxnSpPr/>
      </xdr:nvCxnSpPr>
      <xdr:spPr>
        <a:xfrm>
          <a:off x="8750300" y="6411798"/>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65176</xdr:rowOff>
    </xdr:from>
    <xdr:to>
      <xdr:col>45</xdr:col>
      <xdr:colOff>177800</xdr:colOff>
      <xdr:row>37</xdr:row>
      <xdr:rowOff>68148</xdr:rowOff>
    </xdr:to>
    <xdr:cxnSp macro="">
      <xdr:nvCxnSpPr>
        <xdr:cNvPr id="293" name="直線コネクタ 292"/>
        <xdr:cNvCxnSpPr/>
      </xdr:nvCxnSpPr>
      <xdr:spPr>
        <a:xfrm>
          <a:off x="7861300" y="640882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130878</xdr:rowOff>
    </xdr:from>
    <xdr:ext cx="378565" cy="259045"/>
    <xdr:sp macro="" textlink="">
      <xdr:nvSpPr>
        <xdr:cNvPr id="295" name="テキスト ボックス 294"/>
        <xdr:cNvSpPr txBox="1"/>
      </xdr:nvSpPr>
      <xdr:spPr>
        <a:xfrm>
          <a:off x="8561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134442</xdr:rowOff>
    </xdr:from>
    <xdr:to>
      <xdr:col>41</xdr:col>
      <xdr:colOff>50800</xdr:colOff>
      <xdr:row>37</xdr:row>
      <xdr:rowOff>65176</xdr:rowOff>
    </xdr:to>
    <xdr:cxnSp macro="">
      <xdr:nvCxnSpPr>
        <xdr:cNvPr id="296" name="直線コネクタ 295"/>
        <xdr:cNvCxnSpPr/>
      </xdr:nvCxnSpPr>
      <xdr:spPr>
        <a:xfrm>
          <a:off x="6972300" y="6306642"/>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29693</xdr:rowOff>
    </xdr:from>
    <xdr:to>
      <xdr:col>55</xdr:col>
      <xdr:colOff>50800</xdr:colOff>
      <xdr:row>37</xdr:row>
      <xdr:rowOff>131293</xdr:rowOff>
    </xdr:to>
    <xdr:sp macro="" textlink="">
      <xdr:nvSpPr>
        <xdr:cNvPr id="306" name="楕円 305"/>
        <xdr:cNvSpPr/>
      </xdr:nvSpPr>
      <xdr:spPr>
        <a:xfrm>
          <a:off x="10426700" y="63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52570</xdr:rowOff>
    </xdr:from>
    <xdr:ext cx="469744" cy="259045"/>
    <xdr:sp macro="" textlink="">
      <xdr:nvSpPr>
        <xdr:cNvPr id="307" name="労働費該当値テキスト"/>
        <xdr:cNvSpPr txBox="1"/>
      </xdr:nvSpPr>
      <xdr:spPr>
        <a:xfrm>
          <a:off x="10528300" y="62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33579</xdr:rowOff>
    </xdr:from>
    <xdr:to>
      <xdr:col>50</xdr:col>
      <xdr:colOff>165100</xdr:colOff>
      <xdr:row>37</xdr:row>
      <xdr:rowOff>135179</xdr:rowOff>
    </xdr:to>
    <xdr:sp macro="" textlink="">
      <xdr:nvSpPr>
        <xdr:cNvPr id="308" name="楕円 307"/>
        <xdr:cNvSpPr/>
      </xdr:nvSpPr>
      <xdr:spPr>
        <a:xfrm>
          <a:off x="9588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151706</xdr:rowOff>
    </xdr:from>
    <xdr:ext cx="378565" cy="259045"/>
    <xdr:sp macro="" textlink="">
      <xdr:nvSpPr>
        <xdr:cNvPr id="309" name="テキスト ボックス 308"/>
        <xdr:cNvSpPr txBox="1"/>
      </xdr:nvSpPr>
      <xdr:spPr>
        <a:xfrm>
          <a:off x="9450017" y="615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17348</xdr:rowOff>
    </xdr:from>
    <xdr:to>
      <xdr:col>46</xdr:col>
      <xdr:colOff>38100</xdr:colOff>
      <xdr:row>37</xdr:row>
      <xdr:rowOff>118948</xdr:rowOff>
    </xdr:to>
    <xdr:sp macro="" textlink="">
      <xdr:nvSpPr>
        <xdr:cNvPr id="310" name="楕円 309"/>
        <xdr:cNvSpPr/>
      </xdr:nvSpPr>
      <xdr:spPr>
        <a:xfrm>
          <a:off x="86995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135475</xdr:rowOff>
    </xdr:from>
    <xdr:ext cx="469744" cy="259045"/>
    <xdr:sp macro="" textlink="">
      <xdr:nvSpPr>
        <xdr:cNvPr id="311" name="テキスト ボックス 310"/>
        <xdr:cNvSpPr txBox="1"/>
      </xdr:nvSpPr>
      <xdr:spPr>
        <a:xfrm>
          <a:off x="8515428" y="61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14376</xdr:rowOff>
    </xdr:from>
    <xdr:to>
      <xdr:col>41</xdr:col>
      <xdr:colOff>101600</xdr:colOff>
      <xdr:row>37</xdr:row>
      <xdr:rowOff>115976</xdr:rowOff>
    </xdr:to>
    <xdr:sp macro="" textlink="">
      <xdr:nvSpPr>
        <xdr:cNvPr id="312" name="楕円 311"/>
        <xdr:cNvSpPr/>
      </xdr:nvSpPr>
      <xdr:spPr>
        <a:xfrm>
          <a:off x="7810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107103</xdr:rowOff>
    </xdr:from>
    <xdr:ext cx="469744" cy="259045"/>
    <xdr:sp macro="" textlink="">
      <xdr:nvSpPr>
        <xdr:cNvPr id="313" name="テキスト ボックス 312"/>
        <xdr:cNvSpPr txBox="1"/>
      </xdr:nvSpPr>
      <xdr:spPr>
        <a:xfrm>
          <a:off x="7626428"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83642</xdr:rowOff>
    </xdr:from>
    <xdr:to>
      <xdr:col>36</xdr:col>
      <xdr:colOff>165100</xdr:colOff>
      <xdr:row>37</xdr:row>
      <xdr:rowOff>13792</xdr:rowOff>
    </xdr:to>
    <xdr:sp macro="" textlink="">
      <xdr:nvSpPr>
        <xdr:cNvPr id="314" name="楕円 313"/>
        <xdr:cNvSpPr/>
      </xdr:nvSpPr>
      <xdr:spPr>
        <a:xfrm>
          <a:off x="69215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4919</xdr:rowOff>
    </xdr:from>
    <xdr:ext cx="469744" cy="259045"/>
    <xdr:sp macro="" textlink="">
      <xdr:nvSpPr>
        <xdr:cNvPr id="315" name="テキスト ボックス 314"/>
        <xdr:cNvSpPr txBox="1"/>
      </xdr:nvSpPr>
      <xdr:spPr>
        <a:xfrm>
          <a:off x="6737428" y="63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96456</xdr:rowOff>
    </xdr:from>
    <xdr:to>
      <xdr:col>55</xdr:col>
      <xdr:colOff>0</xdr:colOff>
      <xdr:row>58</xdr:row>
      <xdr:rowOff>108877</xdr:rowOff>
    </xdr:to>
    <xdr:cxnSp macro="">
      <xdr:nvCxnSpPr>
        <xdr:cNvPr id="344" name="直線コネクタ 343"/>
        <xdr:cNvCxnSpPr/>
      </xdr:nvCxnSpPr>
      <xdr:spPr>
        <a:xfrm flipV="1">
          <a:off x="9639300" y="10040556"/>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66510</xdr:rowOff>
    </xdr:from>
    <xdr:to>
      <xdr:col>50</xdr:col>
      <xdr:colOff>114300</xdr:colOff>
      <xdr:row>58</xdr:row>
      <xdr:rowOff>108877</xdr:rowOff>
    </xdr:to>
    <xdr:cxnSp macro="">
      <xdr:nvCxnSpPr>
        <xdr:cNvPr id="347" name="直線コネクタ 346"/>
        <xdr:cNvCxnSpPr/>
      </xdr:nvCxnSpPr>
      <xdr:spPr>
        <a:xfrm>
          <a:off x="8750300" y="10010610"/>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53594</xdr:rowOff>
    </xdr:from>
    <xdr:to>
      <xdr:col>45</xdr:col>
      <xdr:colOff>177800</xdr:colOff>
      <xdr:row>58</xdr:row>
      <xdr:rowOff>66510</xdr:rowOff>
    </xdr:to>
    <xdr:cxnSp macro="">
      <xdr:nvCxnSpPr>
        <xdr:cNvPr id="350" name="直線コネクタ 349"/>
        <xdr:cNvCxnSpPr/>
      </xdr:nvCxnSpPr>
      <xdr:spPr>
        <a:xfrm>
          <a:off x="7861300" y="999769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53594</xdr:rowOff>
    </xdr:from>
    <xdr:to>
      <xdr:col>41</xdr:col>
      <xdr:colOff>50800</xdr:colOff>
      <xdr:row>58</xdr:row>
      <xdr:rowOff>106629</xdr:rowOff>
    </xdr:to>
    <xdr:cxnSp macro="">
      <xdr:nvCxnSpPr>
        <xdr:cNvPr id="353" name="直線コネクタ 352"/>
        <xdr:cNvCxnSpPr/>
      </xdr:nvCxnSpPr>
      <xdr:spPr>
        <a:xfrm flipV="1">
          <a:off x="6972300" y="999769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45656</xdr:rowOff>
    </xdr:from>
    <xdr:to>
      <xdr:col>55</xdr:col>
      <xdr:colOff>50800</xdr:colOff>
      <xdr:row>58</xdr:row>
      <xdr:rowOff>147256</xdr:rowOff>
    </xdr:to>
    <xdr:sp macro="" textlink="">
      <xdr:nvSpPr>
        <xdr:cNvPr id="363" name="楕円 362"/>
        <xdr:cNvSpPr/>
      </xdr:nvSpPr>
      <xdr:spPr>
        <a:xfrm>
          <a:off x="10426700" y="99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146917</xdr:rowOff>
    </xdr:from>
    <xdr:ext cx="469744" cy="259045"/>
    <xdr:sp macro="" textlink="">
      <xdr:nvSpPr>
        <xdr:cNvPr id="364" name="農林水産業費該当値テキスト"/>
        <xdr:cNvSpPr txBox="1"/>
      </xdr:nvSpPr>
      <xdr:spPr>
        <a:xfrm>
          <a:off x="10528300" y="991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58077</xdr:rowOff>
    </xdr:from>
    <xdr:to>
      <xdr:col>50</xdr:col>
      <xdr:colOff>165100</xdr:colOff>
      <xdr:row>58</xdr:row>
      <xdr:rowOff>159677</xdr:rowOff>
    </xdr:to>
    <xdr:sp macro="" textlink="">
      <xdr:nvSpPr>
        <xdr:cNvPr id="365" name="楕円 364"/>
        <xdr:cNvSpPr/>
      </xdr:nvSpPr>
      <xdr:spPr>
        <a:xfrm>
          <a:off x="9588500" y="100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150804</xdr:rowOff>
    </xdr:from>
    <xdr:ext cx="469744" cy="259045"/>
    <xdr:sp macro="" textlink="">
      <xdr:nvSpPr>
        <xdr:cNvPr id="366" name="テキスト ボックス 365"/>
        <xdr:cNvSpPr txBox="1"/>
      </xdr:nvSpPr>
      <xdr:spPr>
        <a:xfrm>
          <a:off x="9404428" y="100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15710</xdr:rowOff>
    </xdr:from>
    <xdr:to>
      <xdr:col>46</xdr:col>
      <xdr:colOff>38100</xdr:colOff>
      <xdr:row>58</xdr:row>
      <xdr:rowOff>117310</xdr:rowOff>
    </xdr:to>
    <xdr:sp macro="" textlink="">
      <xdr:nvSpPr>
        <xdr:cNvPr id="367" name="楕円 366"/>
        <xdr:cNvSpPr/>
      </xdr:nvSpPr>
      <xdr:spPr>
        <a:xfrm>
          <a:off x="8699500" y="99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133837</xdr:rowOff>
    </xdr:from>
    <xdr:ext cx="469744" cy="259045"/>
    <xdr:sp macro="" textlink="">
      <xdr:nvSpPr>
        <xdr:cNvPr id="368" name="テキスト ボックス 367"/>
        <xdr:cNvSpPr txBox="1"/>
      </xdr:nvSpPr>
      <xdr:spPr>
        <a:xfrm>
          <a:off x="8515428" y="97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2794</xdr:rowOff>
    </xdr:from>
    <xdr:to>
      <xdr:col>41</xdr:col>
      <xdr:colOff>101600</xdr:colOff>
      <xdr:row>58</xdr:row>
      <xdr:rowOff>104394</xdr:rowOff>
    </xdr:to>
    <xdr:sp macro="" textlink="">
      <xdr:nvSpPr>
        <xdr:cNvPr id="369" name="楕円 368"/>
        <xdr:cNvSpPr/>
      </xdr:nvSpPr>
      <xdr:spPr>
        <a:xfrm>
          <a:off x="7810500" y="99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95521</xdr:rowOff>
    </xdr:from>
    <xdr:ext cx="469744" cy="259045"/>
    <xdr:sp macro="" textlink="">
      <xdr:nvSpPr>
        <xdr:cNvPr id="370" name="テキスト ボックス 369"/>
        <xdr:cNvSpPr txBox="1"/>
      </xdr:nvSpPr>
      <xdr:spPr>
        <a:xfrm>
          <a:off x="7626428"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55829</xdr:rowOff>
    </xdr:from>
    <xdr:to>
      <xdr:col>36</xdr:col>
      <xdr:colOff>165100</xdr:colOff>
      <xdr:row>58</xdr:row>
      <xdr:rowOff>157429</xdr:rowOff>
    </xdr:to>
    <xdr:sp macro="" textlink="">
      <xdr:nvSpPr>
        <xdr:cNvPr id="371" name="楕円 370"/>
        <xdr:cNvSpPr/>
      </xdr:nvSpPr>
      <xdr:spPr>
        <a:xfrm>
          <a:off x="6921500" y="99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148556</xdr:rowOff>
    </xdr:from>
    <xdr:ext cx="469744" cy="259045"/>
    <xdr:sp macro="" textlink="">
      <xdr:nvSpPr>
        <xdr:cNvPr id="372" name="テキスト ボックス 371"/>
        <xdr:cNvSpPr txBox="1"/>
      </xdr:nvSpPr>
      <xdr:spPr>
        <a:xfrm>
          <a:off x="6737428" y="1009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63827</xdr:rowOff>
    </xdr:from>
    <xdr:to>
      <xdr:col>55</xdr:col>
      <xdr:colOff>0</xdr:colOff>
      <xdr:row>78</xdr:row>
      <xdr:rowOff>69679</xdr:rowOff>
    </xdr:to>
    <xdr:cxnSp macro="">
      <xdr:nvCxnSpPr>
        <xdr:cNvPr id="399" name="直線コネクタ 398"/>
        <xdr:cNvCxnSpPr/>
      </xdr:nvCxnSpPr>
      <xdr:spPr>
        <a:xfrm>
          <a:off x="9639300" y="13436927"/>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1603</xdr:rowOff>
    </xdr:from>
    <xdr:to>
      <xdr:col>50</xdr:col>
      <xdr:colOff>114300</xdr:colOff>
      <xdr:row>78</xdr:row>
      <xdr:rowOff>63827</xdr:rowOff>
    </xdr:to>
    <xdr:cxnSp macro="">
      <xdr:nvCxnSpPr>
        <xdr:cNvPr id="402" name="直線コネクタ 401"/>
        <xdr:cNvCxnSpPr/>
      </xdr:nvCxnSpPr>
      <xdr:spPr>
        <a:xfrm>
          <a:off x="8750300" y="13374703"/>
          <a:ext cx="889000" cy="6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xdr:rowOff>
    </xdr:from>
    <xdr:to>
      <xdr:col>45</xdr:col>
      <xdr:colOff>177800</xdr:colOff>
      <xdr:row>78</xdr:row>
      <xdr:rowOff>68194</xdr:rowOff>
    </xdr:to>
    <xdr:cxnSp macro="">
      <xdr:nvCxnSpPr>
        <xdr:cNvPr id="405" name="直線コネクタ 404"/>
        <xdr:cNvCxnSpPr/>
      </xdr:nvCxnSpPr>
      <xdr:spPr>
        <a:xfrm flipV="1">
          <a:off x="7861300" y="13374703"/>
          <a:ext cx="8890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68194</xdr:rowOff>
    </xdr:from>
    <xdr:to>
      <xdr:col>41</xdr:col>
      <xdr:colOff>50800</xdr:colOff>
      <xdr:row>78</xdr:row>
      <xdr:rowOff>72537</xdr:rowOff>
    </xdr:to>
    <xdr:cxnSp macro="">
      <xdr:nvCxnSpPr>
        <xdr:cNvPr id="408" name="直線コネクタ 407"/>
        <xdr:cNvCxnSpPr/>
      </xdr:nvCxnSpPr>
      <xdr:spPr>
        <a:xfrm flipV="1">
          <a:off x="6972300" y="1344129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18879</xdr:rowOff>
    </xdr:from>
    <xdr:to>
      <xdr:col>55</xdr:col>
      <xdr:colOff>50800</xdr:colOff>
      <xdr:row>78</xdr:row>
      <xdr:rowOff>120479</xdr:rowOff>
    </xdr:to>
    <xdr:sp macro="" textlink="">
      <xdr:nvSpPr>
        <xdr:cNvPr id="418" name="楕円 417"/>
        <xdr:cNvSpPr/>
      </xdr:nvSpPr>
      <xdr:spPr>
        <a:xfrm>
          <a:off x="10426700" y="13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105256</xdr:rowOff>
    </xdr:from>
    <xdr:ext cx="469744" cy="259045"/>
    <xdr:sp macro="" textlink="">
      <xdr:nvSpPr>
        <xdr:cNvPr id="419" name="商工費該当値テキスト"/>
        <xdr:cNvSpPr txBox="1"/>
      </xdr:nvSpPr>
      <xdr:spPr>
        <a:xfrm>
          <a:off x="10528300" y="1330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13027</xdr:rowOff>
    </xdr:from>
    <xdr:to>
      <xdr:col>50</xdr:col>
      <xdr:colOff>165100</xdr:colOff>
      <xdr:row>78</xdr:row>
      <xdr:rowOff>114627</xdr:rowOff>
    </xdr:to>
    <xdr:sp macro="" textlink="">
      <xdr:nvSpPr>
        <xdr:cNvPr id="420" name="楕円 419"/>
        <xdr:cNvSpPr/>
      </xdr:nvSpPr>
      <xdr:spPr>
        <a:xfrm>
          <a:off x="9588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105754</xdr:rowOff>
    </xdr:from>
    <xdr:ext cx="469744" cy="259045"/>
    <xdr:sp macro="" textlink="">
      <xdr:nvSpPr>
        <xdr:cNvPr id="421" name="テキスト ボックス 420"/>
        <xdr:cNvSpPr txBox="1"/>
      </xdr:nvSpPr>
      <xdr:spPr>
        <a:xfrm>
          <a:off x="9404428"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122253</xdr:rowOff>
    </xdr:from>
    <xdr:to>
      <xdr:col>46</xdr:col>
      <xdr:colOff>38100</xdr:colOff>
      <xdr:row>78</xdr:row>
      <xdr:rowOff>52403</xdr:rowOff>
    </xdr:to>
    <xdr:sp macro="" textlink="">
      <xdr:nvSpPr>
        <xdr:cNvPr id="422" name="楕円 421"/>
        <xdr:cNvSpPr/>
      </xdr:nvSpPr>
      <xdr:spPr>
        <a:xfrm>
          <a:off x="8699500" y="133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43530</xdr:rowOff>
    </xdr:from>
    <xdr:ext cx="469744" cy="259045"/>
    <xdr:sp macro="" textlink="">
      <xdr:nvSpPr>
        <xdr:cNvPr id="423" name="テキスト ボックス 422"/>
        <xdr:cNvSpPr txBox="1"/>
      </xdr:nvSpPr>
      <xdr:spPr>
        <a:xfrm>
          <a:off x="8515428" y="1341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17394</xdr:rowOff>
    </xdr:from>
    <xdr:to>
      <xdr:col>41</xdr:col>
      <xdr:colOff>101600</xdr:colOff>
      <xdr:row>78</xdr:row>
      <xdr:rowOff>118994</xdr:rowOff>
    </xdr:to>
    <xdr:sp macro="" textlink="">
      <xdr:nvSpPr>
        <xdr:cNvPr id="424" name="楕円 423"/>
        <xdr:cNvSpPr/>
      </xdr:nvSpPr>
      <xdr:spPr>
        <a:xfrm>
          <a:off x="7810500" y="133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110121</xdr:rowOff>
    </xdr:from>
    <xdr:ext cx="469744" cy="259045"/>
    <xdr:sp macro="" textlink="">
      <xdr:nvSpPr>
        <xdr:cNvPr id="425" name="テキスト ボックス 424"/>
        <xdr:cNvSpPr txBox="1"/>
      </xdr:nvSpPr>
      <xdr:spPr>
        <a:xfrm>
          <a:off x="7626428" y="1348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21737</xdr:rowOff>
    </xdr:from>
    <xdr:to>
      <xdr:col>36</xdr:col>
      <xdr:colOff>165100</xdr:colOff>
      <xdr:row>78</xdr:row>
      <xdr:rowOff>123337</xdr:rowOff>
    </xdr:to>
    <xdr:sp macro="" textlink="">
      <xdr:nvSpPr>
        <xdr:cNvPr id="426" name="楕円 425"/>
        <xdr:cNvSpPr/>
      </xdr:nvSpPr>
      <xdr:spPr>
        <a:xfrm>
          <a:off x="6921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114464</xdr:rowOff>
    </xdr:from>
    <xdr:ext cx="469744" cy="259045"/>
    <xdr:sp macro="" textlink="">
      <xdr:nvSpPr>
        <xdr:cNvPr id="427" name="テキスト ボックス 426"/>
        <xdr:cNvSpPr txBox="1"/>
      </xdr:nvSpPr>
      <xdr:spPr>
        <a:xfrm>
          <a:off x="6737428" y="1348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166088</xdr:rowOff>
    </xdr:from>
    <xdr:to>
      <xdr:col>55</xdr:col>
      <xdr:colOff>0</xdr:colOff>
      <xdr:row>98</xdr:row>
      <xdr:rowOff>44374</xdr:rowOff>
    </xdr:to>
    <xdr:cxnSp macro="">
      <xdr:nvCxnSpPr>
        <xdr:cNvPr id="459" name="直線コネクタ 458"/>
        <xdr:cNvCxnSpPr/>
      </xdr:nvCxnSpPr>
      <xdr:spPr>
        <a:xfrm flipV="1">
          <a:off x="9639300" y="16796738"/>
          <a:ext cx="8382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44374</xdr:rowOff>
    </xdr:from>
    <xdr:to>
      <xdr:col>50</xdr:col>
      <xdr:colOff>114300</xdr:colOff>
      <xdr:row>98</xdr:row>
      <xdr:rowOff>83300</xdr:rowOff>
    </xdr:to>
    <xdr:cxnSp macro="">
      <xdr:nvCxnSpPr>
        <xdr:cNvPr id="462" name="直線コネクタ 461"/>
        <xdr:cNvCxnSpPr/>
      </xdr:nvCxnSpPr>
      <xdr:spPr>
        <a:xfrm flipV="1">
          <a:off x="8750300" y="16846474"/>
          <a:ext cx="889000" cy="3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74076</xdr:rowOff>
    </xdr:from>
    <xdr:to>
      <xdr:col>45</xdr:col>
      <xdr:colOff>177800</xdr:colOff>
      <xdr:row>98</xdr:row>
      <xdr:rowOff>83300</xdr:rowOff>
    </xdr:to>
    <xdr:cxnSp macro="">
      <xdr:nvCxnSpPr>
        <xdr:cNvPr id="465" name="直線コネクタ 464"/>
        <xdr:cNvCxnSpPr/>
      </xdr:nvCxnSpPr>
      <xdr:spPr>
        <a:xfrm>
          <a:off x="7861300" y="16704726"/>
          <a:ext cx="889000" cy="18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36078</xdr:rowOff>
    </xdr:from>
    <xdr:to>
      <xdr:col>41</xdr:col>
      <xdr:colOff>50800</xdr:colOff>
      <xdr:row>97</xdr:row>
      <xdr:rowOff>74076</xdr:rowOff>
    </xdr:to>
    <xdr:cxnSp macro="">
      <xdr:nvCxnSpPr>
        <xdr:cNvPr id="468" name="直線コネクタ 467"/>
        <xdr:cNvCxnSpPr/>
      </xdr:nvCxnSpPr>
      <xdr:spPr>
        <a:xfrm>
          <a:off x="6972300" y="16666728"/>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115288</xdr:rowOff>
    </xdr:from>
    <xdr:to>
      <xdr:col>55</xdr:col>
      <xdr:colOff>50800</xdr:colOff>
      <xdr:row>98</xdr:row>
      <xdr:rowOff>45438</xdr:rowOff>
    </xdr:to>
    <xdr:sp macro="" textlink="">
      <xdr:nvSpPr>
        <xdr:cNvPr id="478" name="楕円 477"/>
        <xdr:cNvSpPr/>
      </xdr:nvSpPr>
      <xdr:spPr>
        <a:xfrm>
          <a:off x="10426700" y="167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138165</xdr:rowOff>
    </xdr:from>
    <xdr:ext cx="534377" cy="259045"/>
    <xdr:sp macro="" textlink="">
      <xdr:nvSpPr>
        <xdr:cNvPr id="479" name="土木費該当値テキスト"/>
        <xdr:cNvSpPr txBox="1"/>
      </xdr:nvSpPr>
      <xdr:spPr>
        <a:xfrm>
          <a:off x="10528300" y="165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165024</xdr:rowOff>
    </xdr:from>
    <xdr:to>
      <xdr:col>50</xdr:col>
      <xdr:colOff>165100</xdr:colOff>
      <xdr:row>98</xdr:row>
      <xdr:rowOff>95174</xdr:rowOff>
    </xdr:to>
    <xdr:sp macro="" textlink="">
      <xdr:nvSpPr>
        <xdr:cNvPr id="480" name="楕円 479"/>
        <xdr:cNvSpPr/>
      </xdr:nvSpPr>
      <xdr:spPr>
        <a:xfrm>
          <a:off x="9588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86301</xdr:rowOff>
    </xdr:from>
    <xdr:ext cx="534377" cy="259045"/>
    <xdr:sp macro="" textlink="">
      <xdr:nvSpPr>
        <xdr:cNvPr id="481" name="テキスト ボックス 480"/>
        <xdr:cNvSpPr txBox="1"/>
      </xdr:nvSpPr>
      <xdr:spPr>
        <a:xfrm>
          <a:off x="9372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32500</xdr:rowOff>
    </xdr:from>
    <xdr:to>
      <xdr:col>46</xdr:col>
      <xdr:colOff>38100</xdr:colOff>
      <xdr:row>98</xdr:row>
      <xdr:rowOff>134100</xdr:rowOff>
    </xdr:to>
    <xdr:sp macro="" textlink="">
      <xdr:nvSpPr>
        <xdr:cNvPr id="482" name="楕円 481"/>
        <xdr:cNvSpPr/>
      </xdr:nvSpPr>
      <xdr:spPr>
        <a:xfrm>
          <a:off x="8699500" y="168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125227</xdr:rowOff>
    </xdr:from>
    <xdr:ext cx="534377" cy="259045"/>
    <xdr:sp macro="" textlink="">
      <xdr:nvSpPr>
        <xdr:cNvPr id="483" name="テキスト ボックス 482"/>
        <xdr:cNvSpPr txBox="1"/>
      </xdr:nvSpPr>
      <xdr:spPr>
        <a:xfrm>
          <a:off x="8483111" y="169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23276</xdr:rowOff>
    </xdr:from>
    <xdr:to>
      <xdr:col>41</xdr:col>
      <xdr:colOff>101600</xdr:colOff>
      <xdr:row>97</xdr:row>
      <xdr:rowOff>124876</xdr:rowOff>
    </xdr:to>
    <xdr:sp macro="" textlink="">
      <xdr:nvSpPr>
        <xdr:cNvPr id="484" name="楕円 483"/>
        <xdr:cNvSpPr/>
      </xdr:nvSpPr>
      <xdr:spPr>
        <a:xfrm>
          <a:off x="7810500" y="166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141403</xdr:rowOff>
    </xdr:from>
    <xdr:ext cx="534377" cy="259045"/>
    <xdr:sp macro="" textlink="">
      <xdr:nvSpPr>
        <xdr:cNvPr id="485" name="テキスト ボックス 484"/>
        <xdr:cNvSpPr txBox="1"/>
      </xdr:nvSpPr>
      <xdr:spPr>
        <a:xfrm>
          <a:off x="7594111" y="1642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156728</xdr:rowOff>
    </xdr:from>
    <xdr:to>
      <xdr:col>36</xdr:col>
      <xdr:colOff>165100</xdr:colOff>
      <xdr:row>97</xdr:row>
      <xdr:rowOff>86878</xdr:rowOff>
    </xdr:to>
    <xdr:sp macro="" textlink="">
      <xdr:nvSpPr>
        <xdr:cNvPr id="486" name="楕円 485"/>
        <xdr:cNvSpPr/>
      </xdr:nvSpPr>
      <xdr:spPr>
        <a:xfrm>
          <a:off x="6921500" y="166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103405</xdr:rowOff>
    </xdr:from>
    <xdr:ext cx="534377" cy="259045"/>
    <xdr:sp macro="" textlink="">
      <xdr:nvSpPr>
        <xdr:cNvPr id="487" name="テキスト ボックス 486"/>
        <xdr:cNvSpPr txBox="1"/>
      </xdr:nvSpPr>
      <xdr:spPr>
        <a:xfrm>
          <a:off x="6705111" y="163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113792</xdr:rowOff>
    </xdr:from>
    <xdr:to>
      <xdr:col>85</xdr:col>
      <xdr:colOff>127000</xdr:colOff>
      <xdr:row>34</xdr:row>
      <xdr:rowOff>125908</xdr:rowOff>
    </xdr:to>
    <xdr:cxnSp macro="">
      <xdr:nvCxnSpPr>
        <xdr:cNvPr id="517" name="直線コネクタ 516"/>
        <xdr:cNvCxnSpPr/>
      </xdr:nvCxnSpPr>
      <xdr:spPr>
        <a:xfrm flipV="1">
          <a:off x="15481300" y="5943092"/>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120421</xdr:rowOff>
    </xdr:from>
    <xdr:to>
      <xdr:col>81</xdr:col>
      <xdr:colOff>50800</xdr:colOff>
      <xdr:row>34</xdr:row>
      <xdr:rowOff>125908</xdr:rowOff>
    </xdr:to>
    <xdr:cxnSp macro="">
      <xdr:nvCxnSpPr>
        <xdr:cNvPr id="520" name="直線コネクタ 519"/>
        <xdr:cNvCxnSpPr/>
      </xdr:nvCxnSpPr>
      <xdr:spPr>
        <a:xfrm>
          <a:off x="14592300" y="594972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112039</xdr:rowOff>
    </xdr:from>
    <xdr:to>
      <xdr:col>76</xdr:col>
      <xdr:colOff>114300</xdr:colOff>
      <xdr:row>34</xdr:row>
      <xdr:rowOff>120421</xdr:rowOff>
    </xdr:to>
    <xdr:cxnSp macro="">
      <xdr:nvCxnSpPr>
        <xdr:cNvPr id="523" name="直線コネクタ 522"/>
        <xdr:cNvCxnSpPr/>
      </xdr:nvCxnSpPr>
      <xdr:spPr>
        <a:xfrm>
          <a:off x="13703300" y="594133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112039</xdr:rowOff>
    </xdr:from>
    <xdr:to>
      <xdr:col>71</xdr:col>
      <xdr:colOff>177800</xdr:colOff>
      <xdr:row>35</xdr:row>
      <xdr:rowOff>58319</xdr:rowOff>
    </xdr:to>
    <xdr:cxnSp macro="">
      <xdr:nvCxnSpPr>
        <xdr:cNvPr id="526" name="直線コネクタ 525"/>
        <xdr:cNvCxnSpPr/>
      </xdr:nvCxnSpPr>
      <xdr:spPr>
        <a:xfrm flipV="1">
          <a:off x="12814300" y="5941339"/>
          <a:ext cx="8890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62992</xdr:rowOff>
    </xdr:from>
    <xdr:to>
      <xdr:col>85</xdr:col>
      <xdr:colOff>177800</xdr:colOff>
      <xdr:row>34</xdr:row>
      <xdr:rowOff>164592</xdr:rowOff>
    </xdr:to>
    <xdr:sp macro="" textlink="">
      <xdr:nvSpPr>
        <xdr:cNvPr id="536" name="楕円 535"/>
        <xdr:cNvSpPr/>
      </xdr:nvSpPr>
      <xdr:spPr>
        <a:xfrm>
          <a:off x="16268700" y="5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85869</xdr:rowOff>
    </xdr:from>
    <xdr:ext cx="534377" cy="259045"/>
    <xdr:sp macro="" textlink="">
      <xdr:nvSpPr>
        <xdr:cNvPr id="537" name="消防費該当値テキスト"/>
        <xdr:cNvSpPr txBox="1"/>
      </xdr:nvSpPr>
      <xdr:spPr>
        <a:xfrm>
          <a:off x="16370300" y="574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75108</xdr:rowOff>
    </xdr:from>
    <xdr:to>
      <xdr:col>81</xdr:col>
      <xdr:colOff>101600</xdr:colOff>
      <xdr:row>35</xdr:row>
      <xdr:rowOff>5258</xdr:rowOff>
    </xdr:to>
    <xdr:sp macro="" textlink="">
      <xdr:nvSpPr>
        <xdr:cNvPr id="538" name="楕円 537"/>
        <xdr:cNvSpPr/>
      </xdr:nvSpPr>
      <xdr:spPr>
        <a:xfrm>
          <a:off x="15430500" y="59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21785</xdr:rowOff>
    </xdr:from>
    <xdr:ext cx="534377" cy="259045"/>
    <xdr:sp macro="" textlink="">
      <xdr:nvSpPr>
        <xdr:cNvPr id="539" name="テキスト ボックス 538"/>
        <xdr:cNvSpPr txBox="1"/>
      </xdr:nvSpPr>
      <xdr:spPr>
        <a:xfrm>
          <a:off x="15214111" y="56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69621</xdr:rowOff>
    </xdr:from>
    <xdr:to>
      <xdr:col>76</xdr:col>
      <xdr:colOff>165100</xdr:colOff>
      <xdr:row>34</xdr:row>
      <xdr:rowOff>171221</xdr:rowOff>
    </xdr:to>
    <xdr:sp macro="" textlink="">
      <xdr:nvSpPr>
        <xdr:cNvPr id="540" name="楕円 539"/>
        <xdr:cNvSpPr/>
      </xdr:nvSpPr>
      <xdr:spPr>
        <a:xfrm>
          <a:off x="14541500" y="58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162348</xdr:rowOff>
    </xdr:from>
    <xdr:ext cx="534377" cy="259045"/>
    <xdr:sp macro="" textlink="">
      <xdr:nvSpPr>
        <xdr:cNvPr id="541" name="テキスト ボックス 540"/>
        <xdr:cNvSpPr txBox="1"/>
      </xdr:nvSpPr>
      <xdr:spPr>
        <a:xfrm>
          <a:off x="14325111" y="5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61239</xdr:rowOff>
    </xdr:from>
    <xdr:to>
      <xdr:col>72</xdr:col>
      <xdr:colOff>38100</xdr:colOff>
      <xdr:row>34</xdr:row>
      <xdr:rowOff>162839</xdr:rowOff>
    </xdr:to>
    <xdr:sp macro="" textlink="">
      <xdr:nvSpPr>
        <xdr:cNvPr id="542" name="楕円 541"/>
        <xdr:cNvSpPr/>
      </xdr:nvSpPr>
      <xdr:spPr>
        <a:xfrm>
          <a:off x="13652500" y="58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7916</xdr:rowOff>
    </xdr:from>
    <xdr:ext cx="534377" cy="259045"/>
    <xdr:sp macro="" textlink="">
      <xdr:nvSpPr>
        <xdr:cNvPr id="543" name="テキスト ボックス 542"/>
        <xdr:cNvSpPr txBox="1"/>
      </xdr:nvSpPr>
      <xdr:spPr>
        <a:xfrm>
          <a:off x="13436111" y="56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7519</xdr:rowOff>
    </xdr:from>
    <xdr:to>
      <xdr:col>67</xdr:col>
      <xdr:colOff>101600</xdr:colOff>
      <xdr:row>35</xdr:row>
      <xdr:rowOff>109119</xdr:rowOff>
    </xdr:to>
    <xdr:sp macro="" textlink="">
      <xdr:nvSpPr>
        <xdr:cNvPr id="544" name="楕円 543"/>
        <xdr:cNvSpPr/>
      </xdr:nvSpPr>
      <xdr:spPr>
        <a:xfrm>
          <a:off x="12763500" y="60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100246</xdr:rowOff>
    </xdr:from>
    <xdr:ext cx="534377" cy="259045"/>
    <xdr:sp macro="" textlink="">
      <xdr:nvSpPr>
        <xdr:cNvPr id="545" name="テキスト ボックス 544"/>
        <xdr:cNvSpPr txBox="1"/>
      </xdr:nvSpPr>
      <xdr:spPr>
        <a:xfrm>
          <a:off x="12547111" y="61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66182</xdr:rowOff>
    </xdr:from>
    <xdr:to>
      <xdr:col>85</xdr:col>
      <xdr:colOff>127000</xdr:colOff>
      <xdr:row>57</xdr:row>
      <xdr:rowOff>111079</xdr:rowOff>
    </xdr:to>
    <xdr:cxnSp macro="">
      <xdr:nvCxnSpPr>
        <xdr:cNvPr id="573" name="直線コネクタ 572"/>
        <xdr:cNvCxnSpPr/>
      </xdr:nvCxnSpPr>
      <xdr:spPr>
        <a:xfrm>
          <a:off x="15481300" y="9838832"/>
          <a:ext cx="838200" cy="4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13330</xdr:rowOff>
    </xdr:from>
    <xdr:to>
      <xdr:col>81</xdr:col>
      <xdr:colOff>50800</xdr:colOff>
      <xdr:row>57</xdr:row>
      <xdr:rowOff>66182</xdr:rowOff>
    </xdr:to>
    <xdr:cxnSp macro="">
      <xdr:nvCxnSpPr>
        <xdr:cNvPr id="576" name="直線コネクタ 575"/>
        <xdr:cNvCxnSpPr/>
      </xdr:nvCxnSpPr>
      <xdr:spPr>
        <a:xfrm>
          <a:off x="14592300" y="9785980"/>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68537</xdr:rowOff>
    </xdr:from>
    <xdr:to>
      <xdr:col>76</xdr:col>
      <xdr:colOff>114300</xdr:colOff>
      <xdr:row>57</xdr:row>
      <xdr:rowOff>13330</xdr:rowOff>
    </xdr:to>
    <xdr:cxnSp macro="">
      <xdr:nvCxnSpPr>
        <xdr:cNvPr id="579" name="直線コネクタ 578"/>
        <xdr:cNvCxnSpPr/>
      </xdr:nvCxnSpPr>
      <xdr:spPr>
        <a:xfrm>
          <a:off x="13703300" y="9326837"/>
          <a:ext cx="889000" cy="4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68537</xdr:rowOff>
    </xdr:from>
    <xdr:to>
      <xdr:col>71</xdr:col>
      <xdr:colOff>177800</xdr:colOff>
      <xdr:row>54</xdr:row>
      <xdr:rowOff>89819</xdr:rowOff>
    </xdr:to>
    <xdr:cxnSp macro="">
      <xdr:nvCxnSpPr>
        <xdr:cNvPr id="582" name="直線コネクタ 581"/>
        <xdr:cNvCxnSpPr/>
      </xdr:nvCxnSpPr>
      <xdr:spPr>
        <a:xfrm flipV="1">
          <a:off x="12814300" y="9326837"/>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60279</xdr:rowOff>
    </xdr:from>
    <xdr:to>
      <xdr:col>85</xdr:col>
      <xdr:colOff>177800</xdr:colOff>
      <xdr:row>57</xdr:row>
      <xdr:rowOff>161879</xdr:rowOff>
    </xdr:to>
    <xdr:sp macro="" textlink="">
      <xdr:nvSpPr>
        <xdr:cNvPr id="592" name="楕円 591"/>
        <xdr:cNvSpPr/>
      </xdr:nvSpPr>
      <xdr:spPr>
        <a:xfrm>
          <a:off x="16268700" y="983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146656</xdr:rowOff>
    </xdr:from>
    <xdr:ext cx="534377" cy="259045"/>
    <xdr:sp macro="" textlink="">
      <xdr:nvSpPr>
        <xdr:cNvPr id="593" name="教育費該当値テキスト"/>
        <xdr:cNvSpPr txBox="1"/>
      </xdr:nvSpPr>
      <xdr:spPr>
        <a:xfrm>
          <a:off x="16370300" y="97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15382</xdr:rowOff>
    </xdr:from>
    <xdr:to>
      <xdr:col>81</xdr:col>
      <xdr:colOff>101600</xdr:colOff>
      <xdr:row>57</xdr:row>
      <xdr:rowOff>116982</xdr:rowOff>
    </xdr:to>
    <xdr:sp macro="" textlink="">
      <xdr:nvSpPr>
        <xdr:cNvPr id="594" name="楕円 593"/>
        <xdr:cNvSpPr/>
      </xdr:nvSpPr>
      <xdr:spPr>
        <a:xfrm>
          <a:off x="15430500" y="978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108109</xdr:rowOff>
    </xdr:from>
    <xdr:ext cx="534377" cy="259045"/>
    <xdr:sp macro="" textlink="">
      <xdr:nvSpPr>
        <xdr:cNvPr id="595" name="テキスト ボックス 594"/>
        <xdr:cNvSpPr txBox="1"/>
      </xdr:nvSpPr>
      <xdr:spPr>
        <a:xfrm>
          <a:off x="15214111" y="988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133980</xdr:rowOff>
    </xdr:from>
    <xdr:to>
      <xdr:col>76</xdr:col>
      <xdr:colOff>165100</xdr:colOff>
      <xdr:row>57</xdr:row>
      <xdr:rowOff>64130</xdr:rowOff>
    </xdr:to>
    <xdr:sp macro="" textlink="">
      <xdr:nvSpPr>
        <xdr:cNvPr id="596" name="楕円 595"/>
        <xdr:cNvSpPr/>
      </xdr:nvSpPr>
      <xdr:spPr>
        <a:xfrm>
          <a:off x="14541500" y="9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55257</xdr:rowOff>
    </xdr:from>
    <xdr:ext cx="534377" cy="259045"/>
    <xdr:sp macro="" textlink="">
      <xdr:nvSpPr>
        <xdr:cNvPr id="597" name="テキスト ボックス 596"/>
        <xdr:cNvSpPr txBox="1"/>
      </xdr:nvSpPr>
      <xdr:spPr>
        <a:xfrm>
          <a:off x="14325111" y="98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17737</xdr:rowOff>
    </xdr:from>
    <xdr:to>
      <xdr:col>72</xdr:col>
      <xdr:colOff>38100</xdr:colOff>
      <xdr:row>54</xdr:row>
      <xdr:rowOff>119337</xdr:rowOff>
    </xdr:to>
    <xdr:sp macro="" textlink="">
      <xdr:nvSpPr>
        <xdr:cNvPr id="598" name="楕円 597"/>
        <xdr:cNvSpPr/>
      </xdr:nvSpPr>
      <xdr:spPr>
        <a:xfrm>
          <a:off x="13652500" y="92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135864</xdr:rowOff>
    </xdr:from>
    <xdr:ext cx="534377" cy="259045"/>
    <xdr:sp macro="" textlink="">
      <xdr:nvSpPr>
        <xdr:cNvPr id="599" name="テキスト ボックス 598"/>
        <xdr:cNvSpPr txBox="1"/>
      </xdr:nvSpPr>
      <xdr:spPr>
        <a:xfrm>
          <a:off x="13436111" y="90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39019</xdr:rowOff>
    </xdr:from>
    <xdr:to>
      <xdr:col>67</xdr:col>
      <xdr:colOff>101600</xdr:colOff>
      <xdr:row>54</xdr:row>
      <xdr:rowOff>140619</xdr:rowOff>
    </xdr:to>
    <xdr:sp macro="" textlink="">
      <xdr:nvSpPr>
        <xdr:cNvPr id="600" name="楕円 599"/>
        <xdr:cNvSpPr/>
      </xdr:nvSpPr>
      <xdr:spPr>
        <a:xfrm>
          <a:off x="12763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157146</xdr:rowOff>
    </xdr:from>
    <xdr:ext cx="534377" cy="259045"/>
    <xdr:sp macro="" textlink="">
      <xdr:nvSpPr>
        <xdr:cNvPr id="601" name="テキスト ボックス 600"/>
        <xdr:cNvSpPr txBox="1"/>
      </xdr:nvSpPr>
      <xdr:spPr>
        <a:xfrm>
          <a:off x="12547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160807</xdr:rowOff>
    </xdr:from>
    <xdr:to>
      <xdr:col>85</xdr:col>
      <xdr:colOff>127000</xdr:colOff>
      <xdr:row>95</xdr:row>
      <xdr:rowOff>31762</xdr:rowOff>
    </xdr:to>
    <xdr:cxnSp macro="">
      <xdr:nvCxnSpPr>
        <xdr:cNvPr id="689" name="直線コネクタ 688"/>
        <xdr:cNvCxnSpPr/>
      </xdr:nvCxnSpPr>
      <xdr:spPr>
        <a:xfrm flipV="1">
          <a:off x="15481300" y="16277107"/>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31762</xdr:rowOff>
    </xdr:from>
    <xdr:to>
      <xdr:col>81</xdr:col>
      <xdr:colOff>50800</xdr:colOff>
      <xdr:row>95</xdr:row>
      <xdr:rowOff>91656</xdr:rowOff>
    </xdr:to>
    <xdr:cxnSp macro="">
      <xdr:nvCxnSpPr>
        <xdr:cNvPr id="692" name="直線コネクタ 691"/>
        <xdr:cNvCxnSpPr/>
      </xdr:nvCxnSpPr>
      <xdr:spPr>
        <a:xfrm flipV="1">
          <a:off x="14592300" y="1631951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35134</xdr:rowOff>
    </xdr:from>
    <xdr:to>
      <xdr:col>76</xdr:col>
      <xdr:colOff>114300</xdr:colOff>
      <xdr:row>95</xdr:row>
      <xdr:rowOff>91656</xdr:rowOff>
    </xdr:to>
    <xdr:cxnSp macro="">
      <xdr:nvCxnSpPr>
        <xdr:cNvPr id="695" name="直線コネクタ 694"/>
        <xdr:cNvCxnSpPr/>
      </xdr:nvCxnSpPr>
      <xdr:spPr>
        <a:xfrm>
          <a:off x="13703300" y="16322884"/>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7" name="テキスト ボックス 696"/>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35134</xdr:rowOff>
    </xdr:from>
    <xdr:to>
      <xdr:col>71</xdr:col>
      <xdr:colOff>177800</xdr:colOff>
      <xdr:row>95</xdr:row>
      <xdr:rowOff>122346</xdr:rowOff>
    </xdr:to>
    <xdr:cxnSp macro="">
      <xdr:nvCxnSpPr>
        <xdr:cNvPr id="698" name="直線コネクタ 697"/>
        <xdr:cNvCxnSpPr/>
      </xdr:nvCxnSpPr>
      <xdr:spPr>
        <a:xfrm flipV="1">
          <a:off x="12814300" y="16322884"/>
          <a:ext cx="889000" cy="8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110007</xdr:rowOff>
    </xdr:from>
    <xdr:to>
      <xdr:col>85</xdr:col>
      <xdr:colOff>177800</xdr:colOff>
      <xdr:row>95</xdr:row>
      <xdr:rowOff>40157</xdr:rowOff>
    </xdr:to>
    <xdr:sp macro="" textlink="">
      <xdr:nvSpPr>
        <xdr:cNvPr id="708" name="楕円 707"/>
        <xdr:cNvSpPr/>
      </xdr:nvSpPr>
      <xdr:spPr>
        <a:xfrm>
          <a:off x="16268700" y="162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132884</xdr:rowOff>
    </xdr:from>
    <xdr:ext cx="534377" cy="259045"/>
    <xdr:sp macro="" textlink="">
      <xdr:nvSpPr>
        <xdr:cNvPr id="709" name="公債費該当値テキスト"/>
        <xdr:cNvSpPr txBox="1"/>
      </xdr:nvSpPr>
      <xdr:spPr>
        <a:xfrm>
          <a:off x="16370300" y="160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152412</xdr:rowOff>
    </xdr:from>
    <xdr:to>
      <xdr:col>81</xdr:col>
      <xdr:colOff>101600</xdr:colOff>
      <xdr:row>95</xdr:row>
      <xdr:rowOff>82562</xdr:rowOff>
    </xdr:to>
    <xdr:sp macro="" textlink="">
      <xdr:nvSpPr>
        <xdr:cNvPr id="710" name="楕円 709"/>
        <xdr:cNvSpPr/>
      </xdr:nvSpPr>
      <xdr:spPr>
        <a:xfrm>
          <a:off x="15430500" y="162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99089</xdr:rowOff>
    </xdr:from>
    <xdr:ext cx="534377" cy="259045"/>
    <xdr:sp macro="" textlink="">
      <xdr:nvSpPr>
        <xdr:cNvPr id="711" name="テキスト ボックス 710"/>
        <xdr:cNvSpPr txBox="1"/>
      </xdr:nvSpPr>
      <xdr:spPr>
        <a:xfrm>
          <a:off x="15214111" y="16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40856</xdr:rowOff>
    </xdr:from>
    <xdr:to>
      <xdr:col>76</xdr:col>
      <xdr:colOff>165100</xdr:colOff>
      <xdr:row>95</xdr:row>
      <xdr:rowOff>142456</xdr:rowOff>
    </xdr:to>
    <xdr:sp macro="" textlink="">
      <xdr:nvSpPr>
        <xdr:cNvPr id="712" name="楕円 711"/>
        <xdr:cNvSpPr/>
      </xdr:nvSpPr>
      <xdr:spPr>
        <a:xfrm>
          <a:off x="14541500" y="163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158983</xdr:rowOff>
    </xdr:from>
    <xdr:ext cx="534377" cy="259045"/>
    <xdr:sp macro="" textlink="">
      <xdr:nvSpPr>
        <xdr:cNvPr id="713" name="テキスト ボックス 712"/>
        <xdr:cNvSpPr txBox="1"/>
      </xdr:nvSpPr>
      <xdr:spPr>
        <a:xfrm>
          <a:off x="14325111" y="161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155784</xdr:rowOff>
    </xdr:from>
    <xdr:to>
      <xdr:col>72</xdr:col>
      <xdr:colOff>38100</xdr:colOff>
      <xdr:row>95</xdr:row>
      <xdr:rowOff>85934</xdr:rowOff>
    </xdr:to>
    <xdr:sp macro="" textlink="">
      <xdr:nvSpPr>
        <xdr:cNvPr id="714" name="楕円 713"/>
        <xdr:cNvSpPr/>
      </xdr:nvSpPr>
      <xdr:spPr>
        <a:xfrm>
          <a:off x="13652500" y="162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77061</xdr:rowOff>
    </xdr:from>
    <xdr:ext cx="534377" cy="259045"/>
    <xdr:sp macro="" textlink="">
      <xdr:nvSpPr>
        <xdr:cNvPr id="715" name="テキスト ボックス 714"/>
        <xdr:cNvSpPr txBox="1"/>
      </xdr:nvSpPr>
      <xdr:spPr>
        <a:xfrm>
          <a:off x="13436111" y="163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71546</xdr:rowOff>
    </xdr:from>
    <xdr:to>
      <xdr:col>67</xdr:col>
      <xdr:colOff>101600</xdr:colOff>
      <xdr:row>96</xdr:row>
      <xdr:rowOff>1696</xdr:rowOff>
    </xdr:to>
    <xdr:sp macro="" textlink="">
      <xdr:nvSpPr>
        <xdr:cNvPr id="716" name="楕円 715"/>
        <xdr:cNvSpPr/>
      </xdr:nvSpPr>
      <xdr:spPr>
        <a:xfrm>
          <a:off x="12763500" y="163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164273</xdr:rowOff>
    </xdr:from>
    <xdr:ext cx="534377" cy="259045"/>
    <xdr:sp macro="" textlink="">
      <xdr:nvSpPr>
        <xdr:cNvPr id="717" name="テキスト ボックス 716"/>
        <xdr:cNvSpPr txBox="1"/>
      </xdr:nvSpPr>
      <xdr:spPr>
        <a:xfrm>
          <a:off x="12547111" y="164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、現状では、類似団体、全国平均、埼玉県平均を大きく下回っているが、</a:t>
          </a:r>
          <a:r>
            <a:rPr kumimoji="1" lang="ja-JP" altLang="en-US" sz="1100">
              <a:solidFill>
                <a:schemeClr val="dk1"/>
              </a:solidFill>
              <a:effectLst/>
              <a:latin typeface="+mn-lt"/>
              <a:ea typeface="+mn-ea"/>
              <a:cs typeface="+mn-cs"/>
            </a:rPr>
            <a:t>前年度と比較すると１億６，０８８万円、１．２％の増加となった。</a:t>
          </a:r>
          <a:r>
            <a:rPr kumimoji="1" lang="ja-JP" altLang="en-US" sz="1100">
              <a:solidFill>
                <a:schemeClr val="tx1"/>
              </a:solidFill>
              <a:effectLst/>
              <a:latin typeface="+mn-lt"/>
              <a:ea typeface="+mn-ea"/>
              <a:cs typeface="+mn-cs"/>
            </a:rPr>
            <a:t>これは、認定こども園及び小規模保育施設等に対する施設型給付費負担金の増などによるものであり、今後も</a:t>
          </a:r>
          <a:r>
            <a:rPr kumimoji="1" lang="ja-JP" altLang="ja-JP" sz="1100">
              <a:solidFill>
                <a:schemeClr val="tx1"/>
              </a:solidFill>
              <a:effectLst/>
              <a:latin typeface="+mn-lt"/>
              <a:ea typeface="+mn-ea"/>
              <a:cs typeface="+mn-cs"/>
            </a:rPr>
            <a:t>子育て支援環境</a:t>
          </a:r>
          <a:r>
            <a:rPr kumimoji="1" lang="ja-JP" altLang="en-US" sz="1100">
              <a:solidFill>
                <a:schemeClr val="tx1"/>
              </a:solidFill>
              <a:effectLst/>
              <a:latin typeface="+mn-lt"/>
              <a:ea typeface="+mn-ea"/>
              <a:cs typeface="+mn-cs"/>
            </a:rPr>
            <a:t>の整備に</a:t>
          </a:r>
          <a:r>
            <a:rPr kumimoji="1" lang="ja-JP" altLang="ja-JP" sz="1100">
              <a:solidFill>
                <a:schemeClr val="tx1"/>
              </a:solidFill>
              <a:effectLst/>
              <a:latin typeface="+mn-lt"/>
              <a:ea typeface="+mn-ea"/>
              <a:cs typeface="+mn-cs"/>
            </a:rPr>
            <a:t>伴う対応が求められており、増加</a:t>
          </a:r>
          <a:r>
            <a:rPr kumimoji="1" lang="ja-JP" altLang="en-US" sz="1100">
              <a:solidFill>
                <a:schemeClr val="tx1"/>
              </a:solidFill>
              <a:effectLst/>
              <a:latin typeface="+mn-lt"/>
              <a:ea typeface="+mn-ea"/>
              <a:cs typeface="+mn-cs"/>
            </a:rPr>
            <a:t>していく見込みである。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また、土木費は、４億７，５５２万円、１１．８％の増加となり、主な要因は鴻巣駅東口駅通り地区市街地再開発事業補助金の増加などによるものである。</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これまでの積極的な事業展開に伴う合併特例事業債等の発行により、公債費は</a:t>
          </a:r>
          <a:r>
            <a:rPr kumimoji="1" lang="ja-JP" altLang="en-US" sz="1100">
              <a:solidFill>
                <a:schemeClr val="tx1"/>
              </a:solidFill>
              <a:effectLst/>
              <a:latin typeface="+mn-lt"/>
              <a:ea typeface="+mn-ea"/>
              <a:cs typeface="+mn-cs"/>
            </a:rPr>
            <a:t>２億６，０５３万円、</a:t>
          </a:r>
          <a:r>
            <a:rPr kumimoji="1" lang="ja-JP" altLang="ja-JP" sz="1100">
              <a:solidFill>
                <a:schemeClr val="tx1"/>
              </a:solidFill>
              <a:effectLst/>
              <a:latin typeface="+mn-lt"/>
              <a:ea typeface="+mn-ea"/>
              <a:cs typeface="+mn-cs"/>
            </a:rPr>
            <a:t>６、１％の</a:t>
          </a:r>
          <a:r>
            <a:rPr kumimoji="1" lang="ja-JP" altLang="en-US" sz="1100">
              <a:solidFill>
                <a:schemeClr val="tx1"/>
              </a:solidFill>
              <a:effectLst/>
              <a:latin typeface="+mn-lt"/>
              <a:ea typeface="+mn-ea"/>
              <a:cs typeface="+mn-cs"/>
            </a:rPr>
            <a:t>増加となった。</a:t>
          </a:r>
          <a:r>
            <a:rPr kumimoji="1" lang="ja-JP" altLang="ja-JP" sz="1100">
              <a:solidFill>
                <a:schemeClr val="tx1"/>
              </a:solidFill>
              <a:effectLst/>
              <a:latin typeface="+mn-lt"/>
              <a:ea typeface="+mn-ea"/>
              <a:cs typeface="+mn-cs"/>
            </a:rPr>
            <a:t>平成３０年度から平成３４年度をピークに増加していく見込みであることから、過去に借入を行った高利の地方債についての利率見直しに取り組み、公債費の伸びを抑え、健全財政の維持に一層、努める。</a:t>
          </a:r>
          <a:endParaRPr lang="ja-JP" altLang="ja-JP" sz="1400">
            <a:solidFill>
              <a:schemeClr val="tx1"/>
            </a:solidFill>
            <a:effectLst/>
          </a:endParaRPr>
        </a:p>
        <a:p>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700" b="0" i="0" baseline="0">
              <a:solidFill>
                <a:schemeClr val="dk1"/>
              </a:solidFill>
              <a:effectLst/>
              <a:latin typeface="+mn-lt"/>
              <a:ea typeface="+mn-ea"/>
              <a:cs typeface="+mn-cs"/>
            </a:rPr>
            <a:t>○財政調整基金残高</a:t>
          </a:r>
          <a:endParaRPr lang="en-US" altLang="ja-JP" sz="700" b="0" i="0" baseline="0">
            <a:solidFill>
              <a:schemeClr val="dk1"/>
            </a:solidFill>
            <a:effectLst/>
            <a:latin typeface="+mn-lt"/>
            <a:ea typeface="+mn-ea"/>
            <a:cs typeface="+mn-cs"/>
          </a:endParaRPr>
        </a:p>
        <a:p>
          <a:r>
            <a:rPr lang="ja-JP" altLang="ja-JP" sz="700" b="0" i="0" baseline="0">
              <a:solidFill>
                <a:schemeClr val="dk1"/>
              </a:solidFill>
              <a:effectLst/>
              <a:latin typeface="+mn-lt"/>
              <a:ea typeface="+mn-ea"/>
              <a:cs typeface="+mn-cs"/>
            </a:rPr>
            <a:t>一般的に適切とされる</a:t>
          </a:r>
          <a:r>
            <a:rPr lang="ja-JP" altLang="en-US" sz="700" b="0" i="0" baseline="0">
              <a:solidFill>
                <a:schemeClr val="dk1"/>
              </a:solidFill>
              <a:effectLst/>
              <a:latin typeface="+mn-lt"/>
              <a:ea typeface="+mn-ea"/>
              <a:cs typeface="+mn-cs"/>
            </a:rPr>
            <a:t>標準財政規模の５～１０％を上回る水準で推移している。</a:t>
          </a:r>
          <a:r>
            <a:rPr lang="ja-JP" altLang="en-US" sz="700" b="0" i="0" baseline="0">
              <a:solidFill>
                <a:schemeClr val="tx1"/>
              </a:solidFill>
              <a:effectLst/>
              <a:latin typeface="+mn-lt"/>
              <a:ea typeface="+mn-ea"/>
              <a:cs typeface="+mn-cs"/>
            </a:rPr>
            <a:t>平成２９年度は４億円の取り崩しを行ったため基金残高は約２５億へ減少した。</a:t>
          </a:r>
          <a:endParaRPr lang="ja-JP" altLang="ja-JP" sz="700">
            <a:solidFill>
              <a:schemeClr val="tx1"/>
            </a:solidFill>
            <a:effectLst/>
          </a:endParaRPr>
        </a:p>
        <a:p>
          <a:pPr rtl="0" eaLnBrk="1" fontAlgn="auto" latinLnBrk="0" hangingPunct="1"/>
          <a:r>
            <a:rPr lang="ja-JP" altLang="ja-JP" sz="700" b="0" i="0" baseline="0">
              <a:solidFill>
                <a:schemeClr val="tx1"/>
              </a:solidFill>
              <a:effectLst/>
              <a:latin typeface="+mn-lt"/>
              <a:ea typeface="+mn-ea"/>
              <a:cs typeface="+mn-cs"/>
            </a:rPr>
            <a:t>○実質収支額</a:t>
          </a:r>
          <a:endParaRPr lang="ja-JP" altLang="ja-JP" sz="700">
            <a:solidFill>
              <a:schemeClr val="tx1"/>
            </a:solidFill>
            <a:effectLst/>
          </a:endParaRPr>
        </a:p>
        <a:p>
          <a:pPr rtl="0" eaLnBrk="1" fontAlgn="auto" latinLnBrk="0" hangingPunct="1"/>
          <a:r>
            <a:rPr lang="ja-JP" altLang="ja-JP" sz="700" b="0" i="0" baseline="0">
              <a:solidFill>
                <a:schemeClr val="tx1"/>
              </a:solidFill>
              <a:effectLst/>
              <a:latin typeface="+mn-lt"/>
              <a:ea typeface="+mn-ea"/>
              <a:cs typeface="+mn-cs"/>
            </a:rPr>
            <a:t>一般的に適切とされる３～５％台を上回る黒字水準を維持している。</a:t>
          </a:r>
          <a:r>
            <a:rPr lang="ja-JP" altLang="en-US" sz="700" b="0" i="0" baseline="0">
              <a:solidFill>
                <a:schemeClr val="tx1"/>
              </a:solidFill>
              <a:effectLst/>
              <a:latin typeface="+mn-lt"/>
              <a:ea typeface="+mn-ea"/>
              <a:cs typeface="+mn-cs"/>
            </a:rPr>
            <a:t>平成２９年度は、地方税、各種交付金の増加が影響し、実質収支が伸びたため、１．４％の増加となった。</a:t>
          </a:r>
          <a:endParaRPr lang="ja-JP" altLang="ja-JP" sz="700">
            <a:solidFill>
              <a:schemeClr val="tx1"/>
            </a:solidFill>
            <a:effectLst/>
          </a:endParaRPr>
        </a:p>
        <a:p>
          <a:pPr rtl="0" eaLnBrk="1" fontAlgn="auto" latinLnBrk="0" hangingPunct="1"/>
          <a:r>
            <a:rPr lang="ja-JP" altLang="ja-JP" sz="700" b="0" i="0" baseline="0">
              <a:solidFill>
                <a:schemeClr val="tx1"/>
              </a:solidFill>
              <a:effectLst/>
              <a:latin typeface="+mn-lt"/>
              <a:ea typeface="+mn-ea"/>
              <a:cs typeface="+mn-cs"/>
            </a:rPr>
            <a:t>○実質単年度収支</a:t>
          </a:r>
          <a:endParaRPr lang="ja-JP" altLang="ja-JP" sz="700">
            <a:solidFill>
              <a:schemeClr val="tx1"/>
            </a:solidFill>
            <a:effectLst/>
          </a:endParaRPr>
        </a:p>
        <a:p>
          <a:pPr rtl="0" eaLnBrk="1" fontAlgn="auto" latinLnBrk="0" hangingPunct="1"/>
          <a:r>
            <a:rPr lang="ja-JP" altLang="ja-JP" sz="700" b="0" i="0" baseline="0">
              <a:solidFill>
                <a:schemeClr val="tx1"/>
              </a:solidFill>
              <a:effectLst/>
              <a:latin typeface="+mn-lt"/>
              <a:ea typeface="+mn-ea"/>
              <a:cs typeface="+mn-cs"/>
            </a:rPr>
            <a:t>平成２</a:t>
          </a:r>
          <a:r>
            <a:rPr lang="ja-JP" altLang="en-US" sz="700" b="0" i="0" baseline="0">
              <a:solidFill>
                <a:schemeClr val="tx1"/>
              </a:solidFill>
              <a:effectLst/>
              <a:latin typeface="+mn-lt"/>
              <a:ea typeface="+mn-ea"/>
              <a:cs typeface="+mn-cs"/>
            </a:rPr>
            <a:t>９</a:t>
          </a:r>
          <a:r>
            <a:rPr lang="ja-JP" altLang="ja-JP" sz="700" b="0" i="0" baseline="0">
              <a:solidFill>
                <a:schemeClr val="tx1"/>
              </a:solidFill>
              <a:effectLst/>
              <a:latin typeface="+mn-lt"/>
              <a:ea typeface="+mn-ea"/>
              <a:cs typeface="+mn-cs"/>
            </a:rPr>
            <a:t>年度は、財政調整基金取り崩しを行った影響により、マイナス値</a:t>
          </a:r>
          <a:r>
            <a:rPr lang="ja-JP" altLang="en-US" sz="700" b="0" i="0" baseline="0">
              <a:solidFill>
                <a:schemeClr val="tx1"/>
              </a:solidFill>
              <a:effectLst/>
              <a:latin typeface="+mn-lt"/>
              <a:ea typeface="+mn-ea"/>
              <a:cs typeface="+mn-cs"/>
            </a:rPr>
            <a:t>となった。</a:t>
          </a:r>
          <a:endParaRPr lang="en-US" altLang="ja-JP" sz="700" b="0" i="0" baseline="0">
            <a:solidFill>
              <a:schemeClr val="tx1"/>
            </a:solidFill>
            <a:effectLst/>
            <a:latin typeface="+mn-lt"/>
            <a:ea typeface="+mn-ea"/>
            <a:cs typeface="+mn-cs"/>
          </a:endParaRPr>
        </a:p>
        <a:p>
          <a:pPr rtl="0" eaLnBrk="1" fontAlgn="auto" latinLnBrk="0" hangingPunct="1"/>
          <a:r>
            <a:rPr lang="ja-JP" altLang="ja-JP" sz="700" b="0" i="0" baseline="0">
              <a:solidFill>
                <a:schemeClr val="dk1"/>
              </a:solidFill>
              <a:effectLst/>
              <a:latin typeface="+mn-lt"/>
              <a:ea typeface="+mn-ea"/>
              <a:cs typeface="+mn-cs"/>
            </a:rPr>
            <a:t>前年度繰越金に頼っている傾向が強く、歳出額の削減に取り組まなければならないが、特に扶助費については、対象者を精査し、所得制限の導入や、負担能力に応じた自己負担を求めるなどの見直しを図る必要がある。今後も引き続き、将来世代に負担がかからないように健全な財政運営に取り組んでいく。</a:t>
          </a:r>
          <a:endParaRPr lang="ja-JP" altLang="ja-JP" sz="700">
            <a:effectLst/>
          </a:endParaRPr>
        </a:p>
        <a:p>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一般会計では、毎年５％前後の黒字を維持している。</a:t>
          </a:r>
          <a:endParaRPr lang="ja-JP" altLang="ja-JP" sz="1400">
            <a:effectLst/>
          </a:endParaRPr>
        </a:p>
        <a:p>
          <a:r>
            <a:rPr kumimoji="1" lang="ja-JP" altLang="ja-JP" sz="1100">
              <a:solidFill>
                <a:schemeClr val="dk1"/>
              </a:solidFill>
              <a:effectLst/>
              <a:latin typeface="+mn-lt"/>
              <a:ea typeface="+mn-ea"/>
              <a:cs typeface="+mn-cs"/>
            </a:rPr>
            <a:t>また、水道・下水道・介護保険・北新宿第二土地区画整理・広田中央特定土地区画整理・後期高齢者医療・農業集落排水の各会計においても、前年同水準の黒字を計上している。</a:t>
          </a:r>
          <a:endParaRPr lang="ja-JP" altLang="ja-JP" sz="1400">
            <a:effectLst/>
          </a:endParaRPr>
        </a:p>
        <a:p>
          <a:r>
            <a:rPr kumimoji="1" lang="ja-JP" altLang="ja-JP" sz="1100">
              <a:solidFill>
                <a:schemeClr val="dk1"/>
              </a:solidFill>
              <a:effectLst/>
              <a:latin typeface="+mn-lt"/>
              <a:ea typeface="+mn-ea"/>
              <a:cs typeface="+mn-cs"/>
            </a:rPr>
            <a:t>今後も健全な財政運営に取り組んでいく。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37600076</v>
      </c>
      <c r="BO4" s="403"/>
      <c r="BP4" s="403"/>
      <c r="BQ4" s="403"/>
      <c r="BR4" s="403"/>
      <c r="BS4" s="403"/>
      <c r="BT4" s="403"/>
      <c r="BU4" s="404"/>
      <c r="BV4" s="402">
        <v>37673690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8.3000000000000007</v>
      </c>
      <c r="CU4" s="584"/>
      <c r="CV4" s="584"/>
      <c r="CW4" s="584"/>
      <c r="CX4" s="584"/>
      <c r="CY4" s="584"/>
      <c r="CZ4" s="584"/>
      <c r="DA4" s="585"/>
      <c r="DB4" s="583">
        <v>6.9</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35422049</v>
      </c>
      <c r="BO5" s="408"/>
      <c r="BP5" s="408"/>
      <c r="BQ5" s="408"/>
      <c r="BR5" s="408"/>
      <c r="BS5" s="408"/>
      <c r="BT5" s="408"/>
      <c r="BU5" s="409"/>
      <c r="BV5" s="407">
        <v>35986120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92.6</v>
      </c>
      <c r="CU5" s="378"/>
      <c r="CV5" s="378"/>
      <c r="CW5" s="378"/>
      <c r="CX5" s="378"/>
      <c r="CY5" s="378"/>
      <c r="CZ5" s="378"/>
      <c r="DA5" s="379"/>
      <c r="DB5" s="377">
        <v>92.3</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2178027</v>
      </c>
      <c r="BO6" s="408"/>
      <c r="BP6" s="408"/>
      <c r="BQ6" s="408"/>
      <c r="BR6" s="408"/>
      <c r="BS6" s="408"/>
      <c r="BT6" s="408"/>
      <c r="BU6" s="409"/>
      <c r="BV6" s="407">
        <v>1687570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99.8</v>
      </c>
      <c r="CU6" s="558"/>
      <c r="CV6" s="558"/>
      <c r="CW6" s="558"/>
      <c r="CX6" s="558"/>
      <c r="CY6" s="558"/>
      <c r="CZ6" s="558"/>
      <c r="DA6" s="559"/>
      <c r="DB6" s="557">
        <v>99.3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153969</v>
      </c>
      <c r="BO7" s="408"/>
      <c r="BP7" s="408"/>
      <c r="BQ7" s="408"/>
      <c r="BR7" s="408"/>
      <c r="BS7" s="408"/>
      <c r="BT7" s="408"/>
      <c r="BU7" s="409"/>
      <c r="BV7" s="407">
        <v>44675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24263030</v>
      </c>
      <c r="CU7" s="408"/>
      <c r="CV7" s="408"/>
      <c r="CW7" s="408"/>
      <c r="CX7" s="408"/>
      <c r="CY7" s="408"/>
      <c r="CZ7" s="408"/>
      <c r="DA7" s="409"/>
      <c r="DB7" s="407">
        <v>23929338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2024058</v>
      </c>
      <c r="BO8" s="408"/>
      <c r="BP8" s="408"/>
      <c r="BQ8" s="408"/>
      <c r="BR8" s="408"/>
      <c r="BS8" s="408"/>
      <c r="BT8" s="408"/>
      <c r="BU8" s="409"/>
      <c r="BV8" s="407">
        <v>1642895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0.72</v>
      </c>
      <c r="CU8" s="521"/>
      <c r="CV8" s="521"/>
      <c r="CW8" s="521"/>
      <c r="CX8" s="521"/>
      <c r="CY8" s="521"/>
      <c r="CZ8" s="521"/>
      <c r="DA8" s="522"/>
      <c r="DB8" s="520">
        <v>0.73</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118072</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381163</v>
      </c>
      <c r="BO9" s="408"/>
      <c r="BP9" s="408"/>
      <c r="BQ9" s="408"/>
      <c r="BR9" s="408"/>
      <c r="BS9" s="408"/>
      <c r="BT9" s="408"/>
      <c r="BU9" s="409"/>
      <c r="BV9" s="407">
        <v>-285690</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16.2</v>
      </c>
      <c r="CU9" s="378"/>
      <c r="CV9" s="378"/>
      <c r="CW9" s="378"/>
      <c r="CX9" s="378"/>
      <c r="CY9" s="378"/>
      <c r="CZ9" s="378"/>
      <c r="DA9" s="379"/>
      <c r="DB9" s="377">
        <v>15.4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119639</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88</v>
      </c>
      <c r="AV10" s="465"/>
      <c r="AW10" s="465"/>
      <c r="AX10" s="465"/>
      <c r="AY10" s="387" t="s">
        <v>114</v>
      </c>
      <c r="AZ10" s="388"/>
      <c r="BA10" s="388"/>
      <c r="BB10" s="388"/>
      <c r="BC10" s="388"/>
      <c r="BD10" s="388"/>
      <c r="BE10" s="388"/>
      <c r="BF10" s="388"/>
      <c r="BG10" s="388"/>
      <c r="BH10" s="388"/>
      <c r="BI10" s="388"/>
      <c r="BJ10" s="388"/>
      <c r="BK10" s="388"/>
      <c r="BL10" s="388"/>
      <c r="BM10" s="389"/>
      <c r="BN10" s="407">
        <v>14097</v>
      </c>
      <c r="BO10" s="408"/>
      <c r="BP10" s="408"/>
      <c r="BQ10" s="408"/>
      <c r="BR10" s="408"/>
      <c r="BS10" s="408"/>
      <c r="BT10" s="408"/>
      <c r="BU10" s="409"/>
      <c r="BV10" s="407">
        <v>225125</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119029</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103</v>
      </c>
      <c r="AV12" s="465"/>
      <c r="AW12" s="465"/>
      <c r="AX12" s="465"/>
      <c r="AY12" s="387" t="s">
        <v>127</v>
      </c>
      <c r="AZ12" s="388"/>
      <c r="BA12" s="388"/>
      <c r="BB12" s="388"/>
      <c r="BC12" s="388"/>
      <c r="BD12" s="388"/>
      <c r="BE12" s="388"/>
      <c r="BF12" s="388"/>
      <c r="BG12" s="388"/>
      <c r="BH12" s="388"/>
      <c r="BI12" s="388"/>
      <c r="BJ12" s="388"/>
      <c r="BK12" s="388"/>
      <c r="BL12" s="388"/>
      <c r="BM12" s="389"/>
      <c r="BN12" s="407">
        <v>400000</v>
      </c>
      <c r="BO12" s="408"/>
      <c r="BP12" s="408"/>
      <c r="BQ12" s="408"/>
      <c r="BR12" s="408"/>
      <c r="BS12" s="408"/>
      <c r="BT12" s="408"/>
      <c r="BU12" s="409"/>
      <c r="BV12" s="407">
        <v>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129</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117464</v>
      </c>
      <c r="S13" s="511"/>
      <c r="T13" s="511"/>
      <c r="U13" s="511"/>
      <c r="V13" s="512"/>
      <c r="W13" s="498" t="s">
        <v>131</v>
      </c>
      <c r="X13" s="420"/>
      <c r="Y13" s="420"/>
      <c r="Z13" s="420"/>
      <c r="AA13" s="420"/>
      <c r="AB13" s="421"/>
      <c r="AC13" s="383">
        <v>1776</v>
      </c>
      <c r="AD13" s="384"/>
      <c r="AE13" s="384"/>
      <c r="AF13" s="384"/>
      <c r="AG13" s="385"/>
      <c r="AH13" s="383">
        <v>1815</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-4740</v>
      </c>
      <c r="BO13" s="408"/>
      <c r="BP13" s="408"/>
      <c r="BQ13" s="408"/>
      <c r="BR13" s="408"/>
      <c r="BS13" s="408"/>
      <c r="BT13" s="408"/>
      <c r="BU13" s="409"/>
      <c r="BV13" s="407">
        <v>-60565</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4.0999999999999996</v>
      </c>
      <c r="CU13" s="378"/>
      <c r="CV13" s="378"/>
      <c r="CW13" s="378"/>
      <c r="CX13" s="378"/>
      <c r="CY13" s="378"/>
      <c r="CZ13" s="378"/>
      <c r="DA13" s="379"/>
      <c r="DB13" s="377">
        <v>3.7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119041</v>
      </c>
      <c r="S14" s="511"/>
      <c r="T14" s="511"/>
      <c r="U14" s="511"/>
      <c r="V14" s="512"/>
      <c r="W14" s="513"/>
      <c r="X14" s="423"/>
      <c r="Y14" s="423"/>
      <c r="Z14" s="423"/>
      <c r="AA14" s="423"/>
      <c r="AB14" s="424"/>
      <c r="AC14" s="503">
        <v>3.3</v>
      </c>
      <c r="AD14" s="504"/>
      <c r="AE14" s="504"/>
      <c r="AF14" s="504"/>
      <c r="AG14" s="505"/>
      <c r="AH14" s="503">
        <v>3.3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15.9</v>
      </c>
      <c r="CU14" s="515"/>
      <c r="CV14" s="515"/>
      <c r="CW14" s="515"/>
      <c r="CX14" s="515"/>
      <c r="CY14" s="515"/>
      <c r="CZ14" s="515"/>
      <c r="DA14" s="516"/>
      <c r="DB14" s="514">
        <v>20.399999999999999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117635</v>
      </c>
      <c r="S15" s="511"/>
      <c r="T15" s="511"/>
      <c r="U15" s="511"/>
      <c r="V15" s="512"/>
      <c r="W15" s="498" t="s">
        <v>139</v>
      </c>
      <c r="X15" s="420"/>
      <c r="Y15" s="420"/>
      <c r="Z15" s="420"/>
      <c r="AA15" s="420"/>
      <c r="AB15" s="421"/>
      <c r="AC15" s="383">
        <v>13678</v>
      </c>
      <c r="AD15" s="384"/>
      <c r="AE15" s="384"/>
      <c r="AF15" s="384"/>
      <c r="AG15" s="385"/>
      <c r="AH15" s="383">
        <v>13985</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12961246</v>
      </c>
      <c r="BO15" s="403"/>
      <c r="BP15" s="403"/>
      <c r="BQ15" s="403"/>
      <c r="BR15" s="403"/>
      <c r="BS15" s="403"/>
      <c r="BT15" s="403"/>
      <c r="BU15" s="404"/>
      <c r="BV15" s="402">
        <v>12766224</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25.1</v>
      </c>
      <c r="AD16" s="504"/>
      <c r="AE16" s="504"/>
      <c r="AF16" s="504"/>
      <c r="AG16" s="505"/>
      <c r="AH16" s="503">
        <v>25.5</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18188128</v>
      </c>
      <c r="BO16" s="408"/>
      <c r="BP16" s="408"/>
      <c r="BQ16" s="408"/>
      <c r="BR16" s="408"/>
      <c r="BS16" s="408"/>
      <c r="BT16" s="408"/>
      <c r="BU16" s="409"/>
      <c r="BV16" s="407">
        <v>17844402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39018</v>
      </c>
      <c r="AD17" s="384"/>
      <c r="AE17" s="384"/>
      <c r="AF17" s="384"/>
      <c r="AG17" s="385"/>
      <c r="AH17" s="383">
        <v>39097</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16512442</v>
      </c>
      <c r="BO17" s="408"/>
      <c r="BP17" s="408"/>
      <c r="BQ17" s="408"/>
      <c r="BR17" s="408"/>
      <c r="BS17" s="408"/>
      <c r="BT17" s="408"/>
      <c r="BU17" s="409"/>
      <c r="BV17" s="407">
        <v>16241085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149</v>
      </c>
      <c r="C18" s="470"/>
      <c r="D18" s="470"/>
      <c r="E18" s="471"/>
      <c r="F18" s="471"/>
      <c r="G18" s="471"/>
      <c r="H18" s="471"/>
      <c r="I18" s="471"/>
      <c r="J18" s="471"/>
      <c r="K18" s="471"/>
      <c r="L18" s="472">
        <v>67.44</v>
      </c>
      <c r="M18" s="472"/>
      <c r="N18" s="472"/>
      <c r="O18" s="472"/>
      <c r="P18" s="472"/>
      <c r="Q18" s="472"/>
      <c r="R18" s="473"/>
      <c r="S18" s="473"/>
      <c r="T18" s="473"/>
      <c r="U18" s="473"/>
      <c r="V18" s="474"/>
      <c r="W18" s="488"/>
      <c r="X18" s="489"/>
      <c r="Y18" s="489"/>
      <c r="Z18" s="489"/>
      <c r="AA18" s="489"/>
      <c r="AB18" s="499"/>
      <c r="AC18" s="371">
        <v>71.599999999999994</v>
      </c>
      <c r="AD18" s="372"/>
      <c r="AE18" s="372"/>
      <c r="AF18" s="372"/>
      <c r="AG18" s="475"/>
      <c r="AH18" s="371">
        <v>71.2</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22856464</v>
      </c>
      <c r="BO18" s="408"/>
      <c r="BP18" s="408"/>
      <c r="BQ18" s="408"/>
      <c r="BR18" s="408"/>
      <c r="BS18" s="408"/>
      <c r="BT18" s="408"/>
      <c r="BU18" s="409"/>
      <c r="BV18" s="407">
        <v>22405141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151</v>
      </c>
      <c r="C19" s="470"/>
      <c r="D19" s="470"/>
      <c r="E19" s="471"/>
      <c r="F19" s="471"/>
      <c r="G19" s="471"/>
      <c r="H19" s="471"/>
      <c r="I19" s="471"/>
      <c r="J19" s="471"/>
      <c r="K19" s="471"/>
      <c r="L19" s="477">
        <v>1751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28326485</v>
      </c>
      <c r="BO19" s="408"/>
      <c r="BP19" s="408"/>
      <c r="BQ19" s="408"/>
      <c r="BR19" s="408"/>
      <c r="BS19" s="408"/>
      <c r="BT19" s="408"/>
      <c r="BU19" s="409"/>
      <c r="BV19" s="407">
        <v>27997008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153</v>
      </c>
      <c r="C20" s="470"/>
      <c r="D20" s="470"/>
      <c r="E20" s="471"/>
      <c r="F20" s="471"/>
      <c r="G20" s="471"/>
      <c r="H20" s="471"/>
      <c r="I20" s="471"/>
      <c r="J20" s="471"/>
      <c r="K20" s="471"/>
      <c r="L20" s="477">
        <v>45043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49246717</v>
      </c>
      <c r="BO23" s="408"/>
      <c r="BP23" s="408"/>
      <c r="BQ23" s="408"/>
      <c r="BR23" s="408"/>
      <c r="BS23" s="408"/>
      <c r="BT23" s="408"/>
      <c r="BU23" s="409"/>
      <c r="BV23" s="407">
        <v>51181941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162</v>
      </c>
      <c r="F24" s="381"/>
      <c r="G24" s="381"/>
      <c r="H24" s="381"/>
      <c r="I24" s="381"/>
      <c r="J24" s="381"/>
      <c r="K24" s="382"/>
      <c r="L24" s="383">
        <v>1</v>
      </c>
      <c r="M24" s="384"/>
      <c r="N24" s="384"/>
      <c r="O24" s="384"/>
      <c r="P24" s="385"/>
      <c r="Q24" s="383">
        <v>9370</v>
      </c>
      <c r="R24" s="384"/>
      <c r="S24" s="384"/>
      <c r="T24" s="384"/>
      <c r="U24" s="384"/>
      <c r="V24" s="385"/>
      <c r="W24" s="449"/>
      <c r="X24" s="440"/>
      <c r="Y24" s="441"/>
      <c r="Z24" s="380" t="s">
        <v>163</v>
      </c>
      <c r="AA24" s="381"/>
      <c r="AB24" s="381"/>
      <c r="AC24" s="381"/>
      <c r="AD24" s="381"/>
      <c r="AE24" s="381"/>
      <c r="AF24" s="381"/>
      <c r="AG24" s="382"/>
      <c r="AH24" s="383">
        <v>603</v>
      </c>
      <c r="AI24" s="384"/>
      <c r="AJ24" s="384"/>
      <c r="AK24" s="384"/>
      <c r="AL24" s="385"/>
      <c r="AM24" s="383">
        <v>1936836</v>
      </c>
      <c r="AN24" s="384"/>
      <c r="AO24" s="384"/>
      <c r="AP24" s="384"/>
      <c r="AQ24" s="384"/>
      <c r="AR24" s="385"/>
      <c r="AS24" s="383">
        <v>3212</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33918366</v>
      </c>
      <c r="BO24" s="408"/>
      <c r="BP24" s="408"/>
      <c r="BQ24" s="408"/>
      <c r="BR24" s="408"/>
      <c r="BS24" s="408"/>
      <c r="BT24" s="408"/>
      <c r="BU24" s="409"/>
      <c r="BV24" s="407">
        <v>34711786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165</v>
      </c>
      <c r="F25" s="381"/>
      <c r="G25" s="381"/>
      <c r="H25" s="381"/>
      <c r="I25" s="381"/>
      <c r="J25" s="381"/>
      <c r="K25" s="382"/>
      <c r="L25" s="383">
        <v>1</v>
      </c>
      <c r="M25" s="384"/>
      <c r="N25" s="384"/>
      <c r="O25" s="384"/>
      <c r="P25" s="385"/>
      <c r="Q25" s="383">
        <v>7910</v>
      </c>
      <c r="R25" s="384"/>
      <c r="S25" s="384"/>
      <c r="T25" s="384"/>
      <c r="U25" s="384"/>
      <c r="V25" s="385"/>
      <c r="W25" s="449"/>
      <c r="X25" s="440"/>
      <c r="Y25" s="441"/>
      <c r="Z25" s="380" t="s">
        <v>166</v>
      </c>
      <c r="AA25" s="381"/>
      <c r="AB25" s="381"/>
      <c r="AC25" s="381"/>
      <c r="AD25" s="381"/>
      <c r="AE25" s="381"/>
      <c r="AF25" s="381"/>
      <c r="AG25" s="382"/>
      <c r="AH25" s="383" t="s">
        <v>129</v>
      </c>
      <c r="AI25" s="384"/>
      <c r="AJ25" s="384"/>
      <c r="AK25" s="384"/>
      <c r="AL25" s="385"/>
      <c r="AM25" s="383" t="s">
        <v>129</v>
      </c>
      <c r="AN25" s="384"/>
      <c r="AO25" s="384"/>
      <c r="AP25" s="384"/>
      <c r="AQ25" s="384"/>
      <c r="AR25" s="385"/>
      <c r="AS25" s="383" t="s">
        <v>129</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4484534</v>
      </c>
      <c r="BO25" s="403"/>
      <c r="BP25" s="403"/>
      <c r="BQ25" s="403"/>
      <c r="BR25" s="403"/>
      <c r="BS25" s="403"/>
      <c r="BT25" s="403"/>
      <c r="BU25" s="404"/>
      <c r="BV25" s="402">
        <v>5189557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7250</v>
      </c>
      <c r="R26" s="384"/>
      <c r="S26" s="384"/>
      <c r="T26" s="384"/>
      <c r="U26" s="384"/>
      <c r="V26" s="385"/>
      <c r="W26" s="449"/>
      <c r="X26" s="440"/>
      <c r="Y26" s="441"/>
      <c r="Z26" s="380" t="s">
        <v>169</v>
      </c>
      <c r="AA26" s="462"/>
      <c r="AB26" s="462"/>
      <c r="AC26" s="462"/>
      <c r="AD26" s="462"/>
      <c r="AE26" s="462"/>
      <c r="AF26" s="462"/>
      <c r="AG26" s="463"/>
      <c r="AH26" s="383">
        <v>10</v>
      </c>
      <c r="AI26" s="384"/>
      <c r="AJ26" s="384"/>
      <c r="AK26" s="384"/>
      <c r="AL26" s="385"/>
      <c r="AM26" s="383">
        <v>35540</v>
      </c>
      <c r="AN26" s="384"/>
      <c r="AO26" s="384"/>
      <c r="AP26" s="384"/>
      <c r="AQ26" s="384"/>
      <c r="AR26" s="385"/>
      <c r="AS26" s="383">
        <v>3554</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v>50000</v>
      </c>
      <c r="BO26" s="408"/>
      <c r="BP26" s="408"/>
      <c r="BQ26" s="408"/>
      <c r="BR26" s="408"/>
      <c r="BS26" s="408"/>
      <c r="BT26" s="408"/>
      <c r="BU26" s="409"/>
      <c r="BV26" s="407">
        <v>60000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4500</v>
      </c>
      <c r="R27" s="384"/>
      <c r="S27" s="384"/>
      <c r="T27" s="384"/>
      <c r="U27" s="384"/>
      <c r="V27" s="385"/>
      <c r="W27" s="449"/>
      <c r="X27" s="440"/>
      <c r="Y27" s="441"/>
      <c r="Z27" s="380" t="s">
        <v>172</v>
      </c>
      <c r="AA27" s="381"/>
      <c r="AB27" s="381"/>
      <c r="AC27" s="381"/>
      <c r="AD27" s="381"/>
      <c r="AE27" s="381"/>
      <c r="AF27" s="381"/>
      <c r="AG27" s="382"/>
      <c r="AH27" s="383">
        <v>12</v>
      </c>
      <c r="AI27" s="384"/>
      <c r="AJ27" s="384"/>
      <c r="AK27" s="384"/>
      <c r="AL27" s="385"/>
      <c r="AM27" s="383">
        <v>47928</v>
      </c>
      <c r="AN27" s="384"/>
      <c r="AO27" s="384"/>
      <c r="AP27" s="384"/>
      <c r="AQ27" s="384"/>
      <c r="AR27" s="385"/>
      <c r="AS27" s="383">
        <v>3994</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t="s">
        <v>174</v>
      </c>
      <c r="BO27" s="411"/>
      <c r="BP27" s="411"/>
      <c r="BQ27" s="411"/>
      <c r="BR27" s="411"/>
      <c r="BS27" s="411"/>
      <c r="BT27" s="411"/>
      <c r="BU27" s="412"/>
      <c r="BV27" s="410" t="s">
        <v>175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4000</v>
      </c>
      <c r="R28" s="384"/>
      <c r="S28" s="384"/>
      <c r="T28" s="384"/>
      <c r="U28" s="384"/>
      <c r="V28" s="385"/>
      <c r="W28" s="449"/>
      <c r="X28" s="440"/>
      <c r="Y28" s="441"/>
      <c r="Z28" s="380" t="s">
        <v>177</v>
      </c>
      <c r="AA28" s="381"/>
      <c r="AB28" s="381"/>
      <c r="AC28" s="381"/>
      <c r="AD28" s="381"/>
      <c r="AE28" s="381"/>
      <c r="AF28" s="381"/>
      <c r="AG28" s="382"/>
      <c r="AH28" s="383" t="s">
        <v>129</v>
      </c>
      <c r="AI28" s="384"/>
      <c r="AJ28" s="384"/>
      <c r="AK28" s="384"/>
      <c r="AL28" s="385"/>
      <c r="AM28" s="383" t="s">
        <v>129</v>
      </c>
      <c r="AN28" s="384"/>
      <c r="AO28" s="384"/>
      <c r="AP28" s="384"/>
      <c r="AQ28" s="384"/>
      <c r="AR28" s="385"/>
      <c r="AS28" s="383" t="s">
        <v>129</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2507765</v>
      </c>
      <c r="BO28" s="403"/>
      <c r="BP28" s="403"/>
      <c r="BQ28" s="403"/>
      <c r="BR28" s="403"/>
      <c r="BS28" s="403"/>
      <c r="BT28" s="403"/>
      <c r="BU28" s="404"/>
      <c r="BV28" s="402">
        <v>2893668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24</v>
      </c>
      <c r="M29" s="384"/>
      <c r="N29" s="384"/>
      <c r="O29" s="384"/>
      <c r="P29" s="385"/>
      <c r="Q29" s="383">
        <v>3770</v>
      </c>
      <c r="R29" s="384"/>
      <c r="S29" s="384"/>
      <c r="T29" s="384"/>
      <c r="U29" s="384"/>
      <c r="V29" s="385"/>
      <c r="W29" s="450"/>
      <c r="X29" s="451"/>
      <c r="Y29" s="452"/>
      <c r="Z29" s="380" t="s">
        <v>180</v>
      </c>
      <c r="AA29" s="381"/>
      <c r="AB29" s="381"/>
      <c r="AC29" s="381"/>
      <c r="AD29" s="381"/>
      <c r="AE29" s="381"/>
      <c r="AF29" s="381"/>
      <c r="AG29" s="382"/>
      <c r="AH29" s="383">
        <v>615</v>
      </c>
      <c r="AI29" s="384"/>
      <c r="AJ29" s="384"/>
      <c r="AK29" s="384"/>
      <c r="AL29" s="385"/>
      <c r="AM29" s="383">
        <v>1984764</v>
      </c>
      <c r="AN29" s="384"/>
      <c r="AO29" s="384"/>
      <c r="AP29" s="384"/>
      <c r="AQ29" s="384"/>
      <c r="AR29" s="385"/>
      <c r="AS29" s="383">
        <v>3227</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1557098</v>
      </c>
      <c r="BO29" s="408"/>
      <c r="BP29" s="408"/>
      <c r="BQ29" s="408"/>
      <c r="BR29" s="408"/>
      <c r="BS29" s="408"/>
      <c r="BT29" s="408"/>
      <c r="BU29" s="409"/>
      <c r="BV29" s="407">
        <v>1549020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100.8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5210544</v>
      </c>
      <c r="BO30" s="411"/>
      <c r="BP30" s="411"/>
      <c r="BQ30" s="411"/>
      <c r="BR30" s="411"/>
      <c r="BS30" s="411"/>
      <c r="BT30" s="411"/>
      <c r="BU30" s="412"/>
      <c r="BV30" s="410">
        <v>4850034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195</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IF('各会計、関係団体の財政状況及び健全化判断比率'!B33="","",'各会計、関係団体の財政状況及び健全化判断比率'!B33)</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埼玉県央広域事務組合</v>
      </c>
      <c r="BZ34" s="365"/>
      <c r="CA34" s="365"/>
      <c r="CB34" s="365"/>
      <c r="CC34" s="365"/>
      <c r="CD34" s="365"/>
      <c r="CE34" s="365"/>
      <c r="CF34" s="365"/>
      <c r="CG34" s="365"/>
      <c r="CH34" s="365"/>
      <c r="CI34" s="365"/>
      <c r="CJ34" s="365"/>
      <c r="CK34" s="365"/>
      <c r="CL34" s="365"/>
      <c r="CM34" s="365"/>
      <c r="CN34" s="193"/>
      <c r="CO34" s="366">
        <f>IF(CQ34="","",MAX(C34:D43,U34:V43,AM34:AN43,BE34:BF43,BW34:BX43)+1)</f>
        <v>20</v>
      </c>
      <c r="CP34" s="366"/>
      <c r="CQ34" s="365" t="str">
        <f>IF('各会計、関係団体の財政状況及び健全化判断比率'!BS7="","",'各会計、関係団体の財政状況及び健全化判断比率'!BS7)</f>
        <v>鴻巣市土地開発公社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北新宿第二土地区画整理事業特別会計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埼玉県央広域事務組合</v>
      </c>
      <c r="BZ35" s="365"/>
      <c r="CA35" s="365"/>
      <c r="CB35" s="365"/>
      <c r="CC35" s="365"/>
      <c r="CD35" s="365"/>
      <c r="CE35" s="365"/>
      <c r="CF35" s="365"/>
      <c r="CG35" s="365"/>
      <c r="CH35" s="365"/>
      <c r="CI35" s="365"/>
      <c r="CJ35" s="365"/>
      <c r="CK35" s="365"/>
      <c r="CL35" s="365"/>
      <c r="CM35" s="365"/>
      <c r="CN35" s="193"/>
      <c r="CO35" s="366">
        <f t="shared" ref="CO35:CO43" si="3">IF(CQ35="","",CO34+1)</f>
        <v>21</v>
      </c>
      <c r="CP35" s="366"/>
      <c r="CQ35" s="365" t="str">
        <f>IF('各会計、関係団体の財政状況及び健全化判断比率'!BS8="","",'各会計、関係団体の財政状況及び健全化判断比率'!BS8)</f>
        <v>鴻巣フラワーセンター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広田中央特定土地区画整理事業特別会計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埼玉中部環境保全組合</v>
      </c>
      <c r="BZ36" s="365"/>
      <c r="CA36" s="365"/>
      <c r="CB36" s="365"/>
      <c r="CC36" s="365"/>
      <c r="CD36" s="365"/>
      <c r="CE36" s="365"/>
      <c r="CF36" s="365"/>
      <c r="CG36" s="365"/>
      <c r="CH36" s="365"/>
      <c r="CI36" s="365"/>
      <c r="CJ36" s="365"/>
      <c r="CK36" s="365"/>
      <c r="CL36" s="365"/>
      <c r="CM36" s="365"/>
      <c r="CN36" s="193"/>
      <c r="CO36" s="366">
        <f t="shared" si="3"/>
        <v>22</v>
      </c>
      <c r="CP36" s="366"/>
      <c r="CQ36" s="365" t="str">
        <f>IF('各会計、関係団体の財政状況及び健全化判断比率'!BS9="","",'各会計、関係団体の財政状況及び健全化判断比率'!BS9)</f>
        <v>鴻巣市施設管理公社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北本地区衛生組合</v>
      </c>
      <c r="BZ37" s="365"/>
      <c r="CA37" s="365"/>
      <c r="CB37" s="365"/>
      <c r="CC37" s="365"/>
      <c r="CD37" s="365"/>
      <c r="CE37" s="365"/>
      <c r="CF37" s="365"/>
      <c r="CG37" s="365"/>
      <c r="CH37" s="365"/>
      <c r="CI37" s="365"/>
      <c r="CJ37" s="365"/>
      <c r="CK37" s="365"/>
      <c r="CL37" s="365"/>
      <c r="CM37" s="365"/>
      <c r="CN37" s="193"/>
      <c r="CO37" s="366">
        <f t="shared" si="3"/>
        <v>23</v>
      </c>
      <c r="CP37" s="366"/>
      <c r="CQ37" s="365" t="str">
        <f>IF('各会計、関係団体の財政状況及び健全化判断比率'!BS10="","",'各会計、関係団体の財政状況及び健全化判断比率'!BS10)</f>
        <v>吹上スポーツプラザ</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鴻巣行田北本環境資源組合</v>
      </c>
      <c r="BZ38" s="365"/>
      <c r="CA38" s="365"/>
      <c r="CB38" s="365"/>
      <c r="CC38" s="365"/>
      <c r="CD38" s="365"/>
      <c r="CE38" s="365"/>
      <c r="CF38" s="365"/>
      <c r="CG38" s="365"/>
      <c r="CH38" s="365"/>
      <c r="CI38" s="365"/>
      <c r="CJ38" s="365"/>
      <c r="CK38" s="365"/>
      <c r="CL38" s="365"/>
      <c r="CM38" s="365"/>
      <c r="CN38" s="193"/>
      <c r="CO38" s="366">
        <f t="shared" si="3"/>
        <v>24</v>
      </c>
      <c r="CP38" s="366"/>
      <c r="CQ38" s="365" t="str">
        <f>IF('各会計、関係団体の財政状況及び健全化判断比率'!BS11="","",'各会計、関係団体の財政状況及び健全化判断比率'!BS11)</f>
        <v>エルミ鴻巣</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15</v>
      </c>
      <c r="BX39" s="366"/>
      <c r="BY39" s="365" t="str">
        <f>IF('各会計、関係団体の財政状況及び健全化判断比率'!B73="","",'各会計、関係団体の財政状況及び健全化判断比率'!B73)</f>
        <v>荒川北縁水防事務組合</v>
      </c>
      <c r="BZ39" s="365"/>
      <c r="CA39" s="365"/>
      <c r="CB39" s="365"/>
      <c r="CC39" s="365"/>
      <c r="CD39" s="365"/>
      <c r="CE39" s="365"/>
      <c r="CF39" s="365"/>
      <c r="CG39" s="365"/>
      <c r="CH39" s="365"/>
      <c r="CI39" s="365"/>
      <c r="CJ39" s="365"/>
      <c r="CK39" s="365"/>
      <c r="CL39" s="365"/>
      <c r="CM39" s="365"/>
      <c r="CN39" s="193"/>
      <c r="CO39" s="366">
        <f t="shared" si="3"/>
        <v>25</v>
      </c>
      <c r="CP39" s="366"/>
      <c r="CQ39" s="365" t="str">
        <f>IF('各会計、関係団体の財政状況及び健全化判断比率'!BS12="","",'各会計、関係団体の財政状況及び健全化判断比率'!BS12)</f>
        <v>鴻巣市観光協会</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16</v>
      </c>
      <c r="BX40" s="366"/>
      <c r="BY40" s="365" t="str">
        <f>IF('各会計、関係団体の財政状況及び健全化判断比率'!B74="","",'各会計、関係団体の財政状況及び健全化判断比率'!B74)</f>
        <v>埼玉県都市競艇組合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17</v>
      </c>
      <c r="BX41" s="366"/>
      <c r="BY41" s="365" t="str">
        <f>IF('各会計、関係団体の財政状況及び健全化判断比率'!B75="","",'各会計、関係団体の財政状況及び健全化判断比率'!B75)</f>
        <v>埼玉県市町村総合事務組合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18</v>
      </c>
      <c r="BX42" s="366"/>
      <c r="BY42" s="365" t="str">
        <f>IF('各会計、関係団体の財政状況及び健全化判断比率'!B76="","",'各会計、関係団体の財政状況及び健全化判断比率'!B76)</f>
        <v>埼玉県市町村総合事務組合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19</v>
      </c>
      <c r="BX43" s="366"/>
      <c r="BY43" s="365" t="str">
        <f>IF('各会計、関係団体の財政状況及び健全化判断比率'!B77="","",'各会計、関係団体の財政状況及び健全化判断比率'!B77)</f>
        <v>彩の国さいたま人づくり広域連合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CGpY+tR8kQdH+OoX/weLMRZl0TawxtAHceuLET7AC8LB/5St2WnrNRd2Avt5f1GvEspKemF5AmO4+JmCAglu8g==" saltValue="z0MSdDVr7qFebc3PdEfz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6" t="s">
        <v>559</v>
      </c>
      <c r="D34" s="1186"/>
      <c r="E34" s="1187"/>
      <c r="F34" s="32">
        <v>7.51</v>
      </c>
      <c r="G34" s="33">
        <v>6.85</v>
      </c>
      <c r="H34" s="33">
        <v>7.46</v>
      </c>
      <c r="I34" s="33">
        <v>6.27</v>
      </c>
      <c r="J34" s="34">
        <v>7.62</v>
      </c>
      <c r="K34" s="22"/>
      <c r="L34" s="22"/>
      <c r="M34" s="22"/>
      <c r="N34" s="22"/>
      <c r="O34" s="22"/>
      <c r="P34" s="22"/>
    </row>
    <row r="35" spans="1:16" ht="39" customHeight="1">
      <c r="A35" s="22"/>
      <c r="B35" s="35"/>
      <c r="C35" s="1180" t="s">
        <v>560</v>
      </c>
      <c r="D35" s="1181"/>
      <c r="E35" s="1182"/>
      <c r="F35" s="36">
        <v>2.4700000000000002</v>
      </c>
      <c r="G35" s="37">
        <v>3.03</v>
      </c>
      <c r="H35" s="37">
        <v>2.9</v>
      </c>
      <c r="I35" s="37">
        <v>3.63</v>
      </c>
      <c r="J35" s="38">
        <v>4.3600000000000003</v>
      </c>
      <c r="K35" s="22"/>
      <c r="L35" s="22"/>
      <c r="M35" s="22"/>
      <c r="N35" s="22"/>
      <c r="O35" s="22"/>
      <c r="P35" s="22"/>
    </row>
    <row r="36" spans="1:16" ht="39" customHeight="1">
      <c r="A36" s="22"/>
      <c r="B36" s="35"/>
      <c r="C36" s="1180" t="s">
        <v>561</v>
      </c>
      <c r="D36" s="1181"/>
      <c r="E36" s="1182"/>
      <c r="F36" s="36">
        <v>1.68</v>
      </c>
      <c r="G36" s="37">
        <v>2.1</v>
      </c>
      <c r="H36" s="37">
        <v>1.66</v>
      </c>
      <c r="I36" s="37">
        <v>1.94</v>
      </c>
      <c r="J36" s="38">
        <v>2.83</v>
      </c>
      <c r="K36" s="22"/>
      <c r="L36" s="22"/>
      <c r="M36" s="22"/>
      <c r="N36" s="22"/>
      <c r="O36" s="22"/>
      <c r="P36" s="22"/>
    </row>
    <row r="37" spans="1:16" ht="39" customHeight="1">
      <c r="A37" s="22"/>
      <c r="B37" s="35"/>
      <c r="C37" s="1180" t="s">
        <v>562</v>
      </c>
      <c r="D37" s="1181"/>
      <c r="E37" s="1182"/>
      <c r="F37" s="36">
        <v>4.6900000000000004</v>
      </c>
      <c r="G37" s="37">
        <v>2.7</v>
      </c>
      <c r="H37" s="37">
        <v>2.73</v>
      </c>
      <c r="I37" s="37">
        <v>3.17</v>
      </c>
      <c r="J37" s="38">
        <v>2.75</v>
      </c>
      <c r="K37" s="22"/>
      <c r="L37" s="22"/>
      <c r="M37" s="22"/>
      <c r="N37" s="22"/>
      <c r="O37" s="22"/>
      <c r="P37" s="22"/>
    </row>
    <row r="38" spans="1:16" ht="39" customHeight="1">
      <c r="A38" s="22"/>
      <c r="B38" s="35"/>
      <c r="C38" s="1180" t="s">
        <v>563</v>
      </c>
      <c r="D38" s="1181"/>
      <c r="E38" s="1182"/>
      <c r="F38" s="36">
        <v>0.84</v>
      </c>
      <c r="G38" s="37">
        <v>0.84</v>
      </c>
      <c r="H38" s="37">
        <v>0.82</v>
      </c>
      <c r="I38" s="37">
        <v>0.73</v>
      </c>
      <c r="J38" s="38">
        <v>0.9</v>
      </c>
      <c r="K38" s="22"/>
      <c r="L38" s="22"/>
      <c r="M38" s="22"/>
      <c r="N38" s="22"/>
      <c r="O38" s="22"/>
      <c r="P38" s="22"/>
    </row>
    <row r="39" spans="1:16" ht="39" customHeight="1">
      <c r="A39" s="22"/>
      <c r="B39" s="35"/>
      <c r="C39" s="1180" t="s">
        <v>564</v>
      </c>
      <c r="D39" s="1181"/>
      <c r="E39" s="1182"/>
      <c r="F39" s="36">
        <v>0.42</v>
      </c>
      <c r="G39" s="37">
        <v>0.19</v>
      </c>
      <c r="H39" s="37">
        <v>0.51</v>
      </c>
      <c r="I39" s="37">
        <v>0.42</v>
      </c>
      <c r="J39" s="38">
        <v>0.62</v>
      </c>
      <c r="K39" s="22"/>
      <c r="L39" s="22"/>
      <c r="M39" s="22"/>
      <c r="N39" s="22"/>
      <c r="O39" s="22"/>
      <c r="P39" s="22"/>
    </row>
    <row r="40" spans="1:16" ht="39" customHeight="1">
      <c r="A40" s="22"/>
      <c r="B40" s="35"/>
      <c r="C40" s="1180" t="s">
        <v>565</v>
      </c>
      <c r="D40" s="1181"/>
      <c r="E40" s="1182"/>
      <c r="F40" s="36">
        <v>0.55000000000000004</v>
      </c>
      <c r="G40" s="37">
        <v>0.22</v>
      </c>
      <c r="H40" s="37">
        <v>0.15</v>
      </c>
      <c r="I40" s="37">
        <v>0.16</v>
      </c>
      <c r="J40" s="38">
        <v>0.08</v>
      </c>
      <c r="K40" s="22"/>
      <c r="L40" s="22"/>
      <c r="M40" s="22"/>
      <c r="N40" s="22"/>
      <c r="O40" s="22"/>
      <c r="P40" s="22"/>
    </row>
    <row r="41" spans="1:16" ht="39" customHeight="1">
      <c r="A41" s="22"/>
      <c r="B41" s="35"/>
      <c r="C41" s="1180" t="s">
        <v>566</v>
      </c>
      <c r="D41" s="1181"/>
      <c r="E41" s="1182"/>
      <c r="F41" s="36">
        <v>0.08</v>
      </c>
      <c r="G41" s="37">
        <v>7.0000000000000007E-2</v>
      </c>
      <c r="H41" s="37">
        <v>0.06</v>
      </c>
      <c r="I41" s="37">
        <v>0.05</v>
      </c>
      <c r="J41" s="38">
        <v>7.0000000000000007E-2</v>
      </c>
      <c r="K41" s="22"/>
      <c r="L41" s="22"/>
      <c r="M41" s="22"/>
      <c r="N41" s="22"/>
      <c r="O41" s="22"/>
      <c r="P41" s="22"/>
    </row>
    <row r="42" spans="1:16" ht="39" customHeight="1">
      <c r="A42" s="22"/>
      <c r="B42" s="39"/>
      <c r="C42" s="1180" t="s">
        <v>567</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568</v>
      </c>
      <c r="D43" s="1184"/>
      <c r="E43" s="1185"/>
      <c r="F43" s="41">
        <v>0.09</v>
      </c>
      <c r="G43" s="42">
        <v>0.11</v>
      </c>
      <c r="H43" s="42">
        <v>0.12</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Wa8tvZ+P7r4fJ7CXYJPEjDM4g7qNxfyvgl+DUk7FK9zIMRh1fy0dx1udm1vsggQogIaNEeQ6ibMKIJi7A+a4Q==" saltValue="o1n8QqEY8g6b5w/6PQcv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45" sqref="O45:O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6" t="s">
        <v>11</v>
      </c>
      <c r="C45" s="1197"/>
      <c r="D45" s="58"/>
      <c r="E45" s="1202" t="s">
        <v>12</v>
      </c>
      <c r="F45" s="1202"/>
      <c r="G45" s="1202"/>
      <c r="H45" s="1202"/>
      <c r="I45" s="1202"/>
      <c r="J45" s="1203"/>
      <c r="K45" s="59">
        <v>3821</v>
      </c>
      <c r="L45" s="60">
        <v>4134</v>
      </c>
      <c r="M45" s="60">
        <v>3995</v>
      </c>
      <c r="N45" s="60">
        <v>4365</v>
      </c>
      <c r="O45" s="61">
        <v>4629</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907</v>
      </c>
      <c r="L48" s="64">
        <v>861</v>
      </c>
      <c r="M48" s="64">
        <v>951</v>
      </c>
      <c r="N48" s="64">
        <v>971</v>
      </c>
      <c r="O48" s="65">
        <v>923</v>
      </c>
      <c r="P48" s="48"/>
      <c r="Q48" s="48"/>
      <c r="R48" s="48"/>
      <c r="S48" s="48"/>
      <c r="T48" s="48"/>
      <c r="U48" s="48"/>
    </row>
    <row r="49" spans="1:21" ht="30.75" customHeight="1">
      <c r="A49" s="48"/>
      <c r="B49" s="1198"/>
      <c r="C49" s="1199"/>
      <c r="D49" s="62"/>
      <c r="E49" s="1190" t="s">
        <v>16</v>
      </c>
      <c r="F49" s="1190"/>
      <c r="G49" s="1190"/>
      <c r="H49" s="1190"/>
      <c r="I49" s="1190"/>
      <c r="J49" s="1191"/>
      <c r="K49" s="63">
        <v>106</v>
      </c>
      <c r="L49" s="64">
        <v>139</v>
      </c>
      <c r="M49" s="64">
        <v>176</v>
      </c>
      <c r="N49" s="64">
        <v>192</v>
      </c>
      <c r="O49" s="65">
        <v>189</v>
      </c>
      <c r="P49" s="48"/>
      <c r="Q49" s="48"/>
      <c r="R49" s="48"/>
      <c r="S49" s="48"/>
      <c r="T49" s="48"/>
      <c r="U49" s="48"/>
    </row>
    <row r="50" spans="1:21" ht="30.75" customHeight="1">
      <c r="A50" s="48"/>
      <c r="B50" s="1198"/>
      <c r="C50" s="1199"/>
      <c r="D50" s="62"/>
      <c r="E50" s="1190" t="s">
        <v>17</v>
      </c>
      <c r="F50" s="1190"/>
      <c r="G50" s="1190"/>
      <c r="H50" s="1190"/>
      <c r="I50" s="1190"/>
      <c r="J50" s="1191"/>
      <c r="K50" s="63">
        <v>12</v>
      </c>
      <c r="L50" s="64">
        <v>7</v>
      </c>
      <c r="M50" s="64">
        <v>4</v>
      </c>
      <c r="N50" s="64">
        <v>5</v>
      </c>
      <c r="O50" s="65" t="s">
        <v>507</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t="s">
        <v>507</v>
      </c>
      <c r="N51" s="64" t="s">
        <v>507</v>
      </c>
      <c r="O51" s="65" t="s">
        <v>507</v>
      </c>
      <c r="P51" s="48"/>
      <c r="Q51" s="48"/>
      <c r="R51" s="48"/>
      <c r="S51" s="48"/>
      <c r="T51" s="48"/>
      <c r="U51" s="48"/>
    </row>
    <row r="52" spans="1:21" ht="30.75" customHeight="1">
      <c r="A52" s="48"/>
      <c r="B52" s="1188" t="s">
        <v>19</v>
      </c>
      <c r="C52" s="1189"/>
      <c r="D52" s="66"/>
      <c r="E52" s="1190" t="s">
        <v>20</v>
      </c>
      <c r="F52" s="1190"/>
      <c r="G52" s="1190"/>
      <c r="H52" s="1190"/>
      <c r="I52" s="1190"/>
      <c r="J52" s="1191"/>
      <c r="K52" s="63">
        <v>4100</v>
      </c>
      <c r="L52" s="64">
        <v>4544</v>
      </c>
      <c r="M52" s="64">
        <v>4382</v>
      </c>
      <c r="N52" s="64">
        <v>4656</v>
      </c>
      <c r="O52" s="65">
        <v>4867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746</v>
      </c>
      <c r="L53" s="69">
        <v>597</v>
      </c>
      <c r="M53" s="69">
        <v>744</v>
      </c>
      <c r="N53" s="69">
        <v>877</v>
      </c>
      <c r="O53" s="70">
        <v>874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HjYyNecfizDL6EWOpY93dYVR93fP9Zn2c89NiCUBpACSrC1zJ//vDyrrGIdM4SP3dke1BEW7BpLJgerzZkQwQ==" saltValue="BeBaKArwU22/r2RepNy2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16" t="s">
        <v>24</v>
      </c>
      <c r="C41" s="1217"/>
      <c r="D41" s="81"/>
      <c r="E41" s="1218" t="s">
        <v>25</v>
      </c>
      <c r="F41" s="1218"/>
      <c r="G41" s="1218"/>
      <c r="H41" s="1219"/>
      <c r="I41" s="82">
        <v>47386</v>
      </c>
      <c r="J41" s="83">
        <v>51525</v>
      </c>
      <c r="K41" s="83">
        <v>52058</v>
      </c>
      <c r="L41" s="83">
        <v>51182</v>
      </c>
      <c r="M41" s="84">
        <v>49247</v>
      </c>
    </row>
    <row r="42" spans="2:13" ht="27.75" customHeight="1">
      <c r="B42" s="1206"/>
      <c r="C42" s="1207"/>
      <c r="D42" s="85"/>
      <c r="E42" s="1210" t="s">
        <v>26</v>
      </c>
      <c r="F42" s="1210"/>
      <c r="G42" s="1210"/>
      <c r="H42" s="1211"/>
      <c r="I42" s="86">
        <v>387</v>
      </c>
      <c r="J42" s="87">
        <v>382</v>
      </c>
      <c r="K42" s="87">
        <v>459</v>
      </c>
      <c r="L42" s="87">
        <v>380</v>
      </c>
      <c r="M42" s="88">
        <v>382</v>
      </c>
    </row>
    <row r="43" spans="2:13" ht="27.75" customHeight="1">
      <c r="B43" s="1206"/>
      <c r="C43" s="1207"/>
      <c r="D43" s="85"/>
      <c r="E43" s="1210" t="s">
        <v>27</v>
      </c>
      <c r="F43" s="1210"/>
      <c r="G43" s="1210"/>
      <c r="H43" s="1211"/>
      <c r="I43" s="86">
        <v>9781</v>
      </c>
      <c r="J43" s="87">
        <v>9416</v>
      </c>
      <c r="K43" s="87">
        <v>9440</v>
      </c>
      <c r="L43" s="87">
        <v>9255</v>
      </c>
      <c r="M43" s="88">
        <v>9371</v>
      </c>
    </row>
    <row r="44" spans="2:13" ht="27.75" customHeight="1">
      <c r="B44" s="1206"/>
      <c r="C44" s="1207"/>
      <c r="D44" s="85"/>
      <c r="E44" s="1210" t="s">
        <v>28</v>
      </c>
      <c r="F44" s="1210"/>
      <c r="G44" s="1210"/>
      <c r="H44" s="1211"/>
      <c r="I44" s="86">
        <v>1146</v>
      </c>
      <c r="J44" s="87">
        <v>1233</v>
      </c>
      <c r="K44" s="87">
        <v>1136</v>
      </c>
      <c r="L44" s="87">
        <v>965</v>
      </c>
      <c r="M44" s="88">
        <v>783</v>
      </c>
    </row>
    <row r="45" spans="2:13" ht="27.75" customHeight="1">
      <c r="B45" s="1206"/>
      <c r="C45" s="1207"/>
      <c r="D45" s="85"/>
      <c r="E45" s="1210" t="s">
        <v>29</v>
      </c>
      <c r="F45" s="1210"/>
      <c r="G45" s="1210"/>
      <c r="H45" s="1211"/>
      <c r="I45" s="86">
        <v>7119</v>
      </c>
      <c r="J45" s="87">
        <v>6547</v>
      </c>
      <c r="K45" s="87">
        <v>6234</v>
      </c>
      <c r="L45" s="87">
        <v>6008</v>
      </c>
      <c r="M45" s="88">
        <v>5918</v>
      </c>
    </row>
    <row r="46" spans="2:13" ht="27.75" customHeight="1">
      <c r="B46" s="1206"/>
      <c r="C46" s="1207"/>
      <c r="D46" s="89"/>
      <c r="E46" s="1210" t="s">
        <v>30</v>
      </c>
      <c r="F46" s="1210"/>
      <c r="G46" s="1210"/>
      <c r="H46" s="1211"/>
      <c r="I46" s="86" t="s">
        <v>507</v>
      </c>
      <c r="J46" s="87" t="s">
        <v>507</v>
      </c>
      <c r="K46" s="87" t="s">
        <v>507</v>
      </c>
      <c r="L46" s="87" t="s">
        <v>507</v>
      </c>
      <c r="M46" s="88" t="s">
        <v>507</v>
      </c>
    </row>
    <row r="47" spans="2:13" ht="27.75" customHeight="1">
      <c r="B47" s="1206"/>
      <c r="C47" s="1207"/>
      <c r="D47" s="90"/>
      <c r="E47" s="1220" t="s">
        <v>31</v>
      </c>
      <c r="F47" s="1221"/>
      <c r="G47" s="1221"/>
      <c r="H47" s="1222"/>
      <c r="I47" s="86" t="s">
        <v>507</v>
      </c>
      <c r="J47" s="87" t="s">
        <v>507</v>
      </c>
      <c r="K47" s="87" t="s">
        <v>507</v>
      </c>
      <c r="L47" s="87" t="s">
        <v>507</v>
      </c>
      <c r="M47" s="88" t="s">
        <v>507</v>
      </c>
    </row>
    <row r="48" spans="2:13" ht="27.75" customHeight="1">
      <c r="B48" s="1206"/>
      <c r="C48" s="1207"/>
      <c r="D48" s="85"/>
      <c r="E48" s="1210" t="s">
        <v>32</v>
      </c>
      <c r="F48" s="1210"/>
      <c r="G48" s="1210"/>
      <c r="H48" s="1211"/>
      <c r="I48" s="86" t="s">
        <v>507</v>
      </c>
      <c r="J48" s="87" t="s">
        <v>507</v>
      </c>
      <c r="K48" s="87" t="s">
        <v>507</v>
      </c>
      <c r="L48" s="87" t="s">
        <v>507</v>
      </c>
      <c r="M48" s="88" t="s">
        <v>507</v>
      </c>
    </row>
    <row r="49" spans="2:13" ht="27.75" customHeight="1">
      <c r="B49" s="1208"/>
      <c r="C49" s="1209"/>
      <c r="D49" s="85"/>
      <c r="E49" s="1210" t="s">
        <v>33</v>
      </c>
      <c r="F49" s="1210"/>
      <c r="G49" s="1210"/>
      <c r="H49" s="1211"/>
      <c r="I49" s="86" t="s">
        <v>507</v>
      </c>
      <c r="J49" s="87" t="s">
        <v>507</v>
      </c>
      <c r="K49" s="87" t="s">
        <v>507</v>
      </c>
      <c r="L49" s="87" t="s">
        <v>507</v>
      </c>
      <c r="M49" s="88" t="s">
        <v>507</v>
      </c>
    </row>
    <row r="50" spans="2:13" ht="27.75" customHeight="1">
      <c r="B50" s="1204" t="s">
        <v>34</v>
      </c>
      <c r="C50" s="1205"/>
      <c r="D50" s="91"/>
      <c r="E50" s="1210" t="s">
        <v>35</v>
      </c>
      <c r="F50" s="1210"/>
      <c r="G50" s="1210"/>
      <c r="H50" s="1211"/>
      <c r="I50" s="86">
        <v>6254</v>
      </c>
      <c r="J50" s="87">
        <v>6138</v>
      </c>
      <c r="K50" s="87">
        <v>6681</v>
      </c>
      <c r="L50" s="87">
        <v>7415</v>
      </c>
      <c r="M50" s="88">
        <v>7288</v>
      </c>
    </row>
    <row r="51" spans="2:13" ht="27.75" customHeight="1">
      <c r="B51" s="1206"/>
      <c r="C51" s="1207"/>
      <c r="D51" s="85"/>
      <c r="E51" s="1210" t="s">
        <v>36</v>
      </c>
      <c r="F51" s="1210"/>
      <c r="G51" s="1210"/>
      <c r="H51" s="1211"/>
      <c r="I51" s="86">
        <v>8344</v>
      </c>
      <c r="J51" s="87">
        <v>7325</v>
      </c>
      <c r="K51" s="87">
        <v>7253</v>
      </c>
      <c r="L51" s="87">
        <v>6838</v>
      </c>
      <c r="M51" s="88">
        <v>7033</v>
      </c>
    </row>
    <row r="52" spans="2:13" ht="27.75" customHeight="1">
      <c r="B52" s="1208"/>
      <c r="C52" s="1209"/>
      <c r="D52" s="85"/>
      <c r="E52" s="1210" t="s">
        <v>37</v>
      </c>
      <c r="F52" s="1210"/>
      <c r="G52" s="1210"/>
      <c r="H52" s="1211"/>
      <c r="I52" s="86">
        <v>46221</v>
      </c>
      <c r="J52" s="87">
        <v>49457</v>
      </c>
      <c r="K52" s="87">
        <v>50107</v>
      </c>
      <c r="L52" s="87">
        <v>49468</v>
      </c>
      <c r="M52" s="88">
        <v>48185</v>
      </c>
    </row>
    <row r="53" spans="2:13" ht="27.75" customHeight="1" thickBot="1">
      <c r="B53" s="1212" t="s">
        <v>38</v>
      </c>
      <c r="C53" s="1213"/>
      <c r="D53" s="92"/>
      <c r="E53" s="1214" t="s">
        <v>39</v>
      </c>
      <c r="F53" s="1214"/>
      <c r="G53" s="1214"/>
      <c r="H53" s="1215"/>
      <c r="I53" s="93">
        <v>5000</v>
      </c>
      <c r="J53" s="94">
        <v>6183</v>
      </c>
      <c r="K53" s="94">
        <v>5285</v>
      </c>
      <c r="L53" s="94">
        <v>4068</v>
      </c>
      <c r="M53" s="95">
        <v>3194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RtLWf+FXSeWBFY3MOrSHI+SY8KYPCKEAj5qaLgDTHFz8uPXVpsNLr4frt5q8gFJJ7nFfcr++Vos8ZMlURxSUg==" saltValue="bv5mCHsqJAmaW3Gl2its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31" t="s">
        <v>42</v>
      </c>
      <c r="D55" s="1231"/>
      <c r="E55" s="1232"/>
      <c r="F55" s="107">
        <v>2669</v>
      </c>
      <c r="G55" s="107">
        <v>2894</v>
      </c>
      <c r="H55" s="108">
        <v>2508</v>
      </c>
    </row>
    <row r="56" spans="2:8" ht="52.5" customHeight="1">
      <c r="B56" s="109"/>
      <c r="C56" s="1233" t="s">
        <v>43</v>
      </c>
      <c r="D56" s="1233"/>
      <c r="E56" s="1234"/>
      <c r="F56" s="110">
        <v>1228</v>
      </c>
      <c r="G56" s="110">
        <v>1549</v>
      </c>
      <c r="H56" s="111">
        <v>1557</v>
      </c>
    </row>
    <row r="57" spans="2:8" ht="53.25" customHeight="1">
      <c r="B57" s="109"/>
      <c r="C57" s="1235" t="s">
        <v>44</v>
      </c>
      <c r="D57" s="1235"/>
      <c r="E57" s="1236"/>
      <c r="F57" s="112">
        <v>4306</v>
      </c>
      <c r="G57" s="112">
        <v>4850</v>
      </c>
      <c r="H57" s="113">
        <v>5211</v>
      </c>
    </row>
    <row r="58" spans="2:8" ht="45.75" customHeight="1">
      <c r="B58" s="114"/>
      <c r="C58" s="1223" t="s">
        <v>589</v>
      </c>
      <c r="D58" s="1224"/>
      <c r="E58" s="1225"/>
      <c r="F58" s="115">
        <v>2980</v>
      </c>
      <c r="G58" s="115">
        <v>3023</v>
      </c>
      <c r="H58" s="116">
        <v>3036</v>
      </c>
    </row>
    <row r="59" spans="2:8" ht="45.75" customHeight="1">
      <c r="B59" s="114"/>
      <c r="C59" s="1223" t="s">
        <v>590</v>
      </c>
      <c r="D59" s="1224"/>
      <c r="E59" s="1225"/>
      <c r="F59" s="115">
        <v>500</v>
      </c>
      <c r="G59" s="115">
        <v>708</v>
      </c>
      <c r="H59" s="116">
        <v>912</v>
      </c>
    </row>
    <row r="60" spans="2:8" ht="45.75" customHeight="1">
      <c r="B60" s="114"/>
      <c r="C60" s="1223" t="s">
        <v>591</v>
      </c>
      <c r="D60" s="1224"/>
      <c r="E60" s="1225"/>
      <c r="F60" s="115">
        <v>716</v>
      </c>
      <c r="G60" s="115">
        <v>877</v>
      </c>
      <c r="H60" s="116">
        <v>753</v>
      </c>
    </row>
    <row r="61" spans="2:8" ht="45.75" customHeight="1">
      <c r="B61" s="114"/>
      <c r="C61" s="1223" t="s">
        <v>592</v>
      </c>
      <c r="D61" s="1224"/>
      <c r="E61" s="1225"/>
      <c r="F61" s="115">
        <v>0</v>
      </c>
      <c r="G61" s="115">
        <v>104</v>
      </c>
      <c r="H61" s="116">
        <v>354</v>
      </c>
    </row>
    <row r="62" spans="2:8" ht="45.75" customHeight="1" thickBot="1">
      <c r="B62" s="117"/>
      <c r="C62" s="1226" t="s">
        <v>593</v>
      </c>
      <c r="D62" s="1227"/>
      <c r="E62" s="1228"/>
      <c r="F62" s="118">
        <v>75</v>
      </c>
      <c r="G62" s="118">
        <v>89</v>
      </c>
      <c r="H62" s="119">
        <v>95</v>
      </c>
    </row>
    <row r="63" spans="2:8" ht="52.5" customHeight="1" thickBot="1">
      <c r="B63" s="120"/>
      <c r="C63" s="1229" t="s">
        <v>45</v>
      </c>
      <c r="D63" s="1229"/>
      <c r="E63" s="1230"/>
      <c r="F63" s="121">
        <v>8202</v>
      </c>
      <c r="G63" s="121">
        <v>9293</v>
      </c>
      <c r="H63" s="122">
        <v>9275</v>
      </c>
    </row>
    <row r="64" spans="2:8" ht="15" customHeight="1"/>
    <row r="65" ht="0" hidden="1" customHeight="1"/>
    <row r="66" ht="0" hidden="1" customHeight="1"/>
  </sheetData>
  <sheetProtection algorithmName="SHA-512" hashValue="6ifX4WRM4jESzs5YXH/xkgdL8SMOvJtytC1EkvLuc0Opum8Hy1bSyLn71tlJhSvpFU1HFOp6KgWWlLfjd5SwZQ==" saltValue="iUvDzV7vDasJJZz7VXFf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58225</v>
      </c>
      <c r="E3" s="141"/>
      <c r="F3" s="142">
        <v>50840</v>
      </c>
      <c r="G3" s="143"/>
      <c r="H3" s="144"/>
    </row>
    <row r="4" spans="1:8">
      <c r="A4" s="145"/>
      <c r="B4" s="146"/>
      <c r="C4" s="147"/>
      <c r="D4" s="148">
        <v>47461</v>
      </c>
      <c r="E4" s="149"/>
      <c r="F4" s="150">
        <v>25367</v>
      </c>
      <c r="G4" s="151"/>
      <c r="H4" s="152"/>
    </row>
    <row r="5" spans="1:8">
      <c r="A5" s="133" t="s">
        <v>542</v>
      </c>
      <c r="B5" s="138"/>
      <c r="C5" s="139"/>
      <c r="D5" s="140">
        <v>66014</v>
      </c>
      <c r="E5" s="141"/>
      <c r="F5" s="142">
        <v>53605</v>
      </c>
      <c r="G5" s="143"/>
      <c r="H5" s="144"/>
    </row>
    <row r="6" spans="1:8">
      <c r="A6" s="145"/>
      <c r="B6" s="146"/>
      <c r="C6" s="147"/>
      <c r="D6" s="148">
        <v>54158</v>
      </c>
      <c r="E6" s="149"/>
      <c r="F6" s="150">
        <v>28343</v>
      </c>
      <c r="G6" s="151"/>
      <c r="H6" s="152"/>
    </row>
    <row r="7" spans="1:8">
      <c r="A7" s="133" t="s">
        <v>543</v>
      </c>
      <c r="B7" s="138"/>
      <c r="C7" s="139"/>
      <c r="D7" s="140">
        <v>24317</v>
      </c>
      <c r="E7" s="141"/>
      <c r="F7" s="142">
        <v>44267</v>
      </c>
      <c r="G7" s="143"/>
      <c r="H7" s="144"/>
    </row>
    <row r="8" spans="1:8">
      <c r="A8" s="145"/>
      <c r="B8" s="146"/>
      <c r="C8" s="147"/>
      <c r="D8" s="148">
        <v>20556</v>
      </c>
      <c r="E8" s="149"/>
      <c r="F8" s="150">
        <v>26161</v>
      </c>
      <c r="G8" s="151"/>
      <c r="H8" s="152"/>
    </row>
    <row r="9" spans="1:8">
      <c r="A9" s="133" t="s">
        <v>544</v>
      </c>
      <c r="B9" s="138"/>
      <c r="C9" s="139"/>
      <c r="D9" s="140">
        <v>25233</v>
      </c>
      <c r="E9" s="141"/>
      <c r="F9" s="142">
        <v>40879</v>
      </c>
      <c r="G9" s="143"/>
      <c r="H9" s="144"/>
    </row>
    <row r="10" spans="1:8">
      <c r="A10" s="145"/>
      <c r="B10" s="146"/>
      <c r="C10" s="147"/>
      <c r="D10" s="148">
        <v>18222</v>
      </c>
      <c r="E10" s="149"/>
      <c r="F10" s="150">
        <v>24087</v>
      </c>
      <c r="G10" s="151"/>
      <c r="H10" s="152"/>
    </row>
    <row r="11" spans="1:8">
      <c r="A11" s="133" t="s">
        <v>545</v>
      </c>
      <c r="B11" s="138"/>
      <c r="C11" s="139"/>
      <c r="D11" s="140">
        <v>19204</v>
      </c>
      <c r="E11" s="141"/>
      <c r="F11" s="142">
        <v>42651</v>
      </c>
      <c r="G11" s="143"/>
      <c r="H11" s="144"/>
    </row>
    <row r="12" spans="1:8">
      <c r="A12" s="145"/>
      <c r="B12" s="146"/>
      <c r="C12" s="153"/>
      <c r="D12" s="148">
        <v>11157</v>
      </c>
      <c r="E12" s="149"/>
      <c r="F12" s="150">
        <v>22675</v>
      </c>
      <c r="G12" s="151"/>
      <c r="H12" s="152"/>
    </row>
    <row r="13" spans="1:8">
      <c r="A13" s="133"/>
      <c r="B13" s="138"/>
      <c r="C13" s="154"/>
      <c r="D13" s="155">
        <v>38599</v>
      </c>
      <c r="E13" s="156"/>
      <c r="F13" s="157">
        <v>46448</v>
      </c>
      <c r="G13" s="158"/>
      <c r="H13" s="144"/>
    </row>
    <row r="14" spans="1:8">
      <c r="A14" s="145"/>
      <c r="B14" s="146"/>
      <c r="C14" s="147"/>
      <c r="D14" s="148">
        <v>30311</v>
      </c>
      <c r="E14" s="149"/>
      <c r="F14" s="150">
        <v>25327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8.5</v>
      </c>
      <c r="C19" s="159">
        <f>ROUND(VALUE(SUBSTITUTE(実質収支比率等に係る経年分析!G$48,"▲","-")),2)</f>
        <v>7.28</v>
      </c>
      <c r="D19" s="159">
        <f>ROUND(VALUE(SUBSTITUTE(実質収支比率等に係る経年分析!H$48,"▲","-")),2)</f>
        <v>8.14</v>
      </c>
      <c r="E19" s="159">
        <f>ROUND(VALUE(SUBSTITUTE(実質収支比率等に係る経年分析!I$48,"▲","-")),2)</f>
        <v>6.87</v>
      </c>
      <c r="F19" s="159">
        <f>ROUND(VALUE(SUBSTITUTE(実質収支比率等に係る経年分析!J$48,"▲","-")),2)</f>
        <v>8.34</v>
      </c>
    </row>
    <row r="20" spans="1:11">
      <c r="A20" s="159" t="s">
        <v>49</v>
      </c>
      <c r="B20" s="159">
        <f>ROUND(VALUE(SUBSTITUTE(実質収支比率等に係る経年分析!F$47,"▲","-")),2)</f>
        <v>15.08</v>
      </c>
      <c r="C20" s="159">
        <f>ROUND(VALUE(SUBSTITUTE(実質収支比率等に係る経年分析!G$47,"▲","-")),2)</f>
        <v>13.22</v>
      </c>
      <c r="D20" s="159">
        <f>ROUND(VALUE(SUBSTITUTE(実質収支比率等に係る経年分析!H$47,"▲","-")),2)</f>
        <v>11.26</v>
      </c>
      <c r="E20" s="159">
        <f>ROUND(VALUE(SUBSTITUTE(実質収支比率等に係る経年分析!I$47,"▲","-")),2)</f>
        <v>12.09</v>
      </c>
      <c r="F20" s="159">
        <f>ROUND(VALUE(SUBSTITUTE(実質収支比率等に係る経年分析!J$47,"▲","-")),2)</f>
        <v>10.34</v>
      </c>
    </row>
    <row r="21" spans="1:11">
      <c r="A21" s="159" t="s">
        <v>50</v>
      </c>
      <c r="B21" s="159">
        <f>IF(ISNUMBER(VALUE(SUBSTITUTE(実質収支比率等に係る経年分析!F$49,"▲","-"))),ROUND(VALUE(SUBSTITUTE(実質収支比率等に係る経年分析!F$49,"▲","-")),2),NA())</f>
        <v>2.88</v>
      </c>
      <c r="C21" s="159">
        <f>IF(ISNUMBER(VALUE(SUBSTITUTE(実質収支比率等に係る経年分析!G$49,"▲","-"))),ROUND(VALUE(SUBSTITUTE(実質収支比率等に係る経年分析!G$49,"▲","-")),2),NA())</f>
        <v>-1.88</v>
      </c>
      <c r="D21" s="159">
        <f>IF(ISNUMBER(VALUE(SUBSTITUTE(実質収支比率等に係る経年分析!H$49,"▲","-"))),ROUND(VALUE(SUBSTITUTE(実質収支比率等に係る経年分析!H$49,"▲","-")),2),NA())</f>
        <v>-0.8</v>
      </c>
      <c r="E21" s="159">
        <f>IF(ISNUMBER(VALUE(SUBSTITUTE(実質収支比率等に係る経年分析!I$49,"▲","-"))),ROUND(VALUE(SUBSTITUTE(実質収支比率等に係る経年分析!I$49,"▲","-")),2),NA())</f>
        <v>-0.25</v>
      </c>
      <c r="F21" s="159">
        <f>IF(ISNUMBER(VALUE(SUBSTITUTE(実質収支比率等に係る経年分析!J$49,"▲","-"))),ROUND(VALUE(SUBSTITUTE(実質収支比率等に係る経年分析!J$49,"▲","-")),2),NA())</f>
        <v>-0.02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広田中央特定土地区画整理事業特別会計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0.55000000000000004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北新宿第二土地区画整理事業特別会計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4.6900000000000004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2.75</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2.83</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2.4700000000000002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4.3600000000000003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4100</v>
      </c>
      <c r="E42" s="161"/>
      <c r="F42" s="161"/>
      <c r="G42" s="161">
        <f>'実質公債費比率（分子）の構造'!L$52</f>
        <v>4544</v>
      </c>
      <c r="H42" s="161"/>
      <c r="I42" s="161"/>
      <c r="J42" s="161">
        <f>'実質公債費比率（分子）の構造'!M$52</f>
        <v>4382</v>
      </c>
      <c r="K42" s="161"/>
      <c r="L42" s="161"/>
      <c r="M42" s="161">
        <f>'実質公債費比率（分子）の構造'!N$52</f>
        <v>4656</v>
      </c>
      <c r="N42" s="161"/>
      <c r="O42" s="161"/>
      <c r="P42" s="161">
        <f>'実質公債費比率（分子）の構造'!O$52</f>
        <v>4867</v>
      </c>
    </row>
    <row r="43" spans="1:16">
      <c r="A43" s="161" t="s">
        <v>58</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12</v>
      </c>
      <c r="C44" s="161"/>
      <c r="D44" s="161"/>
      <c r="E44" s="161">
        <f>'実質公債費比率（分子）の構造'!L$50</f>
        <v>7</v>
      </c>
      <c r="F44" s="161"/>
      <c r="G44" s="161"/>
      <c r="H44" s="161">
        <f>'実質公債費比率（分子）の構造'!M$50</f>
        <v>4</v>
      </c>
      <c r="I44" s="161"/>
      <c r="J44" s="161"/>
      <c r="K44" s="161">
        <f>'実質公債費比率（分子）の構造'!N$50</f>
        <v>5</v>
      </c>
      <c r="L44" s="161"/>
      <c r="M44" s="161"/>
      <c r="N44" s="161" t="str">
        <f>'実質公債費比率（分子）の構造'!O$50</f>
        <v>-</v>
      </c>
      <c r="O44" s="161"/>
      <c r="P44" s="161"/>
    </row>
    <row r="45" spans="1:16">
      <c r="A45" s="161" t="s">
        <v>60</v>
      </c>
      <c r="B45" s="161">
        <f>'実質公債費比率（分子）の構造'!K$49</f>
        <v>106</v>
      </c>
      <c r="C45" s="161"/>
      <c r="D45" s="161"/>
      <c r="E45" s="161">
        <f>'実質公債費比率（分子）の構造'!L$49</f>
        <v>139</v>
      </c>
      <c r="F45" s="161"/>
      <c r="G45" s="161"/>
      <c r="H45" s="161">
        <f>'実質公債費比率（分子）の構造'!M$49</f>
        <v>176</v>
      </c>
      <c r="I45" s="161"/>
      <c r="J45" s="161"/>
      <c r="K45" s="161">
        <f>'実質公債費比率（分子）の構造'!N$49</f>
        <v>192</v>
      </c>
      <c r="L45" s="161"/>
      <c r="M45" s="161"/>
      <c r="N45" s="161">
        <f>'実質公債費比率（分子）の構造'!O$49</f>
        <v>189</v>
      </c>
      <c r="O45" s="161"/>
      <c r="P45" s="161"/>
    </row>
    <row r="46" spans="1:16">
      <c r="A46" s="161" t="s">
        <v>61</v>
      </c>
      <c r="B46" s="161">
        <f>'実質公債費比率（分子）の構造'!K$48</f>
        <v>907</v>
      </c>
      <c r="C46" s="161"/>
      <c r="D46" s="161"/>
      <c r="E46" s="161">
        <f>'実質公債費比率（分子）の構造'!L$48</f>
        <v>861</v>
      </c>
      <c r="F46" s="161"/>
      <c r="G46" s="161"/>
      <c r="H46" s="161">
        <f>'実質公債費比率（分子）の構造'!M$48</f>
        <v>951</v>
      </c>
      <c r="I46" s="161"/>
      <c r="J46" s="161"/>
      <c r="K46" s="161">
        <f>'実質公債費比率（分子）の構造'!N$48</f>
        <v>971</v>
      </c>
      <c r="L46" s="161"/>
      <c r="M46" s="161"/>
      <c r="N46" s="161">
        <f>'実質公債費比率（分子）の構造'!O$48</f>
        <v>923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3821</v>
      </c>
      <c r="C49" s="161"/>
      <c r="D49" s="161"/>
      <c r="E49" s="161">
        <f>'実質公債費比率（分子）の構造'!L$45</f>
        <v>4134</v>
      </c>
      <c r="F49" s="161"/>
      <c r="G49" s="161"/>
      <c r="H49" s="161">
        <f>'実質公債費比率（分子）の構造'!M$45</f>
        <v>3995</v>
      </c>
      <c r="I49" s="161"/>
      <c r="J49" s="161"/>
      <c r="K49" s="161">
        <f>'実質公債費比率（分子）の構造'!N$45</f>
        <v>4365</v>
      </c>
      <c r="L49" s="161"/>
      <c r="M49" s="161"/>
      <c r="N49" s="161">
        <f>'実質公債費比率（分子）の構造'!O$45</f>
        <v>4629</v>
      </c>
      <c r="O49" s="161"/>
      <c r="P49" s="161"/>
    </row>
    <row r="50" spans="1:16">
      <c r="A50" s="161" t="s">
        <v>65</v>
      </c>
      <c r="B50" s="161" t="e">
        <f>NA()</f>
        <v>#N/A</v>
      </c>
      <c r="C50" s="161">
        <f>IF(ISNUMBER('実質公債費比率（分子）の構造'!K$53),'実質公債費比率（分子）の構造'!K$53,NA())</f>
        <v>746</v>
      </c>
      <c r="D50" s="161" t="e">
        <f>NA()</f>
        <v>#N/A</v>
      </c>
      <c r="E50" s="161" t="e">
        <f>NA()</f>
        <v>#N/A</v>
      </c>
      <c r="F50" s="161">
        <f>IF(ISNUMBER('実質公債費比率（分子）の構造'!L$53),'実質公債費比率（分子）の構造'!L$53,NA())</f>
        <v>597</v>
      </c>
      <c r="G50" s="161" t="e">
        <f>NA()</f>
        <v>#N/A</v>
      </c>
      <c r="H50" s="161" t="e">
        <f>NA()</f>
        <v>#N/A</v>
      </c>
      <c r="I50" s="161">
        <f>IF(ISNUMBER('実質公債費比率（分子）の構造'!M$53),'実質公債費比率（分子）の構造'!M$53,NA())</f>
        <v>744</v>
      </c>
      <c r="J50" s="161" t="e">
        <f>NA()</f>
        <v>#N/A</v>
      </c>
      <c r="K50" s="161" t="e">
        <f>NA()</f>
        <v>#N/A</v>
      </c>
      <c r="L50" s="161">
        <f>IF(ISNUMBER('実質公債費比率（分子）の構造'!N$53),'実質公債費比率（分子）の構造'!N$53,NA())</f>
        <v>877</v>
      </c>
      <c r="M50" s="161" t="e">
        <f>NA()</f>
        <v>#N/A</v>
      </c>
      <c r="N50" s="161" t="e">
        <f>NA()</f>
        <v>#N/A</v>
      </c>
      <c r="O50" s="161">
        <f>IF(ISNUMBER('実質公債費比率（分子）の構造'!O$53),'実質公債費比率（分子）の構造'!O$53,NA())</f>
        <v>874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46221</v>
      </c>
      <c r="E56" s="160"/>
      <c r="F56" s="160"/>
      <c r="G56" s="160">
        <f>'将来負担比率（分子）の構造'!J$52</f>
        <v>49457</v>
      </c>
      <c r="H56" s="160"/>
      <c r="I56" s="160"/>
      <c r="J56" s="160">
        <f>'将来負担比率（分子）の構造'!K$52</f>
        <v>50107</v>
      </c>
      <c r="K56" s="160"/>
      <c r="L56" s="160"/>
      <c r="M56" s="160">
        <f>'将来負担比率（分子）の構造'!L$52</f>
        <v>49468</v>
      </c>
      <c r="N56" s="160"/>
      <c r="O56" s="160"/>
      <c r="P56" s="160">
        <f>'将来負担比率（分子）の構造'!M$52</f>
        <v>48185</v>
      </c>
    </row>
    <row r="57" spans="1:16">
      <c r="A57" s="160" t="s">
        <v>36</v>
      </c>
      <c r="B57" s="160"/>
      <c r="C57" s="160"/>
      <c r="D57" s="160">
        <f>'将来負担比率（分子）の構造'!I$51</f>
        <v>8344</v>
      </c>
      <c r="E57" s="160"/>
      <c r="F57" s="160"/>
      <c r="G57" s="160">
        <f>'将来負担比率（分子）の構造'!J$51</f>
        <v>7325</v>
      </c>
      <c r="H57" s="160"/>
      <c r="I57" s="160"/>
      <c r="J57" s="160">
        <f>'将来負担比率（分子）の構造'!K$51</f>
        <v>7253</v>
      </c>
      <c r="K57" s="160"/>
      <c r="L57" s="160"/>
      <c r="M57" s="160">
        <f>'将来負担比率（分子）の構造'!L$51</f>
        <v>6838</v>
      </c>
      <c r="N57" s="160"/>
      <c r="O57" s="160"/>
      <c r="P57" s="160">
        <f>'将来負担比率（分子）の構造'!M$51</f>
        <v>7033</v>
      </c>
    </row>
    <row r="58" spans="1:16">
      <c r="A58" s="160" t="s">
        <v>35</v>
      </c>
      <c r="B58" s="160"/>
      <c r="C58" s="160"/>
      <c r="D58" s="160">
        <f>'将来負担比率（分子）の構造'!I$50</f>
        <v>6254</v>
      </c>
      <c r="E58" s="160"/>
      <c r="F58" s="160"/>
      <c r="G58" s="160">
        <f>'将来負担比率（分子）の構造'!J$50</f>
        <v>6138</v>
      </c>
      <c r="H58" s="160"/>
      <c r="I58" s="160"/>
      <c r="J58" s="160">
        <f>'将来負担比率（分子）の構造'!K$50</f>
        <v>6681</v>
      </c>
      <c r="K58" s="160"/>
      <c r="L58" s="160"/>
      <c r="M58" s="160">
        <f>'将来負担比率（分子）の構造'!L$50</f>
        <v>7415</v>
      </c>
      <c r="N58" s="160"/>
      <c r="O58" s="160"/>
      <c r="P58" s="160">
        <f>'将来負担比率（分子）の構造'!M$50</f>
        <v>7288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7119</v>
      </c>
      <c r="C62" s="160"/>
      <c r="D62" s="160"/>
      <c r="E62" s="160">
        <f>'将来負担比率（分子）の構造'!J$45</f>
        <v>6547</v>
      </c>
      <c r="F62" s="160"/>
      <c r="G62" s="160"/>
      <c r="H62" s="160">
        <f>'将来負担比率（分子）の構造'!K$45</f>
        <v>6234</v>
      </c>
      <c r="I62" s="160"/>
      <c r="J62" s="160"/>
      <c r="K62" s="160">
        <f>'将来負担比率（分子）の構造'!L$45</f>
        <v>6008</v>
      </c>
      <c r="L62" s="160"/>
      <c r="M62" s="160"/>
      <c r="N62" s="160">
        <f>'将来負担比率（分子）の構造'!M$45</f>
        <v>5918</v>
      </c>
      <c r="O62" s="160"/>
      <c r="P62" s="160"/>
    </row>
    <row r="63" spans="1:16">
      <c r="A63" s="160" t="s">
        <v>28</v>
      </c>
      <c r="B63" s="160">
        <f>'将来負担比率（分子）の構造'!I$44</f>
        <v>1146</v>
      </c>
      <c r="C63" s="160"/>
      <c r="D63" s="160"/>
      <c r="E63" s="160">
        <f>'将来負担比率（分子）の構造'!J$44</f>
        <v>1233</v>
      </c>
      <c r="F63" s="160"/>
      <c r="G63" s="160"/>
      <c r="H63" s="160">
        <f>'将来負担比率（分子）の構造'!K$44</f>
        <v>1136</v>
      </c>
      <c r="I63" s="160"/>
      <c r="J63" s="160"/>
      <c r="K63" s="160">
        <f>'将来負担比率（分子）の構造'!L$44</f>
        <v>965</v>
      </c>
      <c r="L63" s="160"/>
      <c r="M63" s="160"/>
      <c r="N63" s="160">
        <f>'将来負担比率（分子）の構造'!M$44</f>
        <v>783</v>
      </c>
      <c r="O63" s="160"/>
      <c r="P63" s="160"/>
    </row>
    <row r="64" spans="1:16">
      <c r="A64" s="160" t="s">
        <v>27</v>
      </c>
      <c r="B64" s="160">
        <f>'将来負担比率（分子）の構造'!I$43</f>
        <v>9781</v>
      </c>
      <c r="C64" s="160"/>
      <c r="D64" s="160"/>
      <c r="E64" s="160">
        <f>'将来負担比率（分子）の構造'!J$43</f>
        <v>9416</v>
      </c>
      <c r="F64" s="160"/>
      <c r="G64" s="160"/>
      <c r="H64" s="160">
        <f>'将来負担比率（分子）の構造'!K$43</f>
        <v>9440</v>
      </c>
      <c r="I64" s="160"/>
      <c r="J64" s="160"/>
      <c r="K64" s="160">
        <f>'将来負担比率（分子）の構造'!L$43</f>
        <v>9255</v>
      </c>
      <c r="L64" s="160"/>
      <c r="M64" s="160"/>
      <c r="N64" s="160">
        <f>'将来負担比率（分子）の構造'!M$43</f>
        <v>9371</v>
      </c>
      <c r="O64" s="160"/>
      <c r="P64" s="160"/>
    </row>
    <row r="65" spans="1:16">
      <c r="A65" s="160" t="s">
        <v>26</v>
      </c>
      <c r="B65" s="160">
        <f>'将来負担比率（分子）の構造'!I$42</f>
        <v>387</v>
      </c>
      <c r="C65" s="160"/>
      <c r="D65" s="160"/>
      <c r="E65" s="160">
        <f>'将来負担比率（分子）の構造'!J$42</f>
        <v>382</v>
      </c>
      <c r="F65" s="160"/>
      <c r="G65" s="160"/>
      <c r="H65" s="160">
        <f>'将来負担比率（分子）の構造'!K$42</f>
        <v>459</v>
      </c>
      <c r="I65" s="160"/>
      <c r="J65" s="160"/>
      <c r="K65" s="160">
        <f>'将来負担比率（分子）の構造'!L$42</f>
        <v>380</v>
      </c>
      <c r="L65" s="160"/>
      <c r="M65" s="160"/>
      <c r="N65" s="160">
        <f>'将来負担比率（分子）の構造'!M$42</f>
        <v>382</v>
      </c>
      <c r="O65" s="160"/>
      <c r="P65" s="160"/>
    </row>
    <row r="66" spans="1:16">
      <c r="A66" s="160" t="s">
        <v>25</v>
      </c>
      <c r="B66" s="160">
        <f>'将来負担比率（分子）の構造'!I$41</f>
        <v>47386</v>
      </c>
      <c r="C66" s="160"/>
      <c r="D66" s="160"/>
      <c r="E66" s="160">
        <f>'将来負担比率（分子）の構造'!J$41</f>
        <v>51525</v>
      </c>
      <c r="F66" s="160"/>
      <c r="G66" s="160"/>
      <c r="H66" s="160">
        <f>'将来負担比率（分子）の構造'!K$41</f>
        <v>52058</v>
      </c>
      <c r="I66" s="160"/>
      <c r="J66" s="160"/>
      <c r="K66" s="160">
        <f>'将来負担比率（分子）の構造'!L$41</f>
        <v>51182</v>
      </c>
      <c r="L66" s="160"/>
      <c r="M66" s="160"/>
      <c r="N66" s="160">
        <f>'将来負担比率（分子）の構造'!M$41</f>
        <v>49247</v>
      </c>
      <c r="O66" s="160"/>
      <c r="P66" s="160"/>
    </row>
    <row r="67" spans="1:16">
      <c r="A67" s="160" t="s">
        <v>69</v>
      </c>
      <c r="B67" s="160" t="e">
        <f>NA()</f>
        <v>#N/A</v>
      </c>
      <c r="C67" s="160">
        <f>IF(ISNUMBER('将来負担比率（分子）の構造'!I$53), IF('将来負担比率（分子）の構造'!I$53 &lt; 0, 0, '将来負担比率（分子）の構造'!I$53), NA())</f>
        <v>5000</v>
      </c>
      <c r="D67" s="160" t="e">
        <f>NA()</f>
        <v>#N/A</v>
      </c>
      <c r="E67" s="160" t="e">
        <f>NA()</f>
        <v>#N/A</v>
      </c>
      <c r="F67" s="160">
        <f>IF(ISNUMBER('将来負担比率（分子）の構造'!J$53), IF('将来負担比率（分子）の構造'!J$53 &lt; 0, 0, '将来負担比率（分子）の構造'!J$53), NA())</f>
        <v>6183</v>
      </c>
      <c r="G67" s="160" t="e">
        <f>NA()</f>
        <v>#N/A</v>
      </c>
      <c r="H67" s="160" t="e">
        <f>NA()</f>
        <v>#N/A</v>
      </c>
      <c r="I67" s="160">
        <f>IF(ISNUMBER('将来負担比率（分子）の構造'!K$53), IF('将来負担比率（分子）の構造'!K$53 &lt; 0, 0, '将来負担比率（分子）の構造'!K$53), NA())</f>
        <v>5285</v>
      </c>
      <c r="J67" s="160" t="e">
        <f>NA()</f>
        <v>#N/A</v>
      </c>
      <c r="K67" s="160" t="e">
        <f>NA()</f>
        <v>#N/A</v>
      </c>
      <c r="L67" s="160">
        <f>IF(ISNUMBER('将来負担比率（分子）の構造'!L$53), IF('将来負担比率（分子）の構造'!L$53 &lt; 0, 0, '将来負担比率（分子）の構造'!L$53), NA())</f>
        <v>4068</v>
      </c>
      <c r="M67" s="160" t="e">
        <f>NA()</f>
        <v>#N/A</v>
      </c>
      <c r="N67" s="160" t="e">
        <f>NA()</f>
        <v>#N/A</v>
      </c>
      <c r="O67" s="160">
        <f>IF(ISNUMBER('将来負担比率（分子）の構造'!M$53), IF('将来負担比率（分子）の構造'!M$53 &lt; 0, 0, '将来負担比率（分子）の構造'!M$53), NA())</f>
        <v>3194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2669</v>
      </c>
      <c r="C72" s="164">
        <f>基金残高に係る経年分析!G55</f>
        <v>2894</v>
      </c>
      <c r="D72" s="164">
        <f>基金残高に係る経年分析!H55</f>
        <v>2508</v>
      </c>
    </row>
    <row r="73" spans="1:16">
      <c r="A73" s="163" t="s">
        <v>72</v>
      </c>
      <c r="B73" s="164">
        <f>基金残高に係る経年分析!F56</f>
        <v>1228</v>
      </c>
      <c r="C73" s="164">
        <f>基金残高に係る経年分析!G56</f>
        <v>1549</v>
      </c>
      <c r="D73" s="164">
        <f>基金残高に係る経年分析!H56</f>
        <v>1557</v>
      </c>
    </row>
    <row r="74" spans="1:16">
      <c r="A74" s="163" t="s">
        <v>73</v>
      </c>
      <c r="B74" s="164">
        <f>基金残高に係る経年分析!F57</f>
        <v>4306</v>
      </c>
      <c r="C74" s="164">
        <f>基金残高に係る経年分析!G57</f>
        <v>4850</v>
      </c>
      <c r="D74" s="164">
        <f>基金残高に係る経年分析!H57</f>
        <v>5211</v>
      </c>
    </row>
  </sheetData>
  <sheetProtection algorithmName="SHA-512" hashValue="xoV9mk2usyq+0wb3jKa0FJqVm/jqW9MWpc2rvR5pHwGW7S+Au8YFO3aC+cN4wxKyPTo9JIfdSkbhHNTbtUOaQw==" saltValue="q4n1z9+ERhT3bi1RJRFq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35" sqref="AD35:AK3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15002701</v>
      </c>
      <c r="S5" s="669"/>
      <c r="T5" s="669"/>
      <c r="U5" s="669"/>
      <c r="V5" s="669"/>
      <c r="W5" s="669"/>
      <c r="X5" s="669"/>
      <c r="Y5" s="715"/>
      <c r="Z5" s="733">
        <v>39.9</v>
      </c>
      <c r="AA5" s="733"/>
      <c r="AB5" s="733"/>
      <c r="AC5" s="733"/>
      <c r="AD5" s="734">
        <v>14270631</v>
      </c>
      <c r="AE5" s="734"/>
      <c r="AF5" s="734"/>
      <c r="AG5" s="734"/>
      <c r="AH5" s="734"/>
      <c r="AI5" s="734"/>
      <c r="AJ5" s="734"/>
      <c r="AK5" s="734"/>
      <c r="AL5" s="716">
        <v>62.3</v>
      </c>
      <c r="AM5" s="685"/>
      <c r="AN5" s="685"/>
      <c r="AO5" s="717"/>
      <c r="AP5" s="702" t="s">
        <v>221</v>
      </c>
      <c r="AQ5" s="703"/>
      <c r="AR5" s="703"/>
      <c r="AS5" s="703"/>
      <c r="AT5" s="703"/>
      <c r="AU5" s="703"/>
      <c r="AV5" s="703"/>
      <c r="AW5" s="703"/>
      <c r="AX5" s="703"/>
      <c r="AY5" s="703"/>
      <c r="AZ5" s="703"/>
      <c r="BA5" s="703"/>
      <c r="BB5" s="703"/>
      <c r="BC5" s="703"/>
      <c r="BD5" s="703"/>
      <c r="BE5" s="703"/>
      <c r="BF5" s="704"/>
      <c r="BG5" s="603">
        <v>14270631</v>
      </c>
      <c r="BH5" s="606"/>
      <c r="BI5" s="606"/>
      <c r="BJ5" s="606"/>
      <c r="BK5" s="606"/>
      <c r="BL5" s="606"/>
      <c r="BM5" s="606"/>
      <c r="BN5" s="607"/>
      <c r="BO5" s="665">
        <v>95.1</v>
      </c>
      <c r="BP5" s="665"/>
      <c r="BQ5" s="665"/>
      <c r="BR5" s="665"/>
      <c r="BS5" s="666">
        <v>103011</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326483</v>
      </c>
      <c r="S6" s="606"/>
      <c r="T6" s="606"/>
      <c r="U6" s="606"/>
      <c r="V6" s="606"/>
      <c r="W6" s="606"/>
      <c r="X6" s="606"/>
      <c r="Y6" s="607"/>
      <c r="Z6" s="665">
        <v>0.9</v>
      </c>
      <c r="AA6" s="665"/>
      <c r="AB6" s="665"/>
      <c r="AC6" s="665"/>
      <c r="AD6" s="666">
        <v>326483</v>
      </c>
      <c r="AE6" s="666"/>
      <c r="AF6" s="666"/>
      <c r="AG6" s="666"/>
      <c r="AH6" s="666"/>
      <c r="AI6" s="666"/>
      <c r="AJ6" s="666"/>
      <c r="AK6" s="666"/>
      <c r="AL6" s="608">
        <v>1.4</v>
      </c>
      <c r="AM6" s="609"/>
      <c r="AN6" s="609"/>
      <c r="AO6" s="667"/>
      <c r="AP6" s="600" t="s">
        <v>226</v>
      </c>
      <c r="AQ6" s="601"/>
      <c r="AR6" s="601"/>
      <c r="AS6" s="601"/>
      <c r="AT6" s="601"/>
      <c r="AU6" s="601"/>
      <c r="AV6" s="601"/>
      <c r="AW6" s="601"/>
      <c r="AX6" s="601"/>
      <c r="AY6" s="601"/>
      <c r="AZ6" s="601"/>
      <c r="BA6" s="601"/>
      <c r="BB6" s="601"/>
      <c r="BC6" s="601"/>
      <c r="BD6" s="601"/>
      <c r="BE6" s="601"/>
      <c r="BF6" s="602"/>
      <c r="BG6" s="603">
        <v>14270631</v>
      </c>
      <c r="BH6" s="606"/>
      <c r="BI6" s="606"/>
      <c r="BJ6" s="606"/>
      <c r="BK6" s="606"/>
      <c r="BL6" s="606"/>
      <c r="BM6" s="606"/>
      <c r="BN6" s="607"/>
      <c r="BO6" s="665">
        <v>95.1</v>
      </c>
      <c r="BP6" s="665"/>
      <c r="BQ6" s="665"/>
      <c r="BR6" s="665"/>
      <c r="BS6" s="666">
        <v>103011</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303825</v>
      </c>
      <c r="CS6" s="606"/>
      <c r="CT6" s="606"/>
      <c r="CU6" s="606"/>
      <c r="CV6" s="606"/>
      <c r="CW6" s="606"/>
      <c r="CX6" s="606"/>
      <c r="CY6" s="607"/>
      <c r="CZ6" s="716">
        <v>0.9</v>
      </c>
      <c r="DA6" s="685"/>
      <c r="DB6" s="685"/>
      <c r="DC6" s="719"/>
      <c r="DD6" s="611" t="s">
        <v>228</v>
      </c>
      <c r="DE6" s="606"/>
      <c r="DF6" s="606"/>
      <c r="DG6" s="606"/>
      <c r="DH6" s="606"/>
      <c r="DI6" s="606"/>
      <c r="DJ6" s="606"/>
      <c r="DK6" s="606"/>
      <c r="DL6" s="606"/>
      <c r="DM6" s="606"/>
      <c r="DN6" s="606"/>
      <c r="DO6" s="606"/>
      <c r="DP6" s="607"/>
      <c r="DQ6" s="611">
        <v>303825</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23378</v>
      </c>
      <c r="S7" s="606"/>
      <c r="T7" s="606"/>
      <c r="U7" s="606"/>
      <c r="V7" s="606"/>
      <c r="W7" s="606"/>
      <c r="X7" s="606"/>
      <c r="Y7" s="607"/>
      <c r="Z7" s="665">
        <v>0.1</v>
      </c>
      <c r="AA7" s="665"/>
      <c r="AB7" s="665"/>
      <c r="AC7" s="665"/>
      <c r="AD7" s="666">
        <v>23378</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7449690</v>
      </c>
      <c r="BH7" s="606"/>
      <c r="BI7" s="606"/>
      <c r="BJ7" s="606"/>
      <c r="BK7" s="606"/>
      <c r="BL7" s="606"/>
      <c r="BM7" s="606"/>
      <c r="BN7" s="607"/>
      <c r="BO7" s="665">
        <v>49.7</v>
      </c>
      <c r="BP7" s="665"/>
      <c r="BQ7" s="665"/>
      <c r="BR7" s="665"/>
      <c r="BS7" s="666">
        <v>103011</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3616154</v>
      </c>
      <c r="CS7" s="606"/>
      <c r="CT7" s="606"/>
      <c r="CU7" s="606"/>
      <c r="CV7" s="606"/>
      <c r="CW7" s="606"/>
      <c r="CX7" s="606"/>
      <c r="CY7" s="607"/>
      <c r="CZ7" s="665">
        <v>10.199999999999999</v>
      </c>
      <c r="DA7" s="665"/>
      <c r="DB7" s="665"/>
      <c r="DC7" s="665"/>
      <c r="DD7" s="611">
        <v>34722</v>
      </c>
      <c r="DE7" s="606"/>
      <c r="DF7" s="606"/>
      <c r="DG7" s="606"/>
      <c r="DH7" s="606"/>
      <c r="DI7" s="606"/>
      <c r="DJ7" s="606"/>
      <c r="DK7" s="606"/>
      <c r="DL7" s="606"/>
      <c r="DM7" s="606"/>
      <c r="DN7" s="606"/>
      <c r="DO7" s="606"/>
      <c r="DP7" s="607"/>
      <c r="DQ7" s="611">
        <v>3187761</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80164</v>
      </c>
      <c r="S8" s="606"/>
      <c r="T8" s="606"/>
      <c r="U8" s="606"/>
      <c r="V8" s="606"/>
      <c r="W8" s="606"/>
      <c r="X8" s="606"/>
      <c r="Y8" s="607"/>
      <c r="Z8" s="665">
        <v>0.2</v>
      </c>
      <c r="AA8" s="665"/>
      <c r="AB8" s="665"/>
      <c r="AC8" s="665"/>
      <c r="AD8" s="666">
        <v>80164</v>
      </c>
      <c r="AE8" s="666"/>
      <c r="AF8" s="666"/>
      <c r="AG8" s="666"/>
      <c r="AH8" s="666"/>
      <c r="AI8" s="666"/>
      <c r="AJ8" s="666"/>
      <c r="AK8" s="666"/>
      <c r="AL8" s="608">
        <v>0.4</v>
      </c>
      <c r="AM8" s="609"/>
      <c r="AN8" s="609"/>
      <c r="AO8" s="667"/>
      <c r="AP8" s="600" t="s">
        <v>233</v>
      </c>
      <c r="AQ8" s="601"/>
      <c r="AR8" s="601"/>
      <c r="AS8" s="601"/>
      <c r="AT8" s="601"/>
      <c r="AU8" s="601"/>
      <c r="AV8" s="601"/>
      <c r="AW8" s="601"/>
      <c r="AX8" s="601"/>
      <c r="AY8" s="601"/>
      <c r="AZ8" s="601"/>
      <c r="BA8" s="601"/>
      <c r="BB8" s="601"/>
      <c r="BC8" s="601"/>
      <c r="BD8" s="601"/>
      <c r="BE8" s="601"/>
      <c r="BF8" s="602"/>
      <c r="BG8" s="603">
        <v>214674</v>
      </c>
      <c r="BH8" s="606"/>
      <c r="BI8" s="606"/>
      <c r="BJ8" s="606"/>
      <c r="BK8" s="606"/>
      <c r="BL8" s="606"/>
      <c r="BM8" s="606"/>
      <c r="BN8" s="607"/>
      <c r="BO8" s="665">
        <v>1.4</v>
      </c>
      <c r="BP8" s="665"/>
      <c r="BQ8" s="665"/>
      <c r="BR8" s="665"/>
      <c r="BS8" s="611" t="s">
        <v>228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13424933</v>
      </c>
      <c r="CS8" s="606"/>
      <c r="CT8" s="606"/>
      <c r="CU8" s="606"/>
      <c r="CV8" s="606"/>
      <c r="CW8" s="606"/>
      <c r="CX8" s="606"/>
      <c r="CY8" s="607"/>
      <c r="CZ8" s="665">
        <v>37.9</v>
      </c>
      <c r="DA8" s="665"/>
      <c r="DB8" s="665"/>
      <c r="DC8" s="665"/>
      <c r="DD8" s="611">
        <v>80194</v>
      </c>
      <c r="DE8" s="606"/>
      <c r="DF8" s="606"/>
      <c r="DG8" s="606"/>
      <c r="DH8" s="606"/>
      <c r="DI8" s="606"/>
      <c r="DJ8" s="606"/>
      <c r="DK8" s="606"/>
      <c r="DL8" s="606"/>
      <c r="DM8" s="606"/>
      <c r="DN8" s="606"/>
      <c r="DO8" s="606"/>
      <c r="DP8" s="607"/>
      <c r="DQ8" s="611">
        <v>7030188</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87419</v>
      </c>
      <c r="S9" s="606"/>
      <c r="T9" s="606"/>
      <c r="U9" s="606"/>
      <c r="V9" s="606"/>
      <c r="W9" s="606"/>
      <c r="X9" s="606"/>
      <c r="Y9" s="607"/>
      <c r="Z9" s="665">
        <v>0.2</v>
      </c>
      <c r="AA9" s="665"/>
      <c r="AB9" s="665"/>
      <c r="AC9" s="665"/>
      <c r="AD9" s="666">
        <v>87419</v>
      </c>
      <c r="AE9" s="666"/>
      <c r="AF9" s="666"/>
      <c r="AG9" s="666"/>
      <c r="AH9" s="666"/>
      <c r="AI9" s="666"/>
      <c r="AJ9" s="666"/>
      <c r="AK9" s="666"/>
      <c r="AL9" s="608">
        <v>0.4</v>
      </c>
      <c r="AM9" s="609"/>
      <c r="AN9" s="609"/>
      <c r="AO9" s="667"/>
      <c r="AP9" s="600" t="s">
        <v>236</v>
      </c>
      <c r="AQ9" s="601"/>
      <c r="AR9" s="601"/>
      <c r="AS9" s="601"/>
      <c r="AT9" s="601"/>
      <c r="AU9" s="601"/>
      <c r="AV9" s="601"/>
      <c r="AW9" s="601"/>
      <c r="AX9" s="601"/>
      <c r="AY9" s="601"/>
      <c r="AZ9" s="601"/>
      <c r="BA9" s="601"/>
      <c r="BB9" s="601"/>
      <c r="BC9" s="601"/>
      <c r="BD9" s="601"/>
      <c r="BE9" s="601"/>
      <c r="BF9" s="602"/>
      <c r="BG9" s="603">
        <v>6440782</v>
      </c>
      <c r="BH9" s="606"/>
      <c r="BI9" s="606"/>
      <c r="BJ9" s="606"/>
      <c r="BK9" s="606"/>
      <c r="BL9" s="606"/>
      <c r="BM9" s="606"/>
      <c r="BN9" s="607"/>
      <c r="BO9" s="665">
        <v>42.9</v>
      </c>
      <c r="BP9" s="665"/>
      <c r="BQ9" s="665"/>
      <c r="BR9" s="665"/>
      <c r="BS9" s="611" t="s">
        <v>228</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2951459</v>
      </c>
      <c r="CS9" s="606"/>
      <c r="CT9" s="606"/>
      <c r="CU9" s="606"/>
      <c r="CV9" s="606"/>
      <c r="CW9" s="606"/>
      <c r="CX9" s="606"/>
      <c r="CY9" s="607"/>
      <c r="CZ9" s="665">
        <v>8.3000000000000007</v>
      </c>
      <c r="DA9" s="665"/>
      <c r="DB9" s="665"/>
      <c r="DC9" s="665"/>
      <c r="DD9" s="611">
        <v>26590</v>
      </c>
      <c r="DE9" s="606"/>
      <c r="DF9" s="606"/>
      <c r="DG9" s="606"/>
      <c r="DH9" s="606"/>
      <c r="DI9" s="606"/>
      <c r="DJ9" s="606"/>
      <c r="DK9" s="606"/>
      <c r="DL9" s="606"/>
      <c r="DM9" s="606"/>
      <c r="DN9" s="606"/>
      <c r="DO9" s="606"/>
      <c r="DP9" s="607"/>
      <c r="DQ9" s="611">
        <v>2770707</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228</v>
      </c>
      <c r="AA10" s="665"/>
      <c r="AB10" s="665"/>
      <c r="AC10" s="665"/>
      <c r="AD10" s="666" t="s">
        <v>121</v>
      </c>
      <c r="AE10" s="666"/>
      <c r="AF10" s="666"/>
      <c r="AG10" s="666"/>
      <c r="AH10" s="666"/>
      <c r="AI10" s="666"/>
      <c r="AJ10" s="666"/>
      <c r="AK10" s="666"/>
      <c r="AL10" s="608" t="s">
        <v>129</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252613</v>
      </c>
      <c r="BH10" s="606"/>
      <c r="BI10" s="606"/>
      <c r="BJ10" s="606"/>
      <c r="BK10" s="606"/>
      <c r="BL10" s="606"/>
      <c r="BM10" s="606"/>
      <c r="BN10" s="607"/>
      <c r="BO10" s="665">
        <v>1.7</v>
      </c>
      <c r="BP10" s="665"/>
      <c r="BQ10" s="665"/>
      <c r="BR10" s="665"/>
      <c r="BS10" s="611" t="s">
        <v>121</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120152</v>
      </c>
      <c r="CS10" s="606"/>
      <c r="CT10" s="606"/>
      <c r="CU10" s="606"/>
      <c r="CV10" s="606"/>
      <c r="CW10" s="606"/>
      <c r="CX10" s="606"/>
      <c r="CY10" s="607"/>
      <c r="CZ10" s="665">
        <v>0.3</v>
      </c>
      <c r="DA10" s="665"/>
      <c r="DB10" s="665"/>
      <c r="DC10" s="665"/>
      <c r="DD10" s="611" t="s">
        <v>129</v>
      </c>
      <c r="DE10" s="606"/>
      <c r="DF10" s="606"/>
      <c r="DG10" s="606"/>
      <c r="DH10" s="606"/>
      <c r="DI10" s="606"/>
      <c r="DJ10" s="606"/>
      <c r="DK10" s="606"/>
      <c r="DL10" s="606"/>
      <c r="DM10" s="606"/>
      <c r="DN10" s="606"/>
      <c r="DO10" s="606"/>
      <c r="DP10" s="607"/>
      <c r="DQ10" s="611">
        <v>69274</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228</v>
      </c>
      <c r="AA11" s="665"/>
      <c r="AB11" s="665"/>
      <c r="AC11" s="665"/>
      <c r="AD11" s="666" t="s">
        <v>129</v>
      </c>
      <c r="AE11" s="666"/>
      <c r="AF11" s="666"/>
      <c r="AG11" s="666"/>
      <c r="AH11" s="666"/>
      <c r="AI11" s="666"/>
      <c r="AJ11" s="666"/>
      <c r="AK11" s="666"/>
      <c r="AL11" s="608" t="s">
        <v>121</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541621</v>
      </c>
      <c r="BH11" s="606"/>
      <c r="BI11" s="606"/>
      <c r="BJ11" s="606"/>
      <c r="BK11" s="606"/>
      <c r="BL11" s="606"/>
      <c r="BM11" s="606"/>
      <c r="BN11" s="607"/>
      <c r="BO11" s="665">
        <v>3.6</v>
      </c>
      <c r="BP11" s="665"/>
      <c r="BQ11" s="665"/>
      <c r="BR11" s="665"/>
      <c r="BS11" s="611">
        <v>103011</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373215</v>
      </c>
      <c r="CS11" s="606"/>
      <c r="CT11" s="606"/>
      <c r="CU11" s="606"/>
      <c r="CV11" s="606"/>
      <c r="CW11" s="606"/>
      <c r="CX11" s="606"/>
      <c r="CY11" s="607"/>
      <c r="CZ11" s="665">
        <v>1.1000000000000001</v>
      </c>
      <c r="DA11" s="665"/>
      <c r="DB11" s="665"/>
      <c r="DC11" s="665"/>
      <c r="DD11" s="611">
        <v>47567</v>
      </c>
      <c r="DE11" s="606"/>
      <c r="DF11" s="606"/>
      <c r="DG11" s="606"/>
      <c r="DH11" s="606"/>
      <c r="DI11" s="606"/>
      <c r="DJ11" s="606"/>
      <c r="DK11" s="606"/>
      <c r="DL11" s="606"/>
      <c r="DM11" s="606"/>
      <c r="DN11" s="606"/>
      <c r="DO11" s="606"/>
      <c r="DP11" s="607"/>
      <c r="DQ11" s="611">
        <v>268749</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1705295</v>
      </c>
      <c r="S12" s="606"/>
      <c r="T12" s="606"/>
      <c r="U12" s="606"/>
      <c r="V12" s="606"/>
      <c r="W12" s="606"/>
      <c r="X12" s="606"/>
      <c r="Y12" s="607"/>
      <c r="Z12" s="665">
        <v>4.5</v>
      </c>
      <c r="AA12" s="665"/>
      <c r="AB12" s="665"/>
      <c r="AC12" s="665"/>
      <c r="AD12" s="666">
        <v>1705295</v>
      </c>
      <c r="AE12" s="666"/>
      <c r="AF12" s="666"/>
      <c r="AG12" s="666"/>
      <c r="AH12" s="666"/>
      <c r="AI12" s="666"/>
      <c r="AJ12" s="666"/>
      <c r="AK12" s="666"/>
      <c r="AL12" s="608">
        <v>7.4</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6040179</v>
      </c>
      <c r="BH12" s="606"/>
      <c r="BI12" s="606"/>
      <c r="BJ12" s="606"/>
      <c r="BK12" s="606"/>
      <c r="BL12" s="606"/>
      <c r="BM12" s="606"/>
      <c r="BN12" s="607"/>
      <c r="BO12" s="665">
        <v>40.299999999999997</v>
      </c>
      <c r="BP12" s="665"/>
      <c r="BQ12" s="665"/>
      <c r="BR12" s="665"/>
      <c r="BS12" s="611" t="s">
        <v>228</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364555</v>
      </c>
      <c r="CS12" s="606"/>
      <c r="CT12" s="606"/>
      <c r="CU12" s="606"/>
      <c r="CV12" s="606"/>
      <c r="CW12" s="606"/>
      <c r="CX12" s="606"/>
      <c r="CY12" s="607"/>
      <c r="CZ12" s="665">
        <v>1</v>
      </c>
      <c r="DA12" s="665"/>
      <c r="DB12" s="665"/>
      <c r="DC12" s="665"/>
      <c r="DD12" s="611">
        <v>105</v>
      </c>
      <c r="DE12" s="606"/>
      <c r="DF12" s="606"/>
      <c r="DG12" s="606"/>
      <c r="DH12" s="606"/>
      <c r="DI12" s="606"/>
      <c r="DJ12" s="606"/>
      <c r="DK12" s="606"/>
      <c r="DL12" s="606"/>
      <c r="DM12" s="606"/>
      <c r="DN12" s="606"/>
      <c r="DO12" s="606"/>
      <c r="DP12" s="607"/>
      <c r="DQ12" s="611">
        <v>330554</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v>18611</v>
      </c>
      <c r="S13" s="606"/>
      <c r="T13" s="606"/>
      <c r="U13" s="606"/>
      <c r="V13" s="606"/>
      <c r="W13" s="606"/>
      <c r="X13" s="606"/>
      <c r="Y13" s="607"/>
      <c r="Z13" s="665">
        <v>0</v>
      </c>
      <c r="AA13" s="665"/>
      <c r="AB13" s="665"/>
      <c r="AC13" s="665"/>
      <c r="AD13" s="666">
        <v>18611</v>
      </c>
      <c r="AE13" s="666"/>
      <c r="AF13" s="666"/>
      <c r="AG13" s="666"/>
      <c r="AH13" s="666"/>
      <c r="AI13" s="666"/>
      <c r="AJ13" s="666"/>
      <c r="AK13" s="666"/>
      <c r="AL13" s="608">
        <v>0.1</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6015195</v>
      </c>
      <c r="BH13" s="606"/>
      <c r="BI13" s="606"/>
      <c r="BJ13" s="606"/>
      <c r="BK13" s="606"/>
      <c r="BL13" s="606"/>
      <c r="BM13" s="606"/>
      <c r="BN13" s="607"/>
      <c r="BO13" s="665">
        <v>40.1</v>
      </c>
      <c r="BP13" s="665"/>
      <c r="BQ13" s="665"/>
      <c r="BR13" s="665"/>
      <c r="BS13" s="611" t="s">
        <v>228</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4390323</v>
      </c>
      <c r="CS13" s="606"/>
      <c r="CT13" s="606"/>
      <c r="CU13" s="606"/>
      <c r="CV13" s="606"/>
      <c r="CW13" s="606"/>
      <c r="CX13" s="606"/>
      <c r="CY13" s="607"/>
      <c r="CZ13" s="665">
        <v>12.4</v>
      </c>
      <c r="DA13" s="665"/>
      <c r="DB13" s="665"/>
      <c r="DC13" s="665"/>
      <c r="DD13" s="611">
        <v>1805296</v>
      </c>
      <c r="DE13" s="606"/>
      <c r="DF13" s="606"/>
      <c r="DG13" s="606"/>
      <c r="DH13" s="606"/>
      <c r="DI13" s="606"/>
      <c r="DJ13" s="606"/>
      <c r="DK13" s="606"/>
      <c r="DL13" s="606"/>
      <c r="DM13" s="606"/>
      <c r="DN13" s="606"/>
      <c r="DO13" s="606"/>
      <c r="DP13" s="607"/>
      <c r="DQ13" s="611">
        <v>2789498</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228</v>
      </c>
      <c r="AE14" s="666"/>
      <c r="AF14" s="666"/>
      <c r="AG14" s="666"/>
      <c r="AH14" s="666"/>
      <c r="AI14" s="666"/>
      <c r="AJ14" s="666"/>
      <c r="AK14" s="666"/>
      <c r="AL14" s="608" t="s">
        <v>129</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219652</v>
      </c>
      <c r="BH14" s="606"/>
      <c r="BI14" s="606"/>
      <c r="BJ14" s="606"/>
      <c r="BK14" s="606"/>
      <c r="BL14" s="606"/>
      <c r="BM14" s="606"/>
      <c r="BN14" s="607"/>
      <c r="BO14" s="665">
        <v>1.5</v>
      </c>
      <c r="BP14" s="665"/>
      <c r="BQ14" s="665"/>
      <c r="BR14" s="665"/>
      <c r="BS14" s="611" t="s">
        <v>228</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1825861</v>
      </c>
      <c r="CS14" s="606"/>
      <c r="CT14" s="606"/>
      <c r="CU14" s="606"/>
      <c r="CV14" s="606"/>
      <c r="CW14" s="606"/>
      <c r="CX14" s="606"/>
      <c r="CY14" s="607"/>
      <c r="CZ14" s="665">
        <v>5.2</v>
      </c>
      <c r="DA14" s="665"/>
      <c r="DB14" s="665"/>
      <c r="DC14" s="665"/>
      <c r="DD14" s="611">
        <v>33664</v>
      </c>
      <c r="DE14" s="606"/>
      <c r="DF14" s="606"/>
      <c r="DG14" s="606"/>
      <c r="DH14" s="606"/>
      <c r="DI14" s="606"/>
      <c r="DJ14" s="606"/>
      <c r="DK14" s="606"/>
      <c r="DL14" s="606"/>
      <c r="DM14" s="606"/>
      <c r="DN14" s="606"/>
      <c r="DO14" s="606"/>
      <c r="DP14" s="607"/>
      <c r="DQ14" s="611">
        <v>1799606</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135224</v>
      </c>
      <c r="S15" s="606"/>
      <c r="T15" s="606"/>
      <c r="U15" s="606"/>
      <c r="V15" s="606"/>
      <c r="W15" s="606"/>
      <c r="X15" s="606"/>
      <c r="Y15" s="607"/>
      <c r="Z15" s="665">
        <v>0.4</v>
      </c>
      <c r="AA15" s="665"/>
      <c r="AB15" s="665"/>
      <c r="AC15" s="665"/>
      <c r="AD15" s="666">
        <v>135224</v>
      </c>
      <c r="AE15" s="666"/>
      <c r="AF15" s="666"/>
      <c r="AG15" s="666"/>
      <c r="AH15" s="666"/>
      <c r="AI15" s="666"/>
      <c r="AJ15" s="666"/>
      <c r="AK15" s="666"/>
      <c r="AL15" s="608">
        <v>0.6</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561110</v>
      </c>
      <c r="BH15" s="606"/>
      <c r="BI15" s="606"/>
      <c r="BJ15" s="606"/>
      <c r="BK15" s="606"/>
      <c r="BL15" s="606"/>
      <c r="BM15" s="606"/>
      <c r="BN15" s="607"/>
      <c r="BO15" s="665">
        <v>3.7</v>
      </c>
      <c r="BP15" s="665"/>
      <c r="BQ15" s="665"/>
      <c r="BR15" s="665"/>
      <c r="BS15" s="611" t="s">
        <v>121</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3422295</v>
      </c>
      <c r="CS15" s="606"/>
      <c r="CT15" s="606"/>
      <c r="CU15" s="606"/>
      <c r="CV15" s="606"/>
      <c r="CW15" s="606"/>
      <c r="CX15" s="606"/>
      <c r="CY15" s="607"/>
      <c r="CZ15" s="665">
        <v>9.6999999999999993</v>
      </c>
      <c r="DA15" s="665"/>
      <c r="DB15" s="665"/>
      <c r="DC15" s="665"/>
      <c r="DD15" s="611">
        <v>257649</v>
      </c>
      <c r="DE15" s="606"/>
      <c r="DF15" s="606"/>
      <c r="DG15" s="606"/>
      <c r="DH15" s="606"/>
      <c r="DI15" s="606"/>
      <c r="DJ15" s="606"/>
      <c r="DK15" s="606"/>
      <c r="DL15" s="606"/>
      <c r="DM15" s="606"/>
      <c r="DN15" s="606"/>
      <c r="DO15" s="606"/>
      <c r="DP15" s="607"/>
      <c r="DQ15" s="611">
        <v>3020378</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129</v>
      </c>
      <c r="AA16" s="665"/>
      <c r="AB16" s="665"/>
      <c r="AC16" s="665"/>
      <c r="AD16" s="666" t="s">
        <v>121</v>
      </c>
      <c r="AE16" s="666"/>
      <c r="AF16" s="666"/>
      <c r="AG16" s="666"/>
      <c r="AH16" s="666"/>
      <c r="AI16" s="666"/>
      <c r="AJ16" s="666"/>
      <c r="AK16" s="666"/>
      <c r="AL16" s="608" t="s">
        <v>121</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228</v>
      </c>
      <c r="BP16" s="665"/>
      <c r="BQ16" s="665"/>
      <c r="BR16" s="665"/>
      <c r="BS16" s="611" t="s">
        <v>121</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t="s">
        <v>129</v>
      </c>
      <c r="CS16" s="606"/>
      <c r="CT16" s="606"/>
      <c r="CU16" s="606"/>
      <c r="CV16" s="606"/>
      <c r="CW16" s="606"/>
      <c r="CX16" s="606"/>
      <c r="CY16" s="607"/>
      <c r="CZ16" s="665" t="s">
        <v>121</v>
      </c>
      <c r="DA16" s="665"/>
      <c r="DB16" s="665"/>
      <c r="DC16" s="665"/>
      <c r="DD16" s="611" t="s">
        <v>121</v>
      </c>
      <c r="DE16" s="606"/>
      <c r="DF16" s="606"/>
      <c r="DG16" s="606"/>
      <c r="DH16" s="606"/>
      <c r="DI16" s="606"/>
      <c r="DJ16" s="606"/>
      <c r="DK16" s="606"/>
      <c r="DL16" s="606"/>
      <c r="DM16" s="606"/>
      <c r="DN16" s="606"/>
      <c r="DO16" s="606"/>
      <c r="DP16" s="607"/>
      <c r="DQ16" s="611" t="s">
        <v>121</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94223</v>
      </c>
      <c r="S17" s="606"/>
      <c r="T17" s="606"/>
      <c r="U17" s="606"/>
      <c r="V17" s="606"/>
      <c r="W17" s="606"/>
      <c r="X17" s="606"/>
      <c r="Y17" s="607"/>
      <c r="Z17" s="665">
        <v>0.3</v>
      </c>
      <c r="AA17" s="665"/>
      <c r="AB17" s="665"/>
      <c r="AC17" s="665"/>
      <c r="AD17" s="666">
        <v>94223</v>
      </c>
      <c r="AE17" s="666"/>
      <c r="AF17" s="666"/>
      <c r="AG17" s="666"/>
      <c r="AH17" s="666"/>
      <c r="AI17" s="666"/>
      <c r="AJ17" s="666"/>
      <c r="AK17" s="666"/>
      <c r="AL17" s="608">
        <v>0.4</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129</v>
      </c>
      <c r="BH17" s="606"/>
      <c r="BI17" s="606"/>
      <c r="BJ17" s="606"/>
      <c r="BK17" s="606"/>
      <c r="BL17" s="606"/>
      <c r="BM17" s="606"/>
      <c r="BN17" s="607"/>
      <c r="BO17" s="665" t="s">
        <v>228</v>
      </c>
      <c r="BP17" s="665"/>
      <c r="BQ17" s="665"/>
      <c r="BR17" s="665"/>
      <c r="BS17" s="611" t="s">
        <v>129</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4629277</v>
      </c>
      <c r="CS17" s="606"/>
      <c r="CT17" s="606"/>
      <c r="CU17" s="606"/>
      <c r="CV17" s="606"/>
      <c r="CW17" s="606"/>
      <c r="CX17" s="606"/>
      <c r="CY17" s="607"/>
      <c r="CZ17" s="665">
        <v>13.1</v>
      </c>
      <c r="DA17" s="665"/>
      <c r="DB17" s="665"/>
      <c r="DC17" s="665"/>
      <c r="DD17" s="611" t="s">
        <v>121</v>
      </c>
      <c r="DE17" s="606"/>
      <c r="DF17" s="606"/>
      <c r="DG17" s="606"/>
      <c r="DH17" s="606"/>
      <c r="DI17" s="606"/>
      <c r="DJ17" s="606"/>
      <c r="DK17" s="606"/>
      <c r="DL17" s="606"/>
      <c r="DM17" s="606"/>
      <c r="DN17" s="606"/>
      <c r="DO17" s="606"/>
      <c r="DP17" s="607"/>
      <c r="DQ17" s="611">
        <v>4577918</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6354952</v>
      </c>
      <c r="S18" s="606"/>
      <c r="T18" s="606"/>
      <c r="U18" s="606"/>
      <c r="V18" s="606"/>
      <c r="W18" s="606"/>
      <c r="X18" s="606"/>
      <c r="Y18" s="607"/>
      <c r="Z18" s="665">
        <v>16.899999999999999</v>
      </c>
      <c r="AA18" s="665"/>
      <c r="AB18" s="665"/>
      <c r="AC18" s="665"/>
      <c r="AD18" s="666">
        <v>5983078</v>
      </c>
      <c r="AE18" s="666"/>
      <c r="AF18" s="666"/>
      <c r="AG18" s="666"/>
      <c r="AH18" s="666"/>
      <c r="AI18" s="666"/>
      <c r="AJ18" s="666"/>
      <c r="AK18" s="666"/>
      <c r="AL18" s="608">
        <v>26.1</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228</v>
      </c>
      <c r="BP18" s="665"/>
      <c r="BQ18" s="665"/>
      <c r="BR18" s="665"/>
      <c r="BS18" s="611" t="s">
        <v>121</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228</v>
      </c>
      <c r="DA18" s="665"/>
      <c r="DB18" s="665"/>
      <c r="DC18" s="665"/>
      <c r="DD18" s="611" t="s">
        <v>121</v>
      </c>
      <c r="DE18" s="606"/>
      <c r="DF18" s="606"/>
      <c r="DG18" s="606"/>
      <c r="DH18" s="606"/>
      <c r="DI18" s="606"/>
      <c r="DJ18" s="606"/>
      <c r="DK18" s="606"/>
      <c r="DL18" s="606"/>
      <c r="DM18" s="606"/>
      <c r="DN18" s="606"/>
      <c r="DO18" s="606"/>
      <c r="DP18" s="607"/>
      <c r="DQ18" s="611" t="s">
        <v>228</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5983078</v>
      </c>
      <c r="S19" s="606"/>
      <c r="T19" s="606"/>
      <c r="U19" s="606"/>
      <c r="V19" s="606"/>
      <c r="W19" s="606"/>
      <c r="X19" s="606"/>
      <c r="Y19" s="607"/>
      <c r="Z19" s="665">
        <v>15.9</v>
      </c>
      <c r="AA19" s="665"/>
      <c r="AB19" s="665"/>
      <c r="AC19" s="665"/>
      <c r="AD19" s="666">
        <v>5983078</v>
      </c>
      <c r="AE19" s="666"/>
      <c r="AF19" s="666"/>
      <c r="AG19" s="666"/>
      <c r="AH19" s="666"/>
      <c r="AI19" s="666"/>
      <c r="AJ19" s="666"/>
      <c r="AK19" s="666"/>
      <c r="AL19" s="608">
        <v>26.1</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732070</v>
      </c>
      <c r="BH19" s="606"/>
      <c r="BI19" s="606"/>
      <c r="BJ19" s="606"/>
      <c r="BK19" s="606"/>
      <c r="BL19" s="606"/>
      <c r="BM19" s="606"/>
      <c r="BN19" s="607"/>
      <c r="BO19" s="665">
        <v>4.9000000000000004</v>
      </c>
      <c r="BP19" s="665"/>
      <c r="BQ19" s="665"/>
      <c r="BR19" s="665"/>
      <c r="BS19" s="611" t="s">
        <v>121</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371300</v>
      </c>
      <c r="S20" s="606"/>
      <c r="T20" s="606"/>
      <c r="U20" s="606"/>
      <c r="V20" s="606"/>
      <c r="W20" s="606"/>
      <c r="X20" s="606"/>
      <c r="Y20" s="607"/>
      <c r="Z20" s="665">
        <v>1</v>
      </c>
      <c r="AA20" s="665"/>
      <c r="AB20" s="665"/>
      <c r="AC20" s="665"/>
      <c r="AD20" s="666" t="s">
        <v>121</v>
      </c>
      <c r="AE20" s="666"/>
      <c r="AF20" s="666"/>
      <c r="AG20" s="666"/>
      <c r="AH20" s="666"/>
      <c r="AI20" s="666"/>
      <c r="AJ20" s="666"/>
      <c r="AK20" s="666"/>
      <c r="AL20" s="608" t="s">
        <v>121</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732070</v>
      </c>
      <c r="BH20" s="606"/>
      <c r="BI20" s="606"/>
      <c r="BJ20" s="606"/>
      <c r="BK20" s="606"/>
      <c r="BL20" s="606"/>
      <c r="BM20" s="606"/>
      <c r="BN20" s="607"/>
      <c r="BO20" s="665">
        <v>4.9000000000000004</v>
      </c>
      <c r="BP20" s="665"/>
      <c r="BQ20" s="665"/>
      <c r="BR20" s="665"/>
      <c r="BS20" s="611" t="s">
        <v>228</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35422049</v>
      </c>
      <c r="CS20" s="606"/>
      <c r="CT20" s="606"/>
      <c r="CU20" s="606"/>
      <c r="CV20" s="606"/>
      <c r="CW20" s="606"/>
      <c r="CX20" s="606"/>
      <c r="CY20" s="607"/>
      <c r="CZ20" s="665">
        <v>100</v>
      </c>
      <c r="DA20" s="665"/>
      <c r="DB20" s="665"/>
      <c r="DC20" s="665"/>
      <c r="DD20" s="611">
        <v>2285787</v>
      </c>
      <c r="DE20" s="606"/>
      <c r="DF20" s="606"/>
      <c r="DG20" s="606"/>
      <c r="DH20" s="606"/>
      <c r="DI20" s="606"/>
      <c r="DJ20" s="606"/>
      <c r="DK20" s="606"/>
      <c r="DL20" s="606"/>
      <c r="DM20" s="606"/>
      <c r="DN20" s="606"/>
      <c r="DO20" s="606"/>
      <c r="DP20" s="607"/>
      <c r="DQ20" s="611">
        <v>26148458</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v>574</v>
      </c>
      <c r="S21" s="606"/>
      <c r="T21" s="606"/>
      <c r="U21" s="606"/>
      <c r="V21" s="606"/>
      <c r="W21" s="606"/>
      <c r="X21" s="606"/>
      <c r="Y21" s="607"/>
      <c r="Z21" s="665">
        <v>0</v>
      </c>
      <c r="AA21" s="665"/>
      <c r="AB21" s="665"/>
      <c r="AC21" s="665"/>
      <c r="AD21" s="666" t="s">
        <v>228</v>
      </c>
      <c r="AE21" s="666"/>
      <c r="AF21" s="666"/>
      <c r="AG21" s="666"/>
      <c r="AH21" s="666"/>
      <c r="AI21" s="666"/>
      <c r="AJ21" s="666"/>
      <c r="AK21" s="666"/>
      <c r="AL21" s="608" t="s">
        <v>228</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228</v>
      </c>
      <c r="BH21" s="606"/>
      <c r="BI21" s="606"/>
      <c r="BJ21" s="606"/>
      <c r="BK21" s="606"/>
      <c r="BL21" s="606"/>
      <c r="BM21" s="606"/>
      <c r="BN21" s="607"/>
      <c r="BO21" s="665" t="s">
        <v>228</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23828450</v>
      </c>
      <c r="S22" s="606"/>
      <c r="T22" s="606"/>
      <c r="U22" s="606"/>
      <c r="V22" s="606"/>
      <c r="W22" s="606"/>
      <c r="X22" s="606"/>
      <c r="Y22" s="607"/>
      <c r="Z22" s="665">
        <v>63.4</v>
      </c>
      <c r="AA22" s="665"/>
      <c r="AB22" s="665"/>
      <c r="AC22" s="665"/>
      <c r="AD22" s="666">
        <v>22724506</v>
      </c>
      <c r="AE22" s="666"/>
      <c r="AF22" s="666"/>
      <c r="AG22" s="666"/>
      <c r="AH22" s="666"/>
      <c r="AI22" s="666"/>
      <c r="AJ22" s="666"/>
      <c r="AK22" s="666"/>
      <c r="AL22" s="608">
        <v>99.2</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228</v>
      </c>
      <c r="BH22" s="606"/>
      <c r="BI22" s="606"/>
      <c r="BJ22" s="606"/>
      <c r="BK22" s="606"/>
      <c r="BL22" s="606"/>
      <c r="BM22" s="606"/>
      <c r="BN22" s="607"/>
      <c r="BO22" s="665" t="s">
        <v>121</v>
      </c>
      <c r="BP22" s="665"/>
      <c r="BQ22" s="665"/>
      <c r="BR22" s="665"/>
      <c r="BS22" s="611" t="s">
        <v>228</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v>16409</v>
      </c>
      <c r="S23" s="606"/>
      <c r="T23" s="606"/>
      <c r="U23" s="606"/>
      <c r="V23" s="606"/>
      <c r="W23" s="606"/>
      <c r="X23" s="606"/>
      <c r="Y23" s="607"/>
      <c r="Z23" s="665">
        <v>0</v>
      </c>
      <c r="AA23" s="665"/>
      <c r="AB23" s="665"/>
      <c r="AC23" s="665"/>
      <c r="AD23" s="666">
        <v>16409</v>
      </c>
      <c r="AE23" s="666"/>
      <c r="AF23" s="666"/>
      <c r="AG23" s="666"/>
      <c r="AH23" s="666"/>
      <c r="AI23" s="666"/>
      <c r="AJ23" s="666"/>
      <c r="AK23" s="666"/>
      <c r="AL23" s="608">
        <v>0.1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v>732070</v>
      </c>
      <c r="BH23" s="606"/>
      <c r="BI23" s="606"/>
      <c r="BJ23" s="606"/>
      <c r="BK23" s="606"/>
      <c r="BL23" s="606"/>
      <c r="BM23" s="606"/>
      <c r="BN23" s="607"/>
      <c r="BO23" s="665">
        <v>4.9000000000000004</v>
      </c>
      <c r="BP23" s="665"/>
      <c r="BQ23" s="665"/>
      <c r="BR23" s="665"/>
      <c r="BS23" s="611" t="s">
        <v>228</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16284</v>
      </c>
      <c r="S24" s="606"/>
      <c r="T24" s="606"/>
      <c r="U24" s="606"/>
      <c r="V24" s="606"/>
      <c r="W24" s="606"/>
      <c r="X24" s="606"/>
      <c r="Y24" s="607"/>
      <c r="Z24" s="665">
        <v>0</v>
      </c>
      <c r="AA24" s="665"/>
      <c r="AB24" s="665"/>
      <c r="AC24" s="665"/>
      <c r="AD24" s="666" t="s">
        <v>228</v>
      </c>
      <c r="AE24" s="666"/>
      <c r="AF24" s="666"/>
      <c r="AG24" s="666"/>
      <c r="AH24" s="666"/>
      <c r="AI24" s="666"/>
      <c r="AJ24" s="666"/>
      <c r="AK24" s="666"/>
      <c r="AL24" s="608" t="s">
        <v>129</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228</v>
      </c>
      <c r="BH24" s="606"/>
      <c r="BI24" s="606"/>
      <c r="BJ24" s="606"/>
      <c r="BK24" s="606"/>
      <c r="BL24" s="606"/>
      <c r="BM24" s="606"/>
      <c r="BN24" s="607"/>
      <c r="BO24" s="665" t="s">
        <v>228</v>
      </c>
      <c r="BP24" s="665"/>
      <c r="BQ24" s="665"/>
      <c r="BR24" s="665"/>
      <c r="BS24" s="611" t="s">
        <v>228</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18548138</v>
      </c>
      <c r="CS24" s="669"/>
      <c r="CT24" s="669"/>
      <c r="CU24" s="669"/>
      <c r="CV24" s="669"/>
      <c r="CW24" s="669"/>
      <c r="CX24" s="669"/>
      <c r="CY24" s="715"/>
      <c r="CZ24" s="716">
        <v>52.4</v>
      </c>
      <c r="DA24" s="685"/>
      <c r="DB24" s="685"/>
      <c r="DC24" s="719"/>
      <c r="DD24" s="714">
        <v>12681797</v>
      </c>
      <c r="DE24" s="669"/>
      <c r="DF24" s="669"/>
      <c r="DG24" s="669"/>
      <c r="DH24" s="669"/>
      <c r="DI24" s="669"/>
      <c r="DJ24" s="669"/>
      <c r="DK24" s="715"/>
      <c r="DL24" s="714">
        <v>12625297</v>
      </c>
      <c r="DM24" s="669"/>
      <c r="DN24" s="669"/>
      <c r="DO24" s="669"/>
      <c r="DP24" s="669"/>
      <c r="DQ24" s="669"/>
      <c r="DR24" s="669"/>
      <c r="DS24" s="669"/>
      <c r="DT24" s="669"/>
      <c r="DU24" s="669"/>
      <c r="DV24" s="715"/>
      <c r="DW24" s="716">
        <v>51.2</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759563</v>
      </c>
      <c r="S25" s="606"/>
      <c r="T25" s="606"/>
      <c r="U25" s="606"/>
      <c r="V25" s="606"/>
      <c r="W25" s="606"/>
      <c r="X25" s="606"/>
      <c r="Y25" s="607"/>
      <c r="Z25" s="665">
        <v>2</v>
      </c>
      <c r="AA25" s="665"/>
      <c r="AB25" s="665"/>
      <c r="AC25" s="665"/>
      <c r="AD25" s="666">
        <v>83383</v>
      </c>
      <c r="AE25" s="666"/>
      <c r="AF25" s="666"/>
      <c r="AG25" s="666"/>
      <c r="AH25" s="666"/>
      <c r="AI25" s="666"/>
      <c r="AJ25" s="666"/>
      <c r="AK25" s="666"/>
      <c r="AL25" s="608">
        <v>0.4</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228</v>
      </c>
      <c r="BH25" s="606"/>
      <c r="BI25" s="606"/>
      <c r="BJ25" s="606"/>
      <c r="BK25" s="606"/>
      <c r="BL25" s="606"/>
      <c r="BM25" s="606"/>
      <c r="BN25" s="607"/>
      <c r="BO25" s="665" t="s">
        <v>228</v>
      </c>
      <c r="BP25" s="665"/>
      <c r="BQ25" s="665"/>
      <c r="BR25" s="665"/>
      <c r="BS25" s="611" t="s">
        <v>228</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5683893</v>
      </c>
      <c r="CS25" s="604"/>
      <c r="CT25" s="604"/>
      <c r="CU25" s="604"/>
      <c r="CV25" s="604"/>
      <c r="CW25" s="604"/>
      <c r="CX25" s="604"/>
      <c r="CY25" s="605"/>
      <c r="CZ25" s="608">
        <v>16</v>
      </c>
      <c r="DA25" s="637"/>
      <c r="DB25" s="637"/>
      <c r="DC25" s="638"/>
      <c r="DD25" s="611">
        <v>5387054</v>
      </c>
      <c r="DE25" s="604"/>
      <c r="DF25" s="604"/>
      <c r="DG25" s="604"/>
      <c r="DH25" s="604"/>
      <c r="DI25" s="604"/>
      <c r="DJ25" s="604"/>
      <c r="DK25" s="605"/>
      <c r="DL25" s="611">
        <v>5338685</v>
      </c>
      <c r="DM25" s="604"/>
      <c r="DN25" s="604"/>
      <c r="DO25" s="604"/>
      <c r="DP25" s="604"/>
      <c r="DQ25" s="604"/>
      <c r="DR25" s="604"/>
      <c r="DS25" s="604"/>
      <c r="DT25" s="604"/>
      <c r="DU25" s="604"/>
      <c r="DV25" s="605"/>
      <c r="DW25" s="608">
        <v>21.6</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72607</v>
      </c>
      <c r="S26" s="606"/>
      <c r="T26" s="606"/>
      <c r="U26" s="606"/>
      <c r="V26" s="606"/>
      <c r="W26" s="606"/>
      <c r="X26" s="606"/>
      <c r="Y26" s="607"/>
      <c r="Z26" s="665">
        <v>0.2</v>
      </c>
      <c r="AA26" s="665"/>
      <c r="AB26" s="665"/>
      <c r="AC26" s="665"/>
      <c r="AD26" s="666" t="s">
        <v>121</v>
      </c>
      <c r="AE26" s="666"/>
      <c r="AF26" s="666"/>
      <c r="AG26" s="666"/>
      <c r="AH26" s="666"/>
      <c r="AI26" s="666"/>
      <c r="AJ26" s="666"/>
      <c r="AK26" s="666"/>
      <c r="AL26" s="608" t="s">
        <v>121</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228</v>
      </c>
      <c r="BH26" s="606"/>
      <c r="BI26" s="606"/>
      <c r="BJ26" s="606"/>
      <c r="BK26" s="606"/>
      <c r="BL26" s="606"/>
      <c r="BM26" s="606"/>
      <c r="BN26" s="607"/>
      <c r="BO26" s="665" t="s">
        <v>121</v>
      </c>
      <c r="BP26" s="665"/>
      <c r="BQ26" s="665"/>
      <c r="BR26" s="665"/>
      <c r="BS26" s="611" t="s">
        <v>129</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3957528</v>
      </c>
      <c r="CS26" s="606"/>
      <c r="CT26" s="606"/>
      <c r="CU26" s="606"/>
      <c r="CV26" s="606"/>
      <c r="CW26" s="606"/>
      <c r="CX26" s="606"/>
      <c r="CY26" s="607"/>
      <c r="CZ26" s="608">
        <v>11.2</v>
      </c>
      <c r="DA26" s="637"/>
      <c r="DB26" s="637"/>
      <c r="DC26" s="638"/>
      <c r="DD26" s="611">
        <v>3683743</v>
      </c>
      <c r="DE26" s="606"/>
      <c r="DF26" s="606"/>
      <c r="DG26" s="606"/>
      <c r="DH26" s="606"/>
      <c r="DI26" s="606"/>
      <c r="DJ26" s="606"/>
      <c r="DK26" s="607"/>
      <c r="DL26" s="611" t="s">
        <v>121</v>
      </c>
      <c r="DM26" s="606"/>
      <c r="DN26" s="606"/>
      <c r="DO26" s="606"/>
      <c r="DP26" s="606"/>
      <c r="DQ26" s="606"/>
      <c r="DR26" s="606"/>
      <c r="DS26" s="606"/>
      <c r="DT26" s="606"/>
      <c r="DU26" s="606"/>
      <c r="DV26" s="607"/>
      <c r="DW26" s="608" t="s">
        <v>228</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4807176</v>
      </c>
      <c r="S27" s="606"/>
      <c r="T27" s="606"/>
      <c r="U27" s="606"/>
      <c r="V27" s="606"/>
      <c r="W27" s="606"/>
      <c r="X27" s="606"/>
      <c r="Y27" s="607"/>
      <c r="Z27" s="665">
        <v>12.8</v>
      </c>
      <c r="AA27" s="665"/>
      <c r="AB27" s="665"/>
      <c r="AC27" s="665"/>
      <c r="AD27" s="666" t="s">
        <v>228</v>
      </c>
      <c r="AE27" s="666"/>
      <c r="AF27" s="666"/>
      <c r="AG27" s="666"/>
      <c r="AH27" s="666"/>
      <c r="AI27" s="666"/>
      <c r="AJ27" s="666"/>
      <c r="AK27" s="666"/>
      <c r="AL27" s="608" t="s">
        <v>228</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15002701</v>
      </c>
      <c r="BH27" s="606"/>
      <c r="BI27" s="606"/>
      <c r="BJ27" s="606"/>
      <c r="BK27" s="606"/>
      <c r="BL27" s="606"/>
      <c r="BM27" s="606"/>
      <c r="BN27" s="607"/>
      <c r="BO27" s="665">
        <v>100</v>
      </c>
      <c r="BP27" s="665"/>
      <c r="BQ27" s="665"/>
      <c r="BR27" s="665"/>
      <c r="BS27" s="611">
        <v>103011</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8234974</v>
      </c>
      <c r="CS27" s="604"/>
      <c r="CT27" s="604"/>
      <c r="CU27" s="604"/>
      <c r="CV27" s="604"/>
      <c r="CW27" s="604"/>
      <c r="CX27" s="604"/>
      <c r="CY27" s="605"/>
      <c r="CZ27" s="608">
        <v>23.2</v>
      </c>
      <c r="DA27" s="637"/>
      <c r="DB27" s="637"/>
      <c r="DC27" s="638"/>
      <c r="DD27" s="611">
        <v>2716831</v>
      </c>
      <c r="DE27" s="604"/>
      <c r="DF27" s="604"/>
      <c r="DG27" s="604"/>
      <c r="DH27" s="604"/>
      <c r="DI27" s="604"/>
      <c r="DJ27" s="604"/>
      <c r="DK27" s="605"/>
      <c r="DL27" s="611">
        <v>2708700</v>
      </c>
      <c r="DM27" s="604"/>
      <c r="DN27" s="604"/>
      <c r="DO27" s="604"/>
      <c r="DP27" s="604"/>
      <c r="DQ27" s="604"/>
      <c r="DR27" s="604"/>
      <c r="DS27" s="604"/>
      <c r="DT27" s="604"/>
      <c r="DU27" s="604"/>
      <c r="DV27" s="605"/>
      <c r="DW27" s="608">
        <v>11</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228</v>
      </c>
      <c r="AA28" s="665"/>
      <c r="AB28" s="665"/>
      <c r="AC28" s="665"/>
      <c r="AD28" s="666" t="s">
        <v>228</v>
      </c>
      <c r="AE28" s="666"/>
      <c r="AF28" s="666"/>
      <c r="AG28" s="666"/>
      <c r="AH28" s="666"/>
      <c r="AI28" s="666"/>
      <c r="AJ28" s="666"/>
      <c r="AK28" s="666"/>
      <c r="AL28" s="608" t="s">
        <v>129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4629271</v>
      </c>
      <c r="CS28" s="606"/>
      <c r="CT28" s="606"/>
      <c r="CU28" s="606"/>
      <c r="CV28" s="606"/>
      <c r="CW28" s="606"/>
      <c r="CX28" s="606"/>
      <c r="CY28" s="607"/>
      <c r="CZ28" s="608">
        <v>13.1</v>
      </c>
      <c r="DA28" s="637"/>
      <c r="DB28" s="637"/>
      <c r="DC28" s="638"/>
      <c r="DD28" s="611">
        <v>4577912</v>
      </c>
      <c r="DE28" s="606"/>
      <c r="DF28" s="606"/>
      <c r="DG28" s="606"/>
      <c r="DH28" s="606"/>
      <c r="DI28" s="606"/>
      <c r="DJ28" s="606"/>
      <c r="DK28" s="607"/>
      <c r="DL28" s="611">
        <v>4577912</v>
      </c>
      <c r="DM28" s="606"/>
      <c r="DN28" s="606"/>
      <c r="DO28" s="606"/>
      <c r="DP28" s="606"/>
      <c r="DQ28" s="606"/>
      <c r="DR28" s="606"/>
      <c r="DS28" s="606"/>
      <c r="DT28" s="606"/>
      <c r="DU28" s="606"/>
      <c r="DV28" s="607"/>
      <c r="DW28" s="608">
        <v>18.600000000000001</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2194877</v>
      </c>
      <c r="S29" s="606"/>
      <c r="T29" s="606"/>
      <c r="U29" s="606"/>
      <c r="V29" s="606"/>
      <c r="W29" s="606"/>
      <c r="X29" s="606"/>
      <c r="Y29" s="607"/>
      <c r="Z29" s="665">
        <v>5.8</v>
      </c>
      <c r="AA29" s="665"/>
      <c r="AB29" s="665"/>
      <c r="AC29" s="665"/>
      <c r="AD29" s="666" t="s">
        <v>228</v>
      </c>
      <c r="AE29" s="666"/>
      <c r="AF29" s="666"/>
      <c r="AG29" s="666"/>
      <c r="AH29" s="666"/>
      <c r="AI29" s="666"/>
      <c r="AJ29" s="666"/>
      <c r="AK29" s="666"/>
      <c r="AL29" s="608" t="s">
        <v>228</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4629271</v>
      </c>
      <c r="CS29" s="604"/>
      <c r="CT29" s="604"/>
      <c r="CU29" s="604"/>
      <c r="CV29" s="604"/>
      <c r="CW29" s="604"/>
      <c r="CX29" s="604"/>
      <c r="CY29" s="605"/>
      <c r="CZ29" s="608">
        <v>13.1</v>
      </c>
      <c r="DA29" s="637"/>
      <c r="DB29" s="637"/>
      <c r="DC29" s="638"/>
      <c r="DD29" s="611">
        <v>4577912</v>
      </c>
      <c r="DE29" s="604"/>
      <c r="DF29" s="604"/>
      <c r="DG29" s="604"/>
      <c r="DH29" s="604"/>
      <c r="DI29" s="604"/>
      <c r="DJ29" s="604"/>
      <c r="DK29" s="605"/>
      <c r="DL29" s="611">
        <v>4577912</v>
      </c>
      <c r="DM29" s="604"/>
      <c r="DN29" s="604"/>
      <c r="DO29" s="604"/>
      <c r="DP29" s="604"/>
      <c r="DQ29" s="604"/>
      <c r="DR29" s="604"/>
      <c r="DS29" s="604"/>
      <c r="DT29" s="604"/>
      <c r="DU29" s="604"/>
      <c r="DV29" s="605"/>
      <c r="DW29" s="608">
        <v>18.600000000000001</v>
      </c>
      <c r="DX29" s="637"/>
      <c r="DY29" s="637"/>
      <c r="DZ29" s="637"/>
      <c r="EA29" s="637"/>
      <c r="EB29" s="637"/>
      <c r="EC29" s="639"/>
    </row>
    <row r="30" spans="2:133" ht="11.25" customHeight="1">
      <c r="B30" s="600" t="s">
        <v>302</v>
      </c>
      <c r="C30" s="601"/>
      <c r="D30" s="601"/>
      <c r="E30" s="601"/>
      <c r="F30" s="601"/>
      <c r="G30" s="601"/>
      <c r="H30" s="601"/>
      <c r="I30" s="601"/>
      <c r="J30" s="601"/>
      <c r="K30" s="601"/>
      <c r="L30" s="601"/>
      <c r="M30" s="601"/>
      <c r="N30" s="601"/>
      <c r="O30" s="601"/>
      <c r="P30" s="601"/>
      <c r="Q30" s="602"/>
      <c r="R30" s="603">
        <v>251994</v>
      </c>
      <c r="S30" s="606"/>
      <c r="T30" s="606"/>
      <c r="U30" s="606"/>
      <c r="V30" s="606"/>
      <c r="W30" s="606"/>
      <c r="X30" s="606"/>
      <c r="Y30" s="607"/>
      <c r="Z30" s="665">
        <v>0.7</v>
      </c>
      <c r="AA30" s="665"/>
      <c r="AB30" s="665"/>
      <c r="AC30" s="665"/>
      <c r="AD30" s="666">
        <v>16727</v>
      </c>
      <c r="AE30" s="666"/>
      <c r="AF30" s="666"/>
      <c r="AG30" s="666"/>
      <c r="AH30" s="666"/>
      <c r="AI30" s="666"/>
      <c r="AJ30" s="666"/>
      <c r="AK30" s="666"/>
      <c r="AL30" s="608">
        <v>0.1</v>
      </c>
      <c r="AM30" s="609"/>
      <c r="AN30" s="609"/>
      <c r="AO30" s="667"/>
      <c r="AP30" s="693" t="s">
        <v>303</v>
      </c>
      <c r="AQ30" s="694"/>
      <c r="AR30" s="694"/>
      <c r="AS30" s="694"/>
      <c r="AT30" s="699" t="s">
        <v>304</v>
      </c>
      <c r="AU30" s="210"/>
      <c r="AV30" s="210"/>
      <c r="AW30" s="210"/>
      <c r="AX30" s="702" t="s">
        <v>180</v>
      </c>
      <c r="AY30" s="703"/>
      <c r="AZ30" s="703"/>
      <c r="BA30" s="703"/>
      <c r="BB30" s="703"/>
      <c r="BC30" s="703"/>
      <c r="BD30" s="703"/>
      <c r="BE30" s="703"/>
      <c r="BF30" s="704"/>
      <c r="BG30" s="683">
        <v>99.4</v>
      </c>
      <c r="BH30" s="684"/>
      <c r="BI30" s="684"/>
      <c r="BJ30" s="684"/>
      <c r="BK30" s="684"/>
      <c r="BL30" s="684"/>
      <c r="BM30" s="685">
        <v>97.3</v>
      </c>
      <c r="BN30" s="684"/>
      <c r="BO30" s="684"/>
      <c r="BP30" s="684"/>
      <c r="BQ30" s="686"/>
      <c r="BR30" s="683">
        <v>99.2</v>
      </c>
      <c r="BS30" s="684"/>
      <c r="BT30" s="684"/>
      <c r="BU30" s="684"/>
      <c r="BV30" s="684"/>
      <c r="BW30" s="684"/>
      <c r="BX30" s="685">
        <v>96.3</v>
      </c>
      <c r="BY30" s="684"/>
      <c r="BZ30" s="684"/>
      <c r="CA30" s="684"/>
      <c r="CB30" s="686"/>
      <c r="CD30" s="689"/>
      <c r="CE30" s="690"/>
      <c r="CF30" s="647" t="s">
        <v>305</v>
      </c>
      <c r="CG30" s="644"/>
      <c r="CH30" s="644"/>
      <c r="CI30" s="644"/>
      <c r="CJ30" s="644"/>
      <c r="CK30" s="644"/>
      <c r="CL30" s="644"/>
      <c r="CM30" s="644"/>
      <c r="CN30" s="644"/>
      <c r="CO30" s="644"/>
      <c r="CP30" s="644"/>
      <c r="CQ30" s="645"/>
      <c r="CR30" s="603">
        <v>4222934</v>
      </c>
      <c r="CS30" s="606"/>
      <c r="CT30" s="606"/>
      <c r="CU30" s="606"/>
      <c r="CV30" s="606"/>
      <c r="CW30" s="606"/>
      <c r="CX30" s="606"/>
      <c r="CY30" s="607"/>
      <c r="CZ30" s="608">
        <v>11.9</v>
      </c>
      <c r="DA30" s="637"/>
      <c r="DB30" s="637"/>
      <c r="DC30" s="638"/>
      <c r="DD30" s="611">
        <v>4171575</v>
      </c>
      <c r="DE30" s="606"/>
      <c r="DF30" s="606"/>
      <c r="DG30" s="606"/>
      <c r="DH30" s="606"/>
      <c r="DI30" s="606"/>
      <c r="DJ30" s="606"/>
      <c r="DK30" s="607"/>
      <c r="DL30" s="611">
        <v>4171575</v>
      </c>
      <c r="DM30" s="606"/>
      <c r="DN30" s="606"/>
      <c r="DO30" s="606"/>
      <c r="DP30" s="606"/>
      <c r="DQ30" s="606"/>
      <c r="DR30" s="606"/>
      <c r="DS30" s="606"/>
      <c r="DT30" s="606"/>
      <c r="DU30" s="606"/>
      <c r="DV30" s="607"/>
      <c r="DW30" s="608">
        <v>16.899999999999999</v>
      </c>
      <c r="DX30" s="637"/>
      <c r="DY30" s="637"/>
      <c r="DZ30" s="637"/>
      <c r="EA30" s="637"/>
      <c r="EB30" s="637"/>
      <c r="EC30" s="639"/>
    </row>
    <row r="31" spans="2:133" ht="11.25" customHeight="1">
      <c r="B31" s="600" t="s">
        <v>306</v>
      </c>
      <c r="C31" s="601"/>
      <c r="D31" s="601"/>
      <c r="E31" s="601"/>
      <c r="F31" s="601"/>
      <c r="G31" s="601"/>
      <c r="H31" s="601"/>
      <c r="I31" s="601"/>
      <c r="J31" s="601"/>
      <c r="K31" s="601"/>
      <c r="L31" s="601"/>
      <c r="M31" s="601"/>
      <c r="N31" s="601"/>
      <c r="O31" s="601"/>
      <c r="P31" s="601"/>
      <c r="Q31" s="602"/>
      <c r="R31" s="603">
        <v>47458</v>
      </c>
      <c r="S31" s="606"/>
      <c r="T31" s="606"/>
      <c r="U31" s="606"/>
      <c r="V31" s="606"/>
      <c r="W31" s="606"/>
      <c r="X31" s="606"/>
      <c r="Y31" s="607"/>
      <c r="Z31" s="665">
        <v>0.1</v>
      </c>
      <c r="AA31" s="665"/>
      <c r="AB31" s="665"/>
      <c r="AC31" s="665"/>
      <c r="AD31" s="666" t="s">
        <v>228</v>
      </c>
      <c r="AE31" s="666"/>
      <c r="AF31" s="666"/>
      <c r="AG31" s="666"/>
      <c r="AH31" s="666"/>
      <c r="AI31" s="666"/>
      <c r="AJ31" s="666"/>
      <c r="AK31" s="666"/>
      <c r="AL31" s="608" t="s">
        <v>228</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99.4</v>
      </c>
      <c r="BH31" s="604"/>
      <c r="BI31" s="604"/>
      <c r="BJ31" s="604"/>
      <c r="BK31" s="604"/>
      <c r="BL31" s="604"/>
      <c r="BM31" s="609">
        <v>97.3</v>
      </c>
      <c r="BN31" s="682"/>
      <c r="BO31" s="682"/>
      <c r="BP31" s="682"/>
      <c r="BQ31" s="643"/>
      <c r="BR31" s="681">
        <v>99.3</v>
      </c>
      <c r="BS31" s="604"/>
      <c r="BT31" s="604"/>
      <c r="BU31" s="604"/>
      <c r="BV31" s="604"/>
      <c r="BW31" s="604"/>
      <c r="BX31" s="609">
        <v>96.3</v>
      </c>
      <c r="BY31" s="682"/>
      <c r="BZ31" s="682"/>
      <c r="CA31" s="682"/>
      <c r="CB31" s="643"/>
      <c r="CD31" s="689"/>
      <c r="CE31" s="690"/>
      <c r="CF31" s="647" t="s">
        <v>309</v>
      </c>
      <c r="CG31" s="644"/>
      <c r="CH31" s="644"/>
      <c r="CI31" s="644"/>
      <c r="CJ31" s="644"/>
      <c r="CK31" s="644"/>
      <c r="CL31" s="644"/>
      <c r="CM31" s="644"/>
      <c r="CN31" s="644"/>
      <c r="CO31" s="644"/>
      <c r="CP31" s="644"/>
      <c r="CQ31" s="645"/>
      <c r="CR31" s="603">
        <v>406337</v>
      </c>
      <c r="CS31" s="604"/>
      <c r="CT31" s="604"/>
      <c r="CU31" s="604"/>
      <c r="CV31" s="604"/>
      <c r="CW31" s="604"/>
      <c r="CX31" s="604"/>
      <c r="CY31" s="605"/>
      <c r="CZ31" s="608">
        <v>1.1000000000000001</v>
      </c>
      <c r="DA31" s="637"/>
      <c r="DB31" s="637"/>
      <c r="DC31" s="638"/>
      <c r="DD31" s="611">
        <v>406337</v>
      </c>
      <c r="DE31" s="604"/>
      <c r="DF31" s="604"/>
      <c r="DG31" s="604"/>
      <c r="DH31" s="604"/>
      <c r="DI31" s="604"/>
      <c r="DJ31" s="604"/>
      <c r="DK31" s="605"/>
      <c r="DL31" s="611">
        <v>406337</v>
      </c>
      <c r="DM31" s="604"/>
      <c r="DN31" s="604"/>
      <c r="DO31" s="604"/>
      <c r="DP31" s="604"/>
      <c r="DQ31" s="604"/>
      <c r="DR31" s="604"/>
      <c r="DS31" s="604"/>
      <c r="DT31" s="604"/>
      <c r="DU31" s="604"/>
      <c r="DV31" s="605"/>
      <c r="DW31" s="608">
        <v>1.6</v>
      </c>
      <c r="DX31" s="637"/>
      <c r="DY31" s="637"/>
      <c r="DZ31" s="637"/>
      <c r="EA31" s="637"/>
      <c r="EB31" s="637"/>
      <c r="EC31" s="639"/>
    </row>
    <row r="32" spans="2:133" ht="11.25" customHeight="1">
      <c r="B32" s="600" t="s">
        <v>310</v>
      </c>
      <c r="C32" s="601"/>
      <c r="D32" s="601"/>
      <c r="E32" s="601"/>
      <c r="F32" s="601"/>
      <c r="G32" s="601"/>
      <c r="H32" s="601"/>
      <c r="I32" s="601"/>
      <c r="J32" s="601"/>
      <c r="K32" s="601"/>
      <c r="L32" s="601"/>
      <c r="M32" s="601"/>
      <c r="N32" s="601"/>
      <c r="O32" s="601"/>
      <c r="P32" s="601"/>
      <c r="Q32" s="602"/>
      <c r="R32" s="603">
        <v>820508</v>
      </c>
      <c r="S32" s="606"/>
      <c r="T32" s="606"/>
      <c r="U32" s="606"/>
      <c r="V32" s="606"/>
      <c r="W32" s="606"/>
      <c r="X32" s="606"/>
      <c r="Y32" s="607"/>
      <c r="Z32" s="665">
        <v>2.2000000000000002</v>
      </c>
      <c r="AA32" s="665"/>
      <c r="AB32" s="665"/>
      <c r="AC32" s="665"/>
      <c r="AD32" s="666" t="s">
        <v>228</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99.4</v>
      </c>
      <c r="BH32" s="619"/>
      <c r="BI32" s="619"/>
      <c r="BJ32" s="619"/>
      <c r="BK32" s="619"/>
      <c r="BL32" s="619"/>
      <c r="BM32" s="663">
        <v>97.2</v>
      </c>
      <c r="BN32" s="619"/>
      <c r="BO32" s="619"/>
      <c r="BP32" s="619"/>
      <c r="BQ32" s="656"/>
      <c r="BR32" s="680">
        <v>99.1</v>
      </c>
      <c r="BS32" s="619"/>
      <c r="BT32" s="619"/>
      <c r="BU32" s="619"/>
      <c r="BV32" s="619"/>
      <c r="BW32" s="619"/>
      <c r="BX32" s="663">
        <v>96.1</v>
      </c>
      <c r="BY32" s="619"/>
      <c r="BZ32" s="619"/>
      <c r="CA32" s="619"/>
      <c r="CB32" s="656"/>
      <c r="CD32" s="691"/>
      <c r="CE32" s="692"/>
      <c r="CF32" s="647" t="s">
        <v>312</v>
      </c>
      <c r="CG32" s="644"/>
      <c r="CH32" s="644"/>
      <c r="CI32" s="644"/>
      <c r="CJ32" s="644"/>
      <c r="CK32" s="644"/>
      <c r="CL32" s="644"/>
      <c r="CM32" s="644"/>
      <c r="CN32" s="644"/>
      <c r="CO32" s="644"/>
      <c r="CP32" s="644"/>
      <c r="CQ32" s="645"/>
      <c r="CR32" s="603" t="s">
        <v>228</v>
      </c>
      <c r="CS32" s="606"/>
      <c r="CT32" s="606"/>
      <c r="CU32" s="606"/>
      <c r="CV32" s="606"/>
      <c r="CW32" s="606"/>
      <c r="CX32" s="606"/>
      <c r="CY32" s="607"/>
      <c r="CZ32" s="608" t="s">
        <v>228</v>
      </c>
      <c r="DA32" s="637"/>
      <c r="DB32" s="637"/>
      <c r="DC32" s="638"/>
      <c r="DD32" s="611" t="s">
        <v>228</v>
      </c>
      <c r="DE32" s="606"/>
      <c r="DF32" s="606"/>
      <c r="DG32" s="606"/>
      <c r="DH32" s="606"/>
      <c r="DI32" s="606"/>
      <c r="DJ32" s="606"/>
      <c r="DK32" s="607"/>
      <c r="DL32" s="611" t="s">
        <v>228</v>
      </c>
      <c r="DM32" s="606"/>
      <c r="DN32" s="606"/>
      <c r="DO32" s="606"/>
      <c r="DP32" s="606"/>
      <c r="DQ32" s="606"/>
      <c r="DR32" s="606"/>
      <c r="DS32" s="606"/>
      <c r="DT32" s="606"/>
      <c r="DU32" s="606"/>
      <c r="DV32" s="607"/>
      <c r="DW32" s="608" t="s">
        <v>228</v>
      </c>
      <c r="DX32" s="637"/>
      <c r="DY32" s="637"/>
      <c r="DZ32" s="637"/>
      <c r="EA32" s="637"/>
      <c r="EB32" s="637"/>
      <c r="EC32" s="639"/>
    </row>
    <row r="33" spans="2:133" ht="11.25" customHeight="1">
      <c r="B33" s="600" t="s">
        <v>313</v>
      </c>
      <c r="C33" s="601"/>
      <c r="D33" s="601"/>
      <c r="E33" s="601"/>
      <c r="F33" s="601"/>
      <c r="G33" s="601"/>
      <c r="H33" s="601"/>
      <c r="I33" s="601"/>
      <c r="J33" s="601"/>
      <c r="K33" s="601"/>
      <c r="L33" s="601"/>
      <c r="M33" s="601"/>
      <c r="N33" s="601"/>
      <c r="O33" s="601"/>
      <c r="P33" s="601"/>
      <c r="Q33" s="602"/>
      <c r="R33" s="603">
        <v>1687570</v>
      </c>
      <c r="S33" s="606"/>
      <c r="T33" s="606"/>
      <c r="U33" s="606"/>
      <c r="V33" s="606"/>
      <c r="W33" s="606"/>
      <c r="X33" s="606"/>
      <c r="Y33" s="607"/>
      <c r="Z33" s="665">
        <v>4.5</v>
      </c>
      <c r="AA33" s="665"/>
      <c r="AB33" s="665"/>
      <c r="AC33" s="665"/>
      <c r="AD33" s="666" t="s">
        <v>228</v>
      </c>
      <c r="AE33" s="666"/>
      <c r="AF33" s="666"/>
      <c r="AG33" s="666"/>
      <c r="AH33" s="666"/>
      <c r="AI33" s="666"/>
      <c r="AJ33" s="666"/>
      <c r="AK33" s="666"/>
      <c r="AL33" s="608" t="s">
        <v>228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14588124</v>
      </c>
      <c r="CS33" s="604"/>
      <c r="CT33" s="604"/>
      <c r="CU33" s="604"/>
      <c r="CV33" s="604"/>
      <c r="CW33" s="604"/>
      <c r="CX33" s="604"/>
      <c r="CY33" s="605"/>
      <c r="CZ33" s="608">
        <v>41.2</v>
      </c>
      <c r="DA33" s="637"/>
      <c r="DB33" s="637"/>
      <c r="DC33" s="638"/>
      <c r="DD33" s="611">
        <v>12644272</v>
      </c>
      <c r="DE33" s="604"/>
      <c r="DF33" s="604"/>
      <c r="DG33" s="604"/>
      <c r="DH33" s="604"/>
      <c r="DI33" s="604"/>
      <c r="DJ33" s="604"/>
      <c r="DK33" s="605"/>
      <c r="DL33" s="611">
        <v>10231167</v>
      </c>
      <c r="DM33" s="604"/>
      <c r="DN33" s="604"/>
      <c r="DO33" s="604"/>
      <c r="DP33" s="604"/>
      <c r="DQ33" s="604"/>
      <c r="DR33" s="604"/>
      <c r="DS33" s="604"/>
      <c r="DT33" s="604"/>
      <c r="DU33" s="604"/>
      <c r="DV33" s="605"/>
      <c r="DW33" s="608">
        <v>41.5</v>
      </c>
      <c r="DX33" s="637"/>
      <c r="DY33" s="637"/>
      <c r="DZ33" s="637"/>
      <c r="EA33" s="637"/>
      <c r="EB33" s="637"/>
      <c r="EC33" s="639"/>
    </row>
    <row r="34" spans="2:133" ht="11.25" customHeight="1">
      <c r="B34" s="600" t="s">
        <v>315</v>
      </c>
      <c r="C34" s="601"/>
      <c r="D34" s="601"/>
      <c r="E34" s="601"/>
      <c r="F34" s="601"/>
      <c r="G34" s="601"/>
      <c r="H34" s="601"/>
      <c r="I34" s="601"/>
      <c r="J34" s="601"/>
      <c r="K34" s="601"/>
      <c r="L34" s="601"/>
      <c r="M34" s="601"/>
      <c r="N34" s="601"/>
      <c r="O34" s="601"/>
      <c r="P34" s="601"/>
      <c r="Q34" s="602"/>
      <c r="R34" s="603">
        <v>809470</v>
      </c>
      <c r="S34" s="606"/>
      <c r="T34" s="606"/>
      <c r="U34" s="606"/>
      <c r="V34" s="606"/>
      <c r="W34" s="606"/>
      <c r="X34" s="606"/>
      <c r="Y34" s="607"/>
      <c r="Z34" s="665">
        <v>2.2000000000000002</v>
      </c>
      <c r="AA34" s="665"/>
      <c r="AB34" s="665"/>
      <c r="AC34" s="665"/>
      <c r="AD34" s="666">
        <v>62522</v>
      </c>
      <c r="AE34" s="666"/>
      <c r="AF34" s="666"/>
      <c r="AG34" s="666"/>
      <c r="AH34" s="666"/>
      <c r="AI34" s="666"/>
      <c r="AJ34" s="666"/>
      <c r="AK34" s="666"/>
      <c r="AL34" s="608">
        <v>0.3</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5739696</v>
      </c>
      <c r="CS34" s="606"/>
      <c r="CT34" s="606"/>
      <c r="CU34" s="606"/>
      <c r="CV34" s="606"/>
      <c r="CW34" s="606"/>
      <c r="CX34" s="606"/>
      <c r="CY34" s="607"/>
      <c r="CZ34" s="608">
        <v>16.2</v>
      </c>
      <c r="DA34" s="637"/>
      <c r="DB34" s="637"/>
      <c r="DC34" s="638"/>
      <c r="DD34" s="611">
        <v>4802763</v>
      </c>
      <c r="DE34" s="606"/>
      <c r="DF34" s="606"/>
      <c r="DG34" s="606"/>
      <c r="DH34" s="606"/>
      <c r="DI34" s="606"/>
      <c r="DJ34" s="606"/>
      <c r="DK34" s="607"/>
      <c r="DL34" s="611">
        <v>4353867</v>
      </c>
      <c r="DM34" s="606"/>
      <c r="DN34" s="606"/>
      <c r="DO34" s="606"/>
      <c r="DP34" s="606"/>
      <c r="DQ34" s="606"/>
      <c r="DR34" s="606"/>
      <c r="DS34" s="606"/>
      <c r="DT34" s="606"/>
      <c r="DU34" s="606"/>
      <c r="DV34" s="607"/>
      <c r="DW34" s="608">
        <v>17.600000000000001</v>
      </c>
      <c r="DX34" s="637"/>
      <c r="DY34" s="637"/>
      <c r="DZ34" s="637"/>
      <c r="EA34" s="637"/>
      <c r="EB34" s="637"/>
      <c r="EC34" s="639"/>
    </row>
    <row r="35" spans="2:133" ht="11.25" customHeight="1">
      <c r="B35" s="600" t="s">
        <v>319</v>
      </c>
      <c r="C35" s="601"/>
      <c r="D35" s="601"/>
      <c r="E35" s="601"/>
      <c r="F35" s="601"/>
      <c r="G35" s="601"/>
      <c r="H35" s="601"/>
      <c r="I35" s="601"/>
      <c r="J35" s="601"/>
      <c r="K35" s="601"/>
      <c r="L35" s="601"/>
      <c r="M35" s="601"/>
      <c r="N35" s="601"/>
      <c r="O35" s="601"/>
      <c r="P35" s="601"/>
      <c r="Q35" s="602"/>
      <c r="R35" s="603">
        <v>2287710</v>
      </c>
      <c r="S35" s="606"/>
      <c r="T35" s="606"/>
      <c r="U35" s="606"/>
      <c r="V35" s="606"/>
      <c r="W35" s="606"/>
      <c r="X35" s="606"/>
      <c r="Y35" s="607"/>
      <c r="Z35" s="665">
        <v>6.1</v>
      </c>
      <c r="AA35" s="665"/>
      <c r="AB35" s="665"/>
      <c r="AC35" s="665"/>
      <c r="AD35" s="666" t="s">
        <v>228</v>
      </c>
      <c r="AE35" s="666"/>
      <c r="AF35" s="666"/>
      <c r="AG35" s="666"/>
      <c r="AH35" s="666"/>
      <c r="AI35" s="666"/>
      <c r="AJ35" s="666"/>
      <c r="AK35" s="666"/>
      <c r="AL35" s="608" t="s">
        <v>228</v>
      </c>
      <c r="AM35" s="609"/>
      <c r="AN35" s="609"/>
      <c r="AO35" s="667"/>
      <c r="AP35" s="214"/>
      <c r="AQ35" s="671" t="s">
        <v>320</v>
      </c>
      <c r="AR35" s="672"/>
      <c r="AS35" s="672"/>
      <c r="AT35" s="672"/>
      <c r="AU35" s="672"/>
      <c r="AV35" s="672"/>
      <c r="AW35" s="672"/>
      <c r="AX35" s="672"/>
      <c r="AY35" s="673"/>
      <c r="AZ35" s="668">
        <v>4117551</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686893</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378646</v>
      </c>
      <c r="CS35" s="604"/>
      <c r="CT35" s="604"/>
      <c r="CU35" s="604"/>
      <c r="CV35" s="604"/>
      <c r="CW35" s="604"/>
      <c r="CX35" s="604"/>
      <c r="CY35" s="605"/>
      <c r="CZ35" s="608">
        <v>1.1000000000000001</v>
      </c>
      <c r="DA35" s="637"/>
      <c r="DB35" s="637"/>
      <c r="DC35" s="638"/>
      <c r="DD35" s="611">
        <v>366999</v>
      </c>
      <c r="DE35" s="604"/>
      <c r="DF35" s="604"/>
      <c r="DG35" s="604"/>
      <c r="DH35" s="604"/>
      <c r="DI35" s="604"/>
      <c r="DJ35" s="604"/>
      <c r="DK35" s="605"/>
      <c r="DL35" s="611">
        <v>355625</v>
      </c>
      <c r="DM35" s="604"/>
      <c r="DN35" s="604"/>
      <c r="DO35" s="604"/>
      <c r="DP35" s="604"/>
      <c r="DQ35" s="604"/>
      <c r="DR35" s="604"/>
      <c r="DS35" s="604"/>
      <c r="DT35" s="604"/>
      <c r="DU35" s="604"/>
      <c r="DV35" s="605"/>
      <c r="DW35" s="608">
        <v>1.4</v>
      </c>
      <c r="DX35" s="637"/>
      <c r="DY35" s="637"/>
      <c r="DZ35" s="637"/>
      <c r="EA35" s="637"/>
      <c r="EB35" s="637"/>
      <c r="EC35" s="639"/>
    </row>
    <row r="36" spans="2:133" ht="11.25" customHeight="1">
      <c r="B36" s="600" t="s">
        <v>323</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228</v>
      </c>
      <c r="AA36" s="665"/>
      <c r="AB36" s="665"/>
      <c r="AC36" s="665"/>
      <c r="AD36" s="666" t="s">
        <v>228</v>
      </c>
      <c r="AE36" s="666"/>
      <c r="AF36" s="666"/>
      <c r="AG36" s="666"/>
      <c r="AH36" s="666"/>
      <c r="AI36" s="666"/>
      <c r="AJ36" s="666"/>
      <c r="AK36" s="666"/>
      <c r="AL36" s="608" t="s">
        <v>129</v>
      </c>
      <c r="AM36" s="609"/>
      <c r="AN36" s="609"/>
      <c r="AO36" s="667"/>
      <c r="AQ36" s="640" t="s">
        <v>324</v>
      </c>
      <c r="AR36" s="641"/>
      <c r="AS36" s="641"/>
      <c r="AT36" s="641"/>
      <c r="AU36" s="641"/>
      <c r="AV36" s="641"/>
      <c r="AW36" s="641"/>
      <c r="AX36" s="641"/>
      <c r="AY36" s="642"/>
      <c r="AZ36" s="603">
        <v>1182205</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541414</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4698058</v>
      </c>
      <c r="CS36" s="606"/>
      <c r="CT36" s="606"/>
      <c r="CU36" s="606"/>
      <c r="CV36" s="606"/>
      <c r="CW36" s="606"/>
      <c r="CX36" s="606"/>
      <c r="CY36" s="607"/>
      <c r="CZ36" s="608">
        <v>13.3</v>
      </c>
      <c r="DA36" s="637"/>
      <c r="DB36" s="637"/>
      <c r="DC36" s="638"/>
      <c r="DD36" s="611">
        <v>4420326</v>
      </c>
      <c r="DE36" s="606"/>
      <c r="DF36" s="606"/>
      <c r="DG36" s="606"/>
      <c r="DH36" s="606"/>
      <c r="DI36" s="606"/>
      <c r="DJ36" s="606"/>
      <c r="DK36" s="607"/>
      <c r="DL36" s="611">
        <v>3116619</v>
      </c>
      <c r="DM36" s="606"/>
      <c r="DN36" s="606"/>
      <c r="DO36" s="606"/>
      <c r="DP36" s="606"/>
      <c r="DQ36" s="606"/>
      <c r="DR36" s="606"/>
      <c r="DS36" s="606"/>
      <c r="DT36" s="606"/>
      <c r="DU36" s="606"/>
      <c r="DV36" s="607"/>
      <c r="DW36" s="608">
        <v>12.6</v>
      </c>
      <c r="DX36" s="637"/>
      <c r="DY36" s="637"/>
      <c r="DZ36" s="637"/>
      <c r="EA36" s="637"/>
      <c r="EB36" s="637"/>
      <c r="EC36" s="639"/>
    </row>
    <row r="37" spans="2:133" ht="11.25" customHeight="1">
      <c r="B37" s="600" t="s">
        <v>327</v>
      </c>
      <c r="C37" s="601"/>
      <c r="D37" s="601"/>
      <c r="E37" s="601"/>
      <c r="F37" s="601"/>
      <c r="G37" s="601"/>
      <c r="H37" s="601"/>
      <c r="I37" s="601"/>
      <c r="J37" s="601"/>
      <c r="K37" s="601"/>
      <c r="L37" s="601"/>
      <c r="M37" s="601"/>
      <c r="N37" s="601"/>
      <c r="O37" s="601"/>
      <c r="P37" s="601"/>
      <c r="Q37" s="602"/>
      <c r="R37" s="603">
        <v>1767510</v>
      </c>
      <c r="S37" s="606"/>
      <c r="T37" s="606"/>
      <c r="U37" s="606"/>
      <c r="V37" s="606"/>
      <c r="W37" s="606"/>
      <c r="X37" s="606"/>
      <c r="Y37" s="607"/>
      <c r="Z37" s="665">
        <v>4.7</v>
      </c>
      <c r="AA37" s="665"/>
      <c r="AB37" s="665"/>
      <c r="AC37" s="665"/>
      <c r="AD37" s="666" t="s">
        <v>121</v>
      </c>
      <c r="AE37" s="666"/>
      <c r="AF37" s="666"/>
      <c r="AG37" s="666"/>
      <c r="AH37" s="666"/>
      <c r="AI37" s="666"/>
      <c r="AJ37" s="666"/>
      <c r="AK37" s="666"/>
      <c r="AL37" s="608" t="s">
        <v>228</v>
      </c>
      <c r="AM37" s="609"/>
      <c r="AN37" s="609"/>
      <c r="AO37" s="667"/>
      <c r="AQ37" s="640" t="s">
        <v>328</v>
      </c>
      <c r="AR37" s="641"/>
      <c r="AS37" s="641"/>
      <c r="AT37" s="641"/>
      <c r="AU37" s="641"/>
      <c r="AV37" s="641"/>
      <c r="AW37" s="641"/>
      <c r="AX37" s="641"/>
      <c r="AY37" s="642"/>
      <c r="AZ37" s="603">
        <v>11057</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17129</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2269444</v>
      </c>
      <c r="CS37" s="604"/>
      <c r="CT37" s="604"/>
      <c r="CU37" s="604"/>
      <c r="CV37" s="604"/>
      <c r="CW37" s="604"/>
      <c r="CX37" s="604"/>
      <c r="CY37" s="605"/>
      <c r="CZ37" s="608">
        <v>6.4</v>
      </c>
      <c r="DA37" s="637"/>
      <c r="DB37" s="637"/>
      <c r="DC37" s="638"/>
      <c r="DD37" s="611">
        <v>2269444</v>
      </c>
      <c r="DE37" s="604"/>
      <c r="DF37" s="604"/>
      <c r="DG37" s="604"/>
      <c r="DH37" s="604"/>
      <c r="DI37" s="604"/>
      <c r="DJ37" s="604"/>
      <c r="DK37" s="605"/>
      <c r="DL37" s="611">
        <v>2027492</v>
      </c>
      <c r="DM37" s="604"/>
      <c r="DN37" s="604"/>
      <c r="DO37" s="604"/>
      <c r="DP37" s="604"/>
      <c r="DQ37" s="604"/>
      <c r="DR37" s="604"/>
      <c r="DS37" s="604"/>
      <c r="DT37" s="604"/>
      <c r="DU37" s="604"/>
      <c r="DV37" s="605"/>
      <c r="DW37" s="608">
        <v>8.1999999999999993</v>
      </c>
      <c r="DX37" s="637"/>
      <c r="DY37" s="637"/>
      <c r="DZ37" s="637"/>
      <c r="EA37" s="637"/>
      <c r="EB37" s="637"/>
      <c r="EC37" s="639"/>
    </row>
    <row r="38" spans="2:133" ht="11.25" customHeight="1">
      <c r="B38" s="615" t="s">
        <v>331</v>
      </c>
      <c r="C38" s="616"/>
      <c r="D38" s="616"/>
      <c r="E38" s="616"/>
      <c r="F38" s="616"/>
      <c r="G38" s="616"/>
      <c r="H38" s="616"/>
      <c r="I38" s="616"/>
      <c r="J38" s="616"/>
      <c r="K38" s="616"/>
      <c r="L38" s="616"/>
      <c r="M38" s="616"/>
      <c r="N38" s="616"/>
      <c r="O38" s="616"/>
      <c r="P38" s="616"/>
      <c r="Q38" s="617"/>
      <c r="R38" s="618">
        <v>37600076</v>
      </c>
      <c r="S38" s="655"/>
      <c r="T38" s="655"/>
      <c r="U38" s="655"/>
      <c r="V38" s="655"/>
      <c r="W38" s="655"/>
      <c r="X38" s="655"/>
      <c r="Y38" s="660"/>
      <c r="Z38" s="661">
        <v>100</v>
      </c>
      <c r="AA38" s="661"/>
      <c r="AB38" s="661"/>
      <c r="AC38" s="661"/>
      <c r="AD38" s="662">
        <v>22903547</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v>9839</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28113</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3006289</v>
      </c>
      <c r="CS38" s="606"/>
      <c r="CT38" s="606"/>
      <c r="CU38" s="606"/>
      <c r="CV38" s="606"/>
      <c r="CW38" s="606"/>
      <c r="CX38" s="606"/>
      <c r="CY38" s="607"/>
      <c r="CZ38" s="608">
        <v>8.5</v>
      </c>
      <c r="DA38" s="637"/>
      <c r="DB38" s="637"/>
      <c r="DC38" s="638"/>
      <c r="DD38" s="611">
        <v>2602153</v>
      </c>
      <c r="DE38" s="606"/>
      <c r="DF38" s="606"/>
      <c r="DG38" s="606"/>
      <c r="DH38" s="606"/>
      <c r="DI38" s="606"/>
      <c r="DJ38" s="606"/>
      <c r="DK38" s="607"/>
      <c r="DL38" s="611">
        <v>2401966</v>
      </c>
      <c r="DM38" s="606"/>
      <c r="DN38" s="606"/>
      <c r="DO38" s="606"/>
      <c r="DP38" s="606"/>
      <c r="DQ38" s="606"/>
      <c r="DR38" s="606"/>
      <c r="DS38" s="606"/>
      <c r="DT38" s="606"/>
      <c r="DU38" s="606"/>
      <c r="DV38" s="607"/>
      <c r="DW38" s="608">
        <v>9.6999999999999993</v>
      </c>
      <c r="DX38" s="637"/>
      <c r="DY38" s="637"/>
      <c r="DZ38" s="637"/>
      <c r="EA38" s="637"/>
      <c r="EB38" s="637"/>
      <c r="EC38" s="639"/>
    </row>
    <row r="39" spans="2:133" ht="11.25" customHeight="1">
      <c r="AQ39" s="640" t="s">
        <v>335</v>
      </c>
      <c r="AR39" s="641"/>
      <c r="AS39" s="641"/>
      <c r="AT39" s="641"/>
      <c r="AU39" s="641"/>
      <c r="AV39" s="641"/>
      <c r="AW39" s="641"/>
      <c r="AX39" s="641"/>
      <c r="AY39" s="642"/>
      <c r="AZ39" s="603" t="s">
        <v>228</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87</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696745</v>
      </c>
      <c r="CS39" s="604"/>
      <c r="CT39" s="604"/>
      <c r="CU39" s="604"/>
      <c r="CV39" s="604"/>
      <c r="CW39" s="604"/>
      <c r="CX39" s="604"/>
      <c r="CY39" s="605"/>
      <c r="CZ39" s="608">
        <v>2</v>
      </c>
      <c r="DA39" s="637"/>
      <c r="DB39" s="637"/>
      <c r="DC39" s="638"/>
      <c r="DD39" s="611">
        <v>448941</v>
      </c>
      <c r="DE39" s="604"/>
      <c r="DF39" s="604"/>
      <c r="DG39" s="604"/>
      <c r="DH39" s="604"/>
      <c r="DI39" s="604"/>
      <c r="DJ39" s="604"/>
      <c r="DK39" s="605"/>
      <c r="DL39" s="611" t="s">
        <v>121</v>
      </c>
      <c r="DM39" s="604"/>
      <c r="DN39" s="604"/>
      <c r="DO39" s="604"/>
      <c r="DP39" s="604"/>
      <c r="DQ39" s="604"/>
      <c r="DR39" s="604"/>
      <c r="DS39" s="604"/>
      <c r="DT39" s="604"/>
      <c r="DU39" s="604"/>
      <c r="DV39" s="605"/>
      <c r="DW39" s="608" t="s">
        <v>121</v>
      </c>
      <c r="DX39" s="637"/>
      <c r="DY39" s="637"/>
      <c r="DZ39" s="637"/>
      <c r="EA39" s="637"/>
      <c r="EB39" s="637"/>
      <c r="EC39" s="639"/>
    </row>
    <row r="40" spans="2:133" ht="11.25" customHeight="1">
      <c r="AQ40" s="640" t="s">
        <v>339</v>
      </c>
      <c r="AR40" s="641"/>
      <c r="AS40" s="641"/>
      <c r="AT40" s="641"/>
      <c r="AU40" s="641"/>
      <c r="AV40" s="641"/>
      <c r="AW40" s="641"/>
      <c r="AX40" s="641"/>
      <c r="AY40" s="642"/>
      <c r="AZ40" s="603">
        <v>611951</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98</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68690</v>
      </c>
      <c r="CS40" s="606"/>
      <c r="CT40" s="606"/>
      <c r="CU40" s="606"/>
      <c r="CV40" s="606"/>
      <c r="CW40" s="606"/>
      <c r="CX40" s="606"/>
      <c r="CY40" s="607"/>
      <c r="CZ40" s="608">
        <v>0.2</v>
      </c>
      <c r="DA40" s="637"/>
      <c r="DB40" s="637"/>
      <c r="DC40" s="638"/>
      <c r="DD40" s="611">
        <v>3090</v>
      </c>
      <c r="DE40" s="606"/>
      <c r="DF40" s="606"/>
      <c r="DG40" s="606"/>
      <c r="DH40" s="606"/>
      <c r="DI40" s="606"/>
      <c r="DJ40" s="606"/>
      <c r="DK40" s="607"/>
      <c r="DL40" s="611">
        <v>3090</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342</v>
      </c>
      <c r="AR41" s="653"/>
      <c r="AS41" s="653"/>
      <c r="AT41" s="653"/>
      <c r="AU41" s="653"/>
      <c r="AV41" s="653"/>
      <c r="AW41" s="653"/>
      <c r="AX41" s="653"/>
      <c r="AY41" s="654"/>
      <c r="AZ41" s="618">
        <v>2302499</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304</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228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2285787</v>
      </c>
      <c r="CS42" s="606"/>
      <c r="CT42" s="606"/>
      <c r="CU42" s="606"/>
      <c r="CV42" s="606"/>
      <c r="CW42" s="606"/>
      <c r="CX42" s="606"/>
      <c r="CY42" s="607"/>
      <c r="CZ42" s="608">
        <v>6.5</v>
      </c>
      <c r="DA42" s="609"/>
      <c r="DB42" s="609"/>
      <c r="DC42" s="610"/>
      <c r="DD42" s="611">
        <v>822389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100847</v>
      </c>
      <c r="CS43" s="604"/>
      <c r="CT43" s="604"/>
      <c r="CU43" s="604"/>
      <c r="CV43" s="604"/>
      <c r="CW43" s="604"/>
      <c r="CX43" s="604"/>
      <c r="CY43" s="605"/>
      <c r="CZ43" s="608">
        <v>0.3</v>
      </c>
      <c r="DA43" s="637"/>
      <c r="DB43" s="637"/>
      <c r="DC43" s="638"/>
      <c r="DD43" s="611">
        <v>100847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349</v>
      </c>
      <c r="CD44" s="631" t="s">
        <v>300</v>
      </c>
      <c r="CE44" s="632"/>
      <c r="CF44" s="600" t="s">
        <v>350</v>
      </c>
      <c r="CG44" s="601"/>
      <c r="CH44" s="601"/>
      <c r="CI44" s="601"/>
      <c r="CJ44" s="601"/>
      <c r="CK44" s="601"/>
      <c r="CL44" s="601"/>
      <c r="CM44" s="601"/>
      <c r="CN44" s="601"/>
      <c r="CO44" s="601"/>
      <c r="CP44" s="601"/>
      <c r="CQ44" s="602"/>
      <c r="CR44" s="603">
        <v>2285787</v>
      </c>
      <c r="CS44" s="606"/>
      <c r="CT44" s="606"/>
      <c r="CU44" s="606"/>
      <c r="CV44" s="606"/>
      <c r="CW44" s="606"/>
      <c r="CX44" s="606"/>
      <c r="CY44" s="607"/>
      <c r="CZ44" s="608">
        <v>6.5</v>
      </c>
      <c r="DA44" s="609"/>
      <c r="DB44" s="609"/>
      <c r="DC44" s="610"/>
      <c r="DD44" s="611">
        <v>822389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351</v>
      </c>
      <c r="CG45" s="601"/>
      <c r="CH45" s="601"/>
      <c r="CI45" s="601"/>
      <c r="CJ45" s="601"/>
      <c r="CK45" s="601"/>
      <c r="CL45" s="601"/>
      <c r="CM45" s="601"/>
      <c r="CN45" s="601"/>
      <c r="CO45" s="601"/>
      <c r="CP45" s="601"/>
      <c r="CQ45" s="602"/>
      <c r="CR45" s="603">
        <v>937192</v>
      </c>
      <c r="CS45" s="604"/>
      <c r="CT45" s="604"/>
      <c r="CU45" s="604"/>
      <c r="CV45" s="604"/>
      <c r="CW45" s="604"/>
      <c r="CX45" s="604"/>
      <c r="CY45" s="605"/>
      <c r="CZ45" s="608">
        <v>2.6</v>
      </c>
      <c r="DA45" s="637"/>
      <c r="DB45" s="637"/>
      <c r="DC45" s="638"/>
      <c r="DD45" s="611">
        <v>30216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352</v>
      </c>
      <c r="CG46" s="601"/>
      <c r="CH46" s="601"/>
      <c r="CI46" s="601"/>
      <c r="CJ46" s="601"/>
      <c r="CK46" s="601"/>
      <c r="CL46" s="601"/>
      <c r="CM46" s="601"/>
      <c r="CN46" s="601"/>
      <c r="CO46" s="601"/>
      <c r="CP46" s="601"/>
      <c r="CQ46" s="602"/>
      <c r="CR46" s="603">
        <v>1327967</v>
      </c>
      <c r="CS46" s="606"/>
      <c r="CT46" s="606"/>
      <c r="CU46" s="606"/>
      <c r="CV46" s="606"/>
      <c r="CW46" s="606"/>
      <c r="CX46" s="606"/>
      <c r="CY46" s="607"/>
      <c r="CZ46" s="608">
        <v>3.7</v>
      </c>
      <c r="DA46" s="609"/>
      <c r="DB46" s="609"/>
      <c r="DC46" s="610"/>
      <c r="DD46" s="611">
        <v>784645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353</v>
      </c>
      <c r="CG47" s="601"/>
      <c r="CH47" s="601"/>
      <c r="CI47" s="601"/>
      <c r="CJ47" s="601"/>
      <c r="CK47" s="601"/>
      <c r="CL47" s="601"/>
      <c r="CM47" s="601"/>
      <c r="CN47" s="601"/>
      <c r="CO47" s="601"/>
      <c r="CP47" s="601"/>
      <c r="CQ47" s="602"/>
      <c r="CR47" s="603" t="s">
        <v>228</v>
      </c>
      <c r="CS47" s="604"/>
      <c r="CT47" s="604"/>
      <c r="CU47" s="604"/>
      <c r="CV47" s="604"/>
      <c r="CW47" s="604"/>
      <c r="CX47" s="604"/>
      <c r="CY47" s="605"/>
      <c r="CZ47" s="608" t="s">
        <v>121</v>
      </c>
      <c r="DA47" s="637"/>
      <c r="DB47" s="637"/>
      <c r="DC47" s="638"/>
      <c r="DD47" s="611" t="s">
        <v>228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354</v>
      </c>
      <c r="CG48" s="601"/>
      <c r="CH48" s="601"/>
      <c r="CI48" s="601"/>
      <c r="CJ48" s="601"/>
      <c r="CK48" s="601"/>
      <c r="CL48" s="601"/>
      <c r="CM48" s="601"/>
      <c r="CN48" s="601"/>
      <c r="CO48" s="601"/>
      <c r="CP48" s="601"/>
      <c r="CQ48" s="602"/>
      <c r="CR48" s="603" t="s">
        <v>228</v>
      </c>
      <c r="CS48" s="606"/>
      <c r="CT48" s="606"/>
      <c r="CU48" s="606"/>
      <c r="CV48" s="606"/>
      <c r="CW48" s="606"/>
      <c r="CX48" s="606"/>
      <c r="CY48" s="607"/>
      <c r="CZ48" s="608" t="s">
        <v>228</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355</v>
      </c>
      <c r="CE49" s="616"/>
      <c r="CF49" s="616"/>
      <c r="CG49" s="616"/>
      <c r="CH49" s="616"/>
      <c r="CI49" s="616"/>
      <c r="CJ49" s="616"/>
      <c r="CK49" s="616"/>
      <c r="CL49" s="616"/>
      <c r="CM49" s="616"/>
      <c r="CN49" s="616"/>
      <c r="CO49" s="616"/>
      <c r="CP49" s="616"/>
      <c r="CQ49" s="617"/>
      <c r="CR49" s="618">
        <v>35422049</v>
      </c>
      <c r="CS49" s="619"/>
      <c r="CT49" s="619"/>
      <c r="CU49" s="619"/>
      <c r="CV49" s="619"/>
      <c r="CW49" s="619"/>
      <c r="CX49" s="619"/>
      <c r="CY49" s="620"/>
      <c r="CZ49" s="621">
        <v>100</v>
      </c>
      <c r="DA49" s="622"/>
      <c r="DB49" s="622"/>
      <c r="DC49" s="623"/>
      <c r="DD49" s="624">
        <v>26148458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NROKrZpvGrMcLYu2NHWkCijLkCQPOBu+1InnAchDVYjDS5ZghtX5vaGY2liD4A5QMEIQwYrfq4j1u2moYOWiXQ==" saltValue="qo3XIkK5UWdNIuo18WZa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378</v>
      </c>
      <c r="C7" s="1082"/>
      <c r="D7" s="1082"/>
      <c r="E7" s="1082"/>
      <c r="F7" s="1082"/>
      <c r="G7" s="1082"/>
      <c r="H7" s="1082"/>
      <c r="I7" s="1082"/>
      <c r="J7" s="1082"/>
      <c r="K7" s="1082"/>
      <c r="L7" s="1082"/>
      <c r="M7" s="1082"/>
      <c r="N7" s="1082"/>
      <c r="O7" s="1082"/>
      <c r="P7" s="1083"/>
      <c r="Q7" s="1135">
        <v>37300</v>
      </c>
      <c r="R7" s="1136"/>
      <c r="S7" s="1136"/>
      <c r="T7" s="1136"/>
      <c r="U7" s="1136"/>
      <c r="V7" s="1136">
        <v>35391</v>
      </c>
      <c r="W7" s="1136"/>
      <c r="X7" s="1136"/>
      <c r="Y7" s="1136"/>
      <c r="Z7" s="1136"/>
      <c r="AA7" s="1136">
        <v>1909</v>
      </c>
      <c r="AB7" s="1136"/>
      <c r="AC7" s="1136"/>
      <c r="AD7" s="1136"/>
      <c r="AE7" s="1137"/>
      <c r="AF7" s="1138">
        <v>1850</v>
      </c>
      <c r="AG7" s="1139"/>
      <c r="AH7" s="1139"/>
      <c r="AI7" s="1139"/>
      <c r="AJ7" s="1140"/>
      <c r="AK7" s="1122">
        <v>715</v>
      </c>
      <c r="AL7" s="1123"/>
      <c r="AM7" s="1123"/>
      <c r="AN7" s="1123"/>
      <c r="AO7" s="1123"/>
      <c r="AP7" s="1123">
        <v>48183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582</v>
      </c>
      <c r="BT7" s="1127"/>
      <c r="BU7" s="1127"/>
      <c r="BV7" s="1127"/>
      <c r="BW7" s="1127"/>
      <c r="BX7" s="1127"/>
      <c r="BY7" s="1127"/>
      <c r="BZ7" s="1127"/>
      <c r="CA7" s="1127"/>
      <c r="CB7" s="1127"/>
      <c r="CC7" s="1127"/>
      <c r="CD7" s="1127"/>
      <c r="CE7" s="1127"/>
      <c r="CF7" s="1127"/>
      <c r="CG7" s="1128"/>
      <c r="CH7" s="1119">
        <v>24</v>
      </c>
      <c r="CI7" s="1120"/>
      <c r="CJ7" s="1120"/>
      <c r="CK7" s="1120"/>
      <c r="CL7" s="1121"/>
      <c r="CM7" s="1119">
        <v>234</v>
      </c>
      <c r="CN7" s="1120"/>
      <c r="CO7" s="1120"/>
      <c r="CP7" s="1120"/>
      <c r="CQ7" s="1121"/>
      <c r="CR7" s="1119">
        <v>3</v>
      </c>
      <c r="CS7" s="1120"/>
      <c r="CT7" s="1120"/>
      <c r="CU7" s="1120"/>
      <c r="CV7" s="1121"/>
      <c r="CW7" s="1119">
        <v>0</v>
      </c>
      <c r="CX7" s="1120"/>
      <c r="CY7" s="1120"/>
      <c r="CZ7" s="1120"/>
      <c r="DA7" s="1121"/>
      <c r="DB7" s="1119">
        <v>0</v>
      </c>
      <c r="DC7" s="1120"/>
      <c r="DD7" s="1120"/>
      <c r="DE7" s="1120"/>
      <c r="DF7" s="1121"/>
      <c r="DG7" s="1119">
        <v>190</v>
      </c>
      <c r="DH7" s="1120"/>
      <c r="DI7" s="1120"/>
      <c r="DJ7" s="1120"/>
      <c r="DK7" s="1121"/>
      <c r="DL7" s="1119">
        <v>0</v>
      </c>
      <c r="DM7" s="1120"/>
      <c r="DN7" s="1120"/>
      <c r="DO7" s="1120"/>
      <c r="DP7" s="1121"/>
      <c r="DQ7" s="1119">
        <v>0</v>
      </c>
      <c r="DR7" s="1120"/>
      <c r="DS7" s="1120"/>
      <c r="DT7" s="1120"/>
      <c r="DU7" s="1121"/>
      <c r="DV7" s="1146"/>
      <c r="DW7" s="1147"/>
      <c r="DX7" s="1147"/>
      <c r="DY7" s="1147"/>
      <c r="DZ7" s="1148"/>
      <c r="EA7" s="234"/>
    </row>
    <row r="8" spans="1:131" s="235" customFormat="1" ht="26.25" customHeight="1">
      <c r="A8" s="241">
        <v>2</v>
      </c>
      <c r="B8" s="1068" t="s">
        <v>379</v>
      </c>
      <c r="C8" s="1069"/>
      <c r="D8" s="1069"/>
      <c r="E8" s="1069"/>
      <c r="F8" s="1069"/>
      <c r="G8" s="1069"/>
      <c r="H8" s="1069"/>
      <c r="I8" s="1069"/>
      <c r="J8" s="1069"/>
      <c r="K8" s="1069"/>
      <c r="L8" s="1069"/>
      <c r="M8" s="1069"/>
      <c r="N8" s="1069"/>
      <c r="O8" s="1069"/>
      <c r="P8" s="1070"/>
      <c r="Q8" s="1074">
        <v>482</v>
      </c>
      <c r="R8" s="1075"/>
      <c r="S8" s="1075"/>
      <c r="T8" s="1075"/>
      <c r="U8" s="1075"/>
      <c r="V8" s="1075">
        <v>308</v>
      </c>
      <c r="W8" s="1075"/>
      <c r="X8" s="1075"/>
      <c r="Y8" s="1075"/>
      <c r="Z8" s="1075"/>
      <c r="AA8" s="1075">
        <v>174</v>
      </c>
      <c r="AB8" s="1075"/>
      <c r="AC8" s="1075"/>
      <c r="AD8" s="1075"/>
      <c r="AE8" s="1076"/>
      <c r="AF8" s="1050">
        <v>152</v>
      </c>
      <c r="AG8" s="1051"/>
      <c r="AH8" s="1051"/>
      <c r="AI8" s="1051"/>
      <c r="AJ8" s="1052"/>
      <c r="AK8" s="1117">
        <v>210</v>
      </c>
      <c r="AL8" s="1118"/>
      <c r="AM8" s="1118"/>
      <c r="AN8" s="1118"/>
      <c r="AO8" s="1118"/>
      <c r="AP8" s="1118">
        <v>730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583</v>
      </c>
      <c r="BT8" s="1046"/>
      <c r="BU8" s="1046"/>
      <c r="BV8" s="1046"/>
      <c r="BW8" s="1046"/>
      <c r="BX8" s="1046"/>
      <c r="BY8" s="1046"/>
      <c r="BZ8" s="1046"/>
      <c r="CA8" s="1046"/>
      <c r="CB8" s="1046"/>
      <c r="CC8" s="1046"/>
      <c r="CD8" s="1046"/>
      <c r="CE8" s="1046"/>
      <c r="CF8" s="1046"/>
      <c r="CG8" s="1047"/>
      <c r="CH8" s="1020">
        <v>189</v>
      </c>
      <c r="CI8" s="1021"/>
      <c r="CJ8" s="1021"/>
      <c r="CK8" s="1021"/>
      <c r="CL8" s="1022"/>
      <c r="CM8" s="1020">
        <v>1404</v>
      </c>
      <c r="CN8" s="1021"/>
      <c r="CO8" s="1021"/>
      <c r="CP8" s="1021"/>
      <c r="CQ8" s="1022"/>
      <c r="CR8" s="1020">
        <v>184</v>
      </c>
      <c r="CS8" s="1021"/>
      <c r="CT8" s="1021"/>
      <c r="CU8" s="1021"/>
      <c r="CV8" s="1022"/>
      <c r="CW8" s="1020">
        <v>0</v>
      </c>
      <c r="CX8" s="1021"/>
      <c r="CY8" s="1021"/>
      <c r="CZ8" s="1021"/>
      <c r="DA8" s="1022"/>
      <c r="DB8" s="1020">
        <v>0</v>
      </c>
      <c r="DC8" s="1021"/>
      <c r="DD8" s="1021"/>
      <c r="DE8" s="1021"/>
      <c r="DF8" s="1022"/>
      <c r="DG8" s="1020">
        <v>0</v>
      </c>
      <c r="DH8" s="1021"/>
      <c r="DI8" s="1021"/>
      <c r="DJ8" s="1021"/>
      <c r="DK8" s="1022"/>
      <c r="DL8" s="1020">
        <v>0</v>
      </c>
      <c r="DM8" s="1021"/>
      <c r="DN8" s="1021"/>
      <c r="DO8" s="1021"/>
      <c r="DP8" s="1022"/>
      <c r="DQ8" s="1020">
        <v>0</v>
      </c>
      <c r="DR8" s="1021"/>
      <c r="DS8" s="1021"/>
      <c r="DT8" s="1021"/>
      <c r="DU8" s="1022"/>
      <c r="DV8" s="1023"/>
      <c r="DW8" s="1024"/>
      <c r="DX8" s="1024"/>
      <c r="DY8" s="1024"/>
      <c r="DZ8" s="1025"/>
      <c r="EA8" s="234"/>
    </row>
    <row r="9" spans="1:131" s="235" customFormat="1" ht="26.25" customHeight="1">
      <c r="A9" s="241">
        <v>3</v>
      </c>
      <c r="B9" s="1068" t="s">
        <v>380</v>
      </c>
      <c r="C9" s="1069"/>
      <c r="D9" s="1069"/>
      <c r="E9" s="1069"/>
      <c r="F9" s="1069"/>
      <c r="G9" s="1069"/>
      <c r="H9" s="1069"/>
      <c r="I9" s="1069"/>
      <c r="J9" s="1069"/>
      <c r="K9" s="1069"/>
      <c r="L9" s="1069"/>
      <c r="M9" s="1069"/>
      <c r="N9" s="1069"/>
      <c r="O9" s="1069"/>
      <c r="P9" s="1070"/>
      <c r="Q9" s="1074">
        <v>240</v>
      </c>
      <c r="R9" s="1075"/>
      <c r="S9" s="1075"/>
      <c r="T9" s="1075"/>
      <c r="U9" s="1075"/>
      <c r="V9" s="1075">
        <v>145</v>
      </c>
      <c r="W9" s="1075"/>
      <c r="X9" s="1075"/>
      <c r="Y9" s="1075"/>
      <c r="Z9" s="1075"/>
      <c r="AA9" s="1075">
        <v>95</v>
      </c>
      <c r="AB9" s="1075"/>
      <c r="AC9" s="1075"/>
      <c r="AD9" s="1075"/>
      <c r="AE9" s="1076"/>
      <c r="AF9" s="1050">
        <v>21</v>
      </c>
      <c r="AG9" s="1051"/>
      <c r="AH9" s="1051"/>
      <c r="AI9" s="1051"/>
      <c r="AJ9" s="1052"/>
      <c r="AK9" s="1117">
        <v>200</v>
      </c>
      <c r="AL9" s="1118"/>
      <c r="AM9" s="1118"/>
      <c r="AN9" s="1118"/>
      <c r="AO9" s="1118"/>
      <c r="AP9" s="1118">
        <v>334</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584</v>
      </c>
      <c r="BT9" s="1046"/>
      <c r="BU9" s="1046"/>
      <c r="BV9" s="1046"/>
      <c r="BW9" s="1046"/>
      <c r="BX9" s="1046"/>
      <c r="BY9" s="1046"/>
      <c r="BZ9" s="1046"/>
      <c r="CA9" s="1046"/>
      <c r="CB9" s="1046"/>
      <c r="CC9" s="1046"/>
      <c r="CD9" s="1046"/>
      <c r="CE9" s="1046"/>
      <c r="CF9" s="1046"/>
      <c r="CG9" s="1047"/>
      <c r="CH9" s="1020">
        <v>283</v>
      </c>
      <c r="CI9" s="1021"/>
      <c r="CJ9" s="1021"/>
      <c r="CK9" s="1021"/>
      <c r="CL9" s="1022"/>
      <c r="CM9" s="1020">
        <v>99</v>
      </c>
      <c r="CN9" s="1021"/>
      <c r="CO9" s="1021"/>
      <c r="CP9" s="1021"/>
      <c r="CQ9" s="1022"/>
      <c r="CR9" s="1020">
        <v>50</v>
      </c>
      <c r="CS9" s="1021"/>
      <c r="CT9" s="1021"/>
      <c r="CU9" s="1021"/>
      <c r="CV9" s="1022"/>
      <c r="CW9" s="1020">
        <v>10</v>
      </c>
      <c r="CX9" s="1021"/>
      <c r="CY9" s="1021"/>
      <c r="CZ9" s="1021"/>
      <c r="DA9" s="1022"/>
      <c r="DB9" s="1020">
        <v>0</v>
      </c>
      <c r="DC9" s="1021"/>
      <c r="DD9" s="1021"/>
      <c r="DE9" s="1021"/>
      <c r="DF9" s="1022"/>
      <c r="DG9" s="1020">
        <v>0</v>
      </c>
      <c r="DH9" s="1021"/>
      <c r="DI9" s="1021"/>
      <c r="DJ9" s="1021"/>
      <c r="DK9" s="1022"/>
      <c r="DL9" s="1020">
        <v>0</v>
      </c>
      <c r="DM9" s="1021"/>
      <c r="DN9" s="1021"/>
      <c r="DO9" s="1021"/>
      <c r="DP9" s="1022"/>
      <c r="DQ9" s="1020">
        <v>0</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585</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0</v>
      </c>
      <c r="CN10" s="1021"/>
      <c r="CO10" s="1021"/>
      <c r="CP10" s="1021"/>
      <c r="CQ10" s="1022"/>
      <c r="CR10" s="1020">
        <v>10</v>
      </c>
      <c r="CS10" s="1021"/>
      <c r="CT10" s="1021"/>
      <c r="CU10" s="1021"/>
      <c r="CV10" s="1022"/>
      <c r="CW10" s="1020">
        <v>0</v>
      </c>
      <c r="CX10" s="1021"/>
      <c r="CY10" s="1021"/>
      <c r="CZ10" s="1021"/>
      <c r="DA10" s="1022"/>
      <c r="DB10" s="1020">
        <v>0</v>
      </c>
      <c r="DC10" s="1021"/>
      <c r="DD10" s="1021"/>
      <c r="DE10" s="1021"/>
      <c r="DF10" s="1022"/>
      <c r="DG10" s="1020">
        <v>0</v>
      </c>
      <c r="DH10" s="1021"/>
      <c r="DI10" s="1021"/>
      <c r="DJ10" s="1021"/>
      <c r="DK10" s="1022"/>
      <c r="DL10" s="1020">
        <v>0</v>
      </c>
      <c r="DM10" s="1021"/>
      <c r="DN10" s="1021"/>
      <c r="DO10" s="1021"/>
      <c r="DP10" s="1022"/>
      <c r="DQ10" s="1020">
        <v>0</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586</v>
      </c>
      <c r="BT11" s="1046"/>
      <c r="BU11" s="1046"/>
      <c r="BV11" s="1046"/>
      <c r="BW11" s="1046"/>
      <c r="BX11" s="1046"/>
      <c r="BY11" s="1046"/>
      <c r="BZ11" s="1046"/>
      <c r="CA11" s="1046"/>
      <c r="CB11" s="1046"/>
      <c r="CC11" s="1046"/>
      <c r="CD11" s="1046"/>
      <c r="CE11" s="1046"/>
      <c r="CF11" s="1046"/>
      <c r="CG11" s="1047"/>
      <c r="CH11" s="1020">
        <v>374</v>
      </c>
      <c r="CI11" s="1021"/>
      <c r="CJ11" s="1021"/>
      <c r="CK11" s="1021"/>
      <c r="CL11" s="1022"/>
      <c r="CM11" s="1020">
        <v>1425</v>
      </c>
      <c r="CN11" s="1021"/>
      <c r="CO11" s="1021"/>
      <c r="CP11" s="1021"/>
      <c r="CQ11" s="1022"/>
      <c r="CR11" s="1020">
        <v>702</v>
      </c>
      <c r="CS11" s="1021"/>
      <c r="CT11" s="1021"/>
      <c r="CU11" s="1021"/>
      <c r="CV11" s="1022"/>
      <c r="CW11" s="1020">
        <v>0</v>
      </c>
      <c r="CX11" s="1021"/>
      <c r="CY11" s="1021"/>
      <c r="CZ11" s="1021"/>
      <c r="DA11" s="1022"/>
      <c r="DB11" s="1020">
        <v>464</v>
      </c>
      <c r="DC11" s="1021"/>
      <c r="DD11" s="1021"/>
      <c r="DE11" s="1021"/>
      <c r="DF11" s="1022"/>
      <c r="DG11" s="1020">
        <v>0</v>
      </c>
      <c r="DH11" s="1021"/>
      <c r="DI11" s="1021"/>
      <c r="DJ11" s="1021"/>
      <c r="DK11" s="1022"/>
      <c r="DL11" s="1020">
        <v>0</v>
      </c>
      <c r="DM11" s="1021"/>
      <c r="DN11" s="1021"/>
      <c r="DO11" s="1021"/>
      <c r="DP11" s="1022"/>
      <c r="DQ11" s="1020">
        <v>0</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587</v>
      </c>
      <c r="BT12" s="1046"/>
      <c r="BU12" s="1046"/>
      <c r="BV12" s="1046"/>
      <c r="BW12" s="1046"/>
      <c r="BX12" s="1046"/>
      <c r="BY12" s="1046"/>
      <c r="BZ12" s="1046"/>
      <c r="CA12" s="1046"/>
      <c r="CB12" s="1046"/>
      <c r="CC12" s="1046"/>
      <c r="CD12" s="1046"/>
      <c r="CE12" s="1046"/>
      <c r="CF12" s="1046"/>
      <c r="CG12" s="1047"/>
      <c r="CH12" s="1020">
        <v>60</v>
      </c>
      <c r="CI12" s="1021"/>
      <c r="CJ12" s="1021"/>
      <c r="CK12" s="1021"/>
      <c r="CL12" s="1022"/>
      <c r="CM12" s="1020">
        <v>19</v>
      </c>
      <c r="CN12" s="1021"/>
      <c r="CO12" s="1021"/>
      <c r="CP12" s="1021"/>
      <c r="CQ12" s="1022"/>
      <c r="CR12" s="1020">
        <v>3</v>
      </c>
      <c r="CS12" s="1021"/>
      <c r="CT12" s="1021"/>
      <c r="CU12" s="1021"/>
      <c r="CV12" s="1022"/>
      <c r="CW12" s="1020">
        <v>12</v>
      </c>
      <c r="CX12" s="1021"/>
      <c r="CY12" s="1021"/>
      <c r="CZ12" s="1021"/>
      <c r="DA12" s="1022"/>
      <c r="DB12" s="1020">
        <v>0</v>
      </c>
      <c r="DC12" s="1021"/>
      <c r="DD12" s="1021"/>
      <c r="DE12" s="1021"/>
      <c r="DF12" s="1022"/>
      <c r="DG12" s="1020">
        <v>0</v>
      </c>
      <c r="DH12" s="1021"/>
      <c r="DI12" s="1021"/>
      <c r="DJ12" s="1021"/>
      <c r="DK12" s="1022"/>
      <c r="DL12" s="1020">
        <v>0</v>
      </c>
      <c r="DM12" s="1021"/>
      <c r="DN12" s="1021"/>
      <c r="DO12" s="1021"/>
      <c r="DP12" s="1022"/>
      <c r="DQ12" s="1020">
        <v>0</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381</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382</v>
      </c>
      <c r="B23" s="975" t="s">
        <v>383</v>
      </c>
      <c r="C23" s="976"/>
      <c r="D23" s="976"/>
      <c r="E23" s="976"/>
      <c r="F23" s="976"/>
      <c r="G23" s="976"/>
      <c r="H23" s="976"/>
      <c r="I23" s="976"/>
      <c r="J23" s="976"/>
      <c r="K23" s="976"/>
      <c r="L23" s="976"/>
      <c r="M23" s="976"/>
      <c r="N23" s="976"/>
      <c r="O23" s="976"/>
      <c r="P23" s="977"/>
      <c r="Q23" s="1099">
        <v>37606</v>
      </c>
      <c r="R23" s="1100"/>
      <c r="S23" s="1100"/>
      <c r="T23" s="1100"/>
      <c r="U23" s="1100"/>
      <c r="V23" s="1100">
        <v>35428</v>
      </c>
      <c r="W23" s="1100"/>
      <c r="X23" s="1100"/>
      <c r="Y23" s="1100"/>
      <c r="Z23" s="1100"/>
      <c r="AA23" s="1100">
        <v>2178</v>
      </c>
      <c r="AB23" s="1100"/>
      <c r="AC23" s="1100"/>
      <c r="AD23" s="1100"/>
      <c r="AE23" s="1101"/>
      <c r="AF23" s="1102">
        <v>2023</v>
      </c>
      <c r="AG23" s="1100"/>
      <c r="AH23" s="1100"/>
      <c r="AI23" s="1100"/>
      <c r="AJ23" s="1103"/>
      <c r="AK23" s="1104"/>
      <c r="AL23" s="1105"/>
      <c r="AM23" s="1105"/>
      <c r="AN23" s="1105"/>
      <c r="AO23" s="1105"/>
      <c r="AP23" s="1100">
        <v>49247</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361</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394</v>
      </c>
      <c r="C28" s="1082"/>
      <c r="D28" s="1082"/>
      <c r="E28" s="1082"/>
      <c r="F28" s="1082"/>
      <c r="G28" s="1082"/>
      <c r="H28" s="1082"/>
      <c r="I28" s="1082"/>
      <c r="J28" s="1082"/>
      <c r="K28" s="1082"/>
      <c r="L28" s="1082"/>
      <c r="M28" s="1082"/>
      <c r="N28" s="1082"/>
      <c r="O28" s="1082"/>
      <c r="P28" s="1083"/>
      <c r="Q28" s="1084">
        <v>15159</v>
      </c>
      <c r="R28" s="1085"/>
      <c r="S28" s="1085"/>
      <c r="T28" s="1085"/>
      <c r="U28" s="1085"/>
      <c r="V28" s="1085">
        <v>14472</v>
      </c>
      <c r="W28" s="1085"/>
      <c r="X28" s="1085"/>
      <c r="Y28" s="1085"/>
      <c r="Z28" s="1085"/>
      <c r="AA28" s="1085">
        <v>687</v>
      </c>
      <c r="AB28" s="1085"/>
      <c r="AC28" s="1085"/>
      <c r="AD28" s="1085"/>
      <c r="AE28" s="1086"/>
      <c r="AF28" s="1087">
        <v>687</v>
      </c>
      <c r="AG28" s="1085"/>
      <c r="AH28" s="1085"/>
      <c r="AI28" s="1085"/>
      <c r="AJ28" s="1088"/>
      <c r="AK28" s="1089">
        <v>612</v>
      </c>
      <c r="AL28" s="1077"/>
      <c r="AM28" s="1077"/>
      <c r="AN28" s="1077"/>
      <c r="AO28" s="1077"/>
      <c r="AP28" s="1077">
        <v>0</v>
      </c>
      <c r="AQ28" s="1077"/>
      <c r="AR28" s="1077"/>
      <c r="AS28" s="1077"/>
      <c r="AT28" s="1077"/>
      <c r="AU28" s="1077">
        <v>0</v>
      </c>
      <c r="AV28" s="1077"/>
      <c r="AW28" s="1077"/>
      <c r="AX28" s="1077"/>
      <c r="AY28" s="1077"/>
      <c r="AZ28" s="1078" t="s">
        <v>588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395</v>
      </c>
      <c r="C29" s="1069"/>
      <c r="D29" s="1069"/>
      <c r="E29" s="1069"/>
      <c r="F29" s="1069"/>
      <c r="G29" s="1069"/>
      <c r="H29" s="1069"/>
      <c r="I29" s="1069"/>
      <c r="J29" s="1069"/>
      <c r="K29" s="1069"/>
      <c r="L29" s="1069"/>
      <c r="M29" s="1069"/>
      <c r="N29" s="1069"/>
      <c r="O29" s="1069"/>
      <c r="P29" s="1070"/>
      <c r="Q29" s="1074">
        <v>7777</v>
      </c>
      <c r="R29" s="1075"/>
      <c r="S29" s="1075"/>
      <c r="T29" s="1075"/>
      <c r="U29" s="1075"/>
      <c r="V29" s="1075">
        <v>7557</v>
      </c>
      <c r="W29" s="1075"/>
      <c r="X29" s="1075"/>
      <c r="Y29" s="1075"/>
      <c r="Z29" s="1075"/>
      <c r="AA29" s="1075">
        <v>220</v>
      </c>
      <c r="AB29" s="1075"/>
      <c r="AC29" s="1075"/>
      <c r="AD29" s="1075"/>
      <c r="AE29" s="1076"/>
      <c r="AF29" s="1050">
        <v>220</v>
      </c>
      <c r="AG29" s="1051"/>
      <c r="AH29" s="1051"/>
      <c r="AI29" s="1051"/>
      <c r="AJ29" s="1052"/>
      <c r="AK29" s="1011">
        <v>1195</v>
      </c>
      <c r="AL29" s="1002"/>
      <c r="AM29" s="1002"/>
      <c r="AN29" s="1002"/>
      <c r="AO29" s="1002"/>
      <c r="AP29" s="1002">
        <v>0</v>
      </c>
      <c r="AQ29" s="1002"/>
      <c r="AR29" s="1002"/>
      <c r="AS29" s="1002"/>
      <c r="AT29" s="1002"/>
      <c r="AU29" s="1002">
        <v>0</v>
      </c>
      <c r="AV29" s="1002"/>
      <c r="AW29" s="1002"/>
      <c r="AX29" s="1002"/>
      <c r="AY29" s="1002"/>
      <c r="AZ29" s="1073" t="s">
        <v>588</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396</v>
      </c>
      <c r="C30" s="1069"/>
      <c r="D30" s="1069"/>
      <c r="E30" s="1069"/>
      <c r="F30" s="1069"/>
      <c r="G30" s="1069"/>
      <c r="H30" s="1069"/>
      <c r="I30" s="1069"/>
      <c r="J30" s="1069"/>
      <c r="K30" s="1069"/>
      <c r="L30" s="1069"/>
      <c r="M30" s="1069"/>
      <c r="N30" s="1069"/>
      <c r="O30" s="1069"/>
      <c r="P30" s="1070"/>
      <c r="Q30" s="1074">
        <v>1239</v>
      </c>
      <c r="R30" s="1075"/>
      <c r="S30" s="1075"/>
      <c r="T30" s="1075"/>
      <c r="U30" s="1075"/>
      <c r="V30" s="1075">
        <v>1227</v>
      </c>
      <c r="W30" s="1075"/>
      <c r="X30" s="1075"/>
      <c r="Y30" s="1075"/>
      <c r="Z30" s="1075"/>
      <c r="AA30" s="1075">
        <v>12</v>
      </c>
      <c r="AB30" s="1075"/>
      <c r="AC30" s="1075"/>
      <c r="AD30" s="1075"/>
      <c r="AE30" s="1076"/>
      <c r="AF30" s="1050">
        <v>12</v>
      </c>
      <c r="AG30" s="1051"/>
      <c r="AH30" s="1051"/>
      <c r="AI30" s="1051"/>
      <c r="AJ30" s="1052"/>
      <c r="AK30" s="1011">
        <v>1107</v>
      </c>
      <c r="AL30" s="1002"/>
      <c r="AM30" s="1002"/>
      <c r="AN30" s="1002"/>
      <c r="AO30" s="1002"/>
      <c r="AP30" s="1002">
        <v>0</v>
      </c>
      <c r="AQ30" s="1002"/>
      <c r="AR30" s="1002"/>
      <c r="AS30" s="1002"/>
      <c r="AT30" s="1002"/>
      <c r="AU30" s="1002">
        <v>0</v>
      </c>
      <c r="AV30" s="1002"/>
      <c r="AW30" s="1002"/>
      <c r="AX30" s="1002"/>
      <c r="AY30" s="1002"/>
      <c r="AZ30" s="1073" t="s">
        <v>588</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397</v>
      </c>
      <c r="C31" s="1069"/>
      <c r="D31" s="1069"/>
      <c r="E31" s="1069"/>
      <c r="F31" s="1069"/>
      <c r="G31" s="1069"/>
      <c r="H31" s="1069"/>
      <c r="I31" s="1069"/>
      <c r="J31" s="1069"/>
      <c r="K31" s="1069"/>
      <c r="L31" s="1069"/>
      <c r="M31" s="1069"/>
      <c r="N31" s="1069"/>
      <c r="O31" s="1069"/>
      <c r="P31" s="1070"/>
      <c r="Q31" s="1074">
        <v>2190</v>
      </c>
      <c r="R31" s="1075"/>
      <c r="S31" s="1075"/>
      <c r="T31" s="1075"/>
      <c r="U31" s="1075"/>
      <c r="V31" s="1075">
        <v>1983</v>
      </c>
      <c r="W31" s="1075"/>
      <c r="X31" s="1075"/>
      <c r="Y31" s="1075"/>
      <c r="Z31" s="1075"/>
      <c r="AA31" s="1075">
        <v>207</v>
      </c>
      <c r="AB31" s="1075"/>
      <c r="AC31" s="1075"/>
      <c r="AD31" s="1075"/>
      <c r="AE31" s="1076"/>
      <c r="AF31" s="1050">
        <v>669</v>
      </c>
      <c r="AG31" s="1051"/>
      <c r="AH31" s="1051"/>
      <c r="AI31" s="1051"/>
      <c r="AJ31" s="1052"/>
      <c r="AK31" s="1011">
        <v>11</v>
      </c>
      <c r="AL31" s="1002"/>
      <c r="AM31" s="1002"/>
      <c r="AN31" s="1002"/>
      <c r="AO31" s="1002"/>
      <c r="AP31" s="1002">
        <v>1642</v>
      </c>
      <c r="AQ31" s="1002"/>
      <c r="AR31" s="1002"/>
      <c r="AS31" s="1002"/>
      <c r="AT31" s="1002"/>
      <c r="AU31" s="1002">
        <v>3</v>
      </c>
      <c r="AV31" s="1002"/>
      <c r="AW31" s="1002"/>
      <c r="AX31" s="1002"/>
      <c r="AY31" s="1002"/>
      <c r="AZ31" s="1073" t="s">
        <v>588</v>
      </c>
      <c r="BA31" s="1073"/>
      <c r="BB31" s="1073"/>
      <c r="BC31" s="1073"/>
      <c r="BD31" s="1073"/>
      <c r="BE31" s="1063" t="s">
        <v>398</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399</v>
      </c>
      <c r="C32" s="1069"/>
      <c r="D32" s="1069"/>
      <c r="E32" s="1069"/>
      <c r="F32" s="1069"/>
      <c r="G32" s="1069"/>
      <c r="H32" s="1069"/>
      <c r="I32" s="1069"/>
      <c r="J32" s="1069"/>
      <c r="K32" s="1069"/>
      <c r="L32" s="1069"/>
      <c r="M32" s="1069"/>
      <c r="N32" s="1069"/>
      <c r="O32" s="1069"/>
      <c r="P32" s="1070"/>
      <c r="Q32" s="1074">
        <v>2137</v>
      </c>
      <c r="R32" s="1075"/>
      <c r="S32" s="1075"/>
      <c r="T32" s="1075"/>
      <c r="U32" s="1075"/>
      <c r="V32" s="1075">
        <v>2052</v>
      </c>
      <c r="W32" s="1075"/>
      <c r="X32" s="1075"/>
      <c r="Y32" s="1075"/>
      <c r="Z32" s="1075"/>
      <c r="AA32" s="1075">
        <v>85</v>
      </c>
      <c r="AB32" s="1075"/>
      <c r="AC32" s="1075"/>
      <c r="AD32" s="1075"/>
      <c r="AE32" s="1076"/>
      <c r="AF32" s="1050">
        <v>1058</v>
      </c>
      <c r="AG32" s="1051"/>
      <c r="AH32" s="1051"/>
      <c r="AI32" s="1051"/>
      <c r="AJ32" s="1052"/>
      <c r="AK32" s="1011">
        <v>1100</v>
      </c>
      <c r="AL32" s="1002"/>
      <c r="AM32" s="1002"/>
      <c r="AN32" s="1002"/>
      <c r="AO32" s="1002"/>
      <c r="AP32" s="1002">
        <v>13712</v>
      </c>
      <c r="AQ32" s="1002"/>
      <c r="AR32" s="1002"/>
      <c r="AS32" s="1002"/>
      <c r="AT32" s="1002"/>
      <c r="AU32" s="1002">
        <v>8899</v>
      </c>
      <c r="AV32" s="1002"/>
      <c r="AW32" s="1002"/>
      <c r="AX32" s="1002"/>
      <c r="AY32" s="1002"/>
      <c r="AZ32" s="1073" t="s">
        <v>588</v>
      </c>
      <c r="BA32" s="1073"/>
      <c r="BB32" s="1073"/>
      <c r="BC32" s="1073"/>
      <c r="BD32" s="1073"/>
      <c r="BE32" s="1063" t="s">
        <v>400</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401</v>
      </c>
      <c r="C33" s="1069"/>
      <c r="D33" s="1069"/>
      <c r="E33" s="1069"/>
      <c r="F33" s="1069"/>
      <c r="G33" s="1069"/>
      <c r="H33" s="1069"/>
      <c r="I33" s="1069"/>
      <c r="J33" s="1069"/>
      <c r="K33" s="1069"/>
      <c r="L33" s="1069"/>
      <c r="M33" s="1069"/>
      <c r="N33" s="1069"/>
      <c r="O33" s="1069"/>
      <c r="P33" s="1070"/>
      <c r="Q33" s="1074">
        <v>139</v>
      </c>
      <c r="R33" s="1075"/>
      <c r="S33" s="1075"/>
      <c r="T33" s="1075"/>
      <c r="U33" s="1075"/>
      <c r="V33" s="1075">
        <v>122</v>
      </c>
      <c r="W33" s="1075"/>
      <c r="X33" s="1075"/>
      <c r="Y33" s="1075"/>
      <c r="Z33" s="1075"/>
      <c r="AA33" s="1075">
        <v>17</v>
      </c>
      <c r="AB33" s="1075"/>
      <c r="AC33" s="1075"/>
      <c r="AD33" s="1075"/>
      <c r="AE33" s="1076"/>
      <c r="AF33" s="1050">
        <v>17</v>
      </c>
      <c r="AG33" s="1051"/>
      <c r="AH33" s="1051"/>
      <c r="AI33" s="1051"/>
      <c r="AJ33" s="1052"/>
      <c r="AK33" s="1011">
        <v>82</v>
      </c>
      <c r="AL33" s="1002"/>
      <c r="AM33" s="1002"/>
      <c r="AN33" s="1002"/>
      <c r="AO33" s="1002"/>
      <c r="AP33" s="1002">
        <v>468</v>
      </c>
      <c r="AQ33" s="1002"/>
      <c r="AR33" s="1002"/>
      <c r="AS33" s="1002"/>
      <c r="AT33" s="1002"/>
      <c r="AU33" s="1002">
        <v>468</v>
      </c>
      <c r="AV33" s="1002"/>
      <c r="AW33" s="1002"/>
      <c r="AX33" s="1002"/>
      <c r="AY33" s="1002"/>
      <c r="AZ33" s="1073" t="s">
        <v>588</v>
      </c>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382</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2664</v>
      </c>
      <c r="AG63" s="990"/>
      <c r="AH63" s="990"/>
      <c r="AI63" s="990"/>
      <c r="AJ63" s="1061"/>
      <c r="AK63" s="1062"/>
      <c r="AL63" s="994"/>
      <c r="AM63" s="994"/>
      <c r="AN63" s="994"/>
      <c r="AO63" s="994"/>
      <c r="AP63" s="990">
        <v>15822</v>
      </c>
      <c r="AQ63" s="990"/>
      <c r="AR63" s="990"/>
      <c r="AS63" s="990"/>
      <c r="AT63" s="990"/>
      <c r="AU63" s="990">
        <v>9370</v>
      </c>
      <c r="AV63" s="990"/>
      <c r="AW63" s="990"/>
      <c r="AX63" s="990"/>
      <c r="AY63" s="990"/>
      <c r="AZ63" s="1056"/>
      <c r="BA63" s="1056"/>
      <c r="BB63" s="1056"/>
      <c r="BC63" s="1056"/>
      <c r="BD63" s="1056"/>
      <c r="BE63" s="991"/>
      <c r="BF63" s="991"/>
      <c r="BG63" s="991"/>
      <c r="BH63" s="991"/>
      <c r="BI63" s="992"/>
      <c r="BJ63" s="1057" t="s">
        <v>121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406</v>
      </c>
      <c r="B66" s="1027"/>
      <c r="C66" s="1027"/>
      <c r="D66" s="1027"/>
      <c r="E66" s="1027"/>
      <c r="F66" s="1027"/>
      <c r="G66" s="1027"/>
      <c r="H66" s="1027"/>
      <c r="I66" s="1027"/>
      <c r="J66" s="1027"/>
      <c r="K66" s="1027"/>
      <c r="L66" s="1027"/>
      <c r="M66" s="1027"/>
      <c r="N66" s="1027"/>
      <c r="O66" s="1027"/>
      <c r="P66" s="1028"/>
      <c r="Q66" s="1032" t="s">
        <v>407</v>
      </c>
      <c r="R66" s="1033"/>
      <c r="S66" s="1033"/>
      <c r="T66" s="1033"/>
      <c r="U66" s="1034"/>
      <c r="V66" s="1032" t="s">
        <v>408</v>
      </c>
      <c r="W66" s="1033"/>
      <c r="X66" s="1033"/>
      <c r="Y66" s="1033"/>
      <c r="Z66" s="1034"/>
      <c r="AA66" s="1032" t="s">
        <v>409</v>
      </c>
      <c r="AB66" s="1033"/>
      <c r="AC66" s="1033"/>
      <c r="AD66" s="1033"/>
      <c r="AE66" s="1034"/>
      <c r="AF66" s="1038" t="s">
        <v>389</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569</v>
      </c>
      <c r="C68" s="1017"/>
      <c r="D68" s="1017"/>
      <c r="E68" s="1017"/>
      <c r="F68" s="1017"/>
      <c r="G68" s="1017"/>
      <c r="H68" s="1017"/>
      <c r="I68" s="1017"/>
      <c r="J68" s="1017"/>
      <c r="K68" s="1017"/>
      <c r="L68" s="1017"/>
      <c r="M68" s="1017"/>
      <c r="N68" s="1017"/>
      <c r="O68" s="1017"/>
      <c r="P68" s="1018"/>
      <c r="Q68" s="1019">
        <v>4067</v>
      </c>
      <c r="R68" s="1013"/>
      <c r="S68" s="1013"/>
      <c r="T68" s="1013"/>
      <c r="U68" s="1013"/>
      <c r="V68" s="1013">
        <v>3863</v>
      </c>
      <c r="W68" s="1013"/>
      <c r="X68" s="1013"/>
      <c r="Y68" s="1013"/>
      <c r="Z68" s="1013"/>
      <c r="AA68" s="1013">
        <v>204</v>
      </c>
      <c r="AB68" s="1013"/>
      <c r="AC68" s="1013"/>
      <c r="AD68" s="1013"/>
      <c r="AE68" s="1013"/>
      <c r="AF68" s="1013">
        <v>72</v>
      </c>
      <c r="AG68" s="1013"/>
      <c r="AH68" s="1013"/>
      <c r="AI68" s="1013"/>
      <c r="AJ68" s="1013"/>
      <c r="AK68" s="1013">
        <v>21</v>
      </c>
      <c r="AL68" s="1013"/>
      <c r="AM68" s="1013"/>
      <c r="AN68" s="1013"/>
      <c r="AO68" s="1013"/>
      <c r="AP68" s="1013">
        <v>913</v>
      </c>
      <c r="AQ68" s="1013"/>
      <c r="AR68" s="1013"/>
      <c r="AS68" s="1013"/>
      <c r="AT68" s="1013"/>
      <c r="AU68" s="1013">
        <v>783</v>
      </c>
      <c r="AV68" s="1013"/>
      <c r="AW68" s="1013"/>
      <c r="AX68" s="1013"/>
      <c r="AY68" s="1013"/>
      <c r="AZ68" s="1014" t="s">
        <v>578</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569</v>
      </c>
      <c r="C69" s="1006"/>
      <c r="D69" s="1006"/>
      <c r="E69" s="1006"/>
      <c r="F69" s="1006"/>
      <c r="G69" s="1006"/>
      <c r="H69" s="1006"/>
      <c r="I69" s="1006"/>
      <c r="J69" s="1006"/>
      <c r="K69" s="1006"/>
      <c r="L69" s="1006"/>
      <c r="M69" s="1006"/>
      <c r="N69" s="1006"/>
      <c r="O69" s="1006"/>
      <c r="P69" s="1007"/>
      <c r="Q69" s="1008">
        <v>113</v>
      </c>
      <c r="R69" s="1002"/>
      <c r="S69" s="1002"/>
      <c r="T69" s="1002"/>
      <c r="U69" s="1002"/>
      <c r="V69" s="1002">
        <v>231</v>
      </c>
      <c r="W69" s="1002"/>
      <c r="X69" s="1002"/>
      <c r="Y69" s="1002"/>
      <c r="Z69" s="1002"/>
      <c r="AA69" s="1002">
        <v>-118</v>
      </c>
      <c r="AB69" s="1002"/>
      <c r="AC69" s="1002"/>
      <c r="AD69" s="1002"/>
      <c r="AE69" s="1002"/>
      <c r="AF69" s="1002">
        <v>13</v>
      </c>
      <c r="AG69" s="1002"/>
      <c r="AH69" s="1002"/>
      <c r="AI69" s="1002"/>
      <c r="AJ69" s="1002"/>
      <c r="AK69" s="1002">
        <v>153</v>
      </c>
      <c r="AL69" s="1002"/>
      <c r="AM69" s="1002"/>
      <c r="AN69" s="1002"/>
      <c r="AO69" s="1002"/>
      <c r="AP69" s="1002">
        <v>0</v>
      </c>
      <c r="AQ69" s="1002"/>
      <c r="AR69" s="1002"/>
      <c r="AS69" s="1002"/>
      <c r="AT69" s="1002"/>
      <c r="AU69" s="1002">
        <v>0</v>
      </c>
      <c r="AV69" s="1002"/>
      <c r="AW69" s="1002"/>
      <c r="AX69" s="1002"/>
      <c r="AY69" s="1002"/>
      <c r="AZ69" s="1003" t="s">
        <v>579</v>
      </c>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570</v>
      </c>
      <c r="C70" s="1006"/>
      <c r="D70" s="1006"/>
      <c r="E70" s="1006"/>
      <c r="F70" s="1006"/>
      <c r="G70" s="1006"/>
      <c r="H70" s="1006"/>
      <c r="I70" s="1006"/>
      <c r="J70" s="1006"/>
      <c r="K70" s="1006"/>
      <c r="L70" s="1006"/>
      <c r="M70" s="1006"/>
      <c r="N70" s="1006"/>
      <c r="O70" s="1006"/>
      <c r="P70" s="1007"/>
      <c r="Q70" s="1008">
        <v>769</v>
      </c>
      <c r="R70" s="1002"/>
      <c r="S70" s="1002"/>
      <c r="T70" s="1002"/>
      <c r="U70" s="1002"/>
      <c r="V70" s="1002">
        <v>741</v>
      </c>
      <c r="W70" s="1002"/>
      <c r="X70" s="1002"/>
      <c r="Y70" s="1002"/>
      <c r="Z70" s="1002"/>
      <c r="AA70" s="1002">
        <v>29</v>
      </c>
      <c r="AB70" s="1002"/>
      <c r="AC70" s="1002"/>
      <c r="AD70" s="1002"/>
      <c r="AE70" s="1002"/>
      <c r="AF70" s="1002">
        <v>29</v>
      </c>
      <c r="AG70" s="1002"/>
      <c r="AH70" s="1002"/>
      <c r="AI70" s="1002"/>
      <c r="AJ70" s="1002"/>
      <c r="AK70" s="1002">
        <v>46</v>
      </c>
      <c r="AL70" s="1002"/>
      <c r="AM70" s="1002"/>
      <c r="AN70" s="1002"/>
      <c r="AO70" s="1002"/>
      <c r="AP70" s="1002">
        <v>0</v>
      </c>
      <c r="AQ70" s="1002"/>
      <c r="AR70" s="1002"/>
      <c r="AS70" s="1002"/>
      <c r="AT70" s="1002"/>
      <c r="AU70" s="1002">
        <v>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571</v>
      </c>
      <c r="C71" s="1006"/>
      <c r="D71" s="1006"/>
      <c r="E71" s="1006"/>
      <c r="F71" s="1006"/>
      <c r="G71" s="1006"/>
      <c r="H71" s="1006"/>
      <c r="I71" s="1006"/>
      <c r="J71" s="1006"/>
      <c r="K71" s="1006"/>
      <c r="L71" s="1006"/>
      <c r="M71" s="1006"/>
      <c r="N71" s="1006"/>
      <c r="O71" s="1006"/>
      <c r="P71" s="1007"/>
      <c r="Q71" s="1008">
        <v>331</v>
      </c>
      <c r="R71" s="1002"/>
      <c r="S71" s="1002"/>
      <c r="T71" s="1002"/>
      <c r="U71" s="1002"/>
      <c r="V71" s="1002">
        <v>295</v>
      </c>
      <c r="W71" s="1002"/>
      <c r="X71" s="1002"/>
      <c r="Y71" s="1002"/>
      <c r="Z71" s="1002"/>
      <c r="AA71" s="1002">
        <v>36</v>
      </c>
      <c r="AB71" s="1002"/>
      <c r="AC71" s="1002"/>
      <c r="AD71" s="1002"/>
      <c r="AE71" s="1002"/>
      <c r="AF71" s="1002">
        <v>36</v>
      </c>
      <c r="AG71" s="1002"/>
      <c r="AH71" s="1002"/>
      <c r="AI71" s="1002"/>
      <c r="AJ71" s="1002"/>
      <c r="AK71" s="1002">
        <v>0</v>
      </c>
      <c r="AL71" s="1002"/>
      <c r="AM71" s="1002"/>
      <c r="AN71" s="1002"/>
      <c r="AO71" s="1002"/>
      <c r="AP71" s="1002">
        <v>0</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572</v>
      </c>
      <c r="C72" s="1006"/>
      <c r="D72" s="1006"/>
      <c r="E72" s="1006"/>
      <c r="F72" s="1006"/>
      <c r="G72" s="1006"/>
      <c r="H72" s="1006"/>
      <c r="I72" s="1006"/>
      <c r="J72" s="1006"/>
      <c r="K72" s="1006"/>
      <c r="L72" s="1006"/>
      <c r="M72" s="1006"/>
      <c r="N72" s="1006"/>
      <c r="O72" s="1006"/>
      <c r="P72" s="1007"/>
      <c r="Q72" s="1008">
        <v>745</v>
      </c>
      <c r="R72" s="1002"/>
      <c r="S72" s="1002"/>
      <c r="T72" s="1002"/>
      <c r="U72" s="1002"/>
      <c r="V72" s="1002">
        <v>658</v>
      </c>
      <c r="W72" s="1002"/>
      <c r="X72" s="1002"/>
      <c r="Y72" s="1002"/>
      <c r="Z72" s="1002"/>
      <c r="AA72" s="1002">
        <v>87</v>
      </c>
      <c r="AB72" s="1002"/>
      <c r="AC72" s="1002"/>
      <c r="AD72" s="1002"/>
      <c r="AE72" s="1002"/>
      <c r="AF72" s="1002">
        <v>84</v>
      </c>
      <c r="AG72" s="1002"/>
      <c r="AH72" s="1002"/>
      <c r="AI72" s="1002"/>
      <c r="AJ72" s="1002"/>
      <c r="AK72" s="1002">
        <v>30</v>
      </c>
      <c r="AL72" s="1002"/>
      <c r="AM72" s="1002"/>
      <c r="AN72" s="1002"/>
      <c r="AO72" s="1002"/>
      <c r="AP72" s="1002">
        <v>0</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573</v>
      </c>
      <c r="C73" s="1006"/>
      <c r="D73" s="1006"/>
      <c r="E73" s="1006"/>
      <c r="F73" s="1006"/>
      <c r="G73" s="1006"/>
      <c r="H73" s="1006"/>
      <c r="I73" s="1006"/>
      <c r="J73" s="1006"/>
      <c r="K73" s="1006"/>
      <c r="L73" s="1006"/>
      <c r="M73" s="1006"/>
      <c r="N73" s="1006"/>
      <c r="O73" s="1006"/>
      <c r="P73" s="1007"/>
      <c r="Q73" s="1008">
        <v>5</v>
      </c>
      <c r="R73" s="1002"/>
      <c r="S73" s="1002"/>
      <c r="T73" s="1002"/>
      <c r="U73" s="1002"/>
      <c r="V73" s="1002">
        <v>4</v>
      </c>
      <c r="W73" s="1002"/>
      <c r="X73" s="1002"/>
      <c r="Y73" s="1002"/>
      <c r="Z73" s="1002"/>
      <c r="AA73" s="1002">
        <v>1</v>
      </c>
      <c r="AB73" s="1002"/>
      <c r="AC73" s="1002"/>
      <c r="AD73" s="1002"/>
      <c r="AE73" s="1002"/>
      <c r="AF73" s="1002">
        <v>1</v>
      </c>
      <c r="AG73" s="1002"/>
      <c r="AH73" s="1002"/>
      <c r="AI73" s="1002"/>
      <c r="AJ73" s="1002"/>
      <c r="AK73" s="1002">
        <v>0</v>
      </c>
      <c r="AL73" s="1002"/>
      <c r="AM73" s="1002"/>
      <c r="AN73" s="1002"/>
      <c r="AO73" s="1002"/>
      <c r="AP73" s="1002">
        <v>0</v>
      </c>
      <c r="AQ73" s="1002"/>
      <c r="AR73" s="1002"/>
      <c r="AS73" s="1002"/>
      <c r="AT73" s="1002"/>
      <c r="AU73" s="1002">
        <v>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574</v>
      </c>
      <c r="C74" s="1006"/>
      <c r="D74" s="1006"/>
      <c r="E74" s="1006"/>
      <c r="F74" s="1006"/>
      <c r="G74" s="1006"/>
      <c r="H74" s="1006"/>
      <c r="I74" s="1006"/>
      <c r="J74" s="1006"/>
      <c r="K74" s="1006"/>
      <c r="L74" s="1006"/>
      <c r="M74" s="1006"/>
      <c r="N74" s="1006"/>
      <c r="O74" s="1006"/>
      <c r="P74" s="1007"/>
      <c r="Q74" s="1008">
        <v>47938</v>
      </c>
      <c r="R74" s="1002"/>
      <c r="S74" s="1002"/>
      <c r="T74" s="1002"/>
      <c r="U74" s="1002"/>
      <c r="V74" s="1002">
        <v>43893</v>
      </c>
      <c r="W74" s="1002"/>
      <c r="X74" s="1002"/>
      <c r="Y74" s="1002"/>
      <c r="Z74" s="1002"/>
      <c r="AA74" s="1002">
        <v>4045</v>
      </c>
      <c r="AB74" s="1002"/>
      <c r="AC74" s="1002"/>
      <c r="AD74" s="1002"/>
      <c r="AE74" s="1002"/>
      <c r="AF74" s="1002">
        <v>3243</v>
      </c>
      <c r="AG74" s="1002"/>
      <c r="AH74" s="1002"/>
      <c r="AI74" s="1002"/>
      <c r="AJ74" s="1002"/>
      <c r="AK74" s="1002">
        <v>0</v>
      </c>
      <c r="AL74" s="1002"/>
      <c r="AM74" s="1002"/>
      <c r="AN74" s="1002"/>
      <c r="AO74" s="1002"/>
      <c r="AP74" s="1002">
        <v>0</v>
      </c>
      <c r="AQ74" s="1002"/>
      <c r="AR74" s="1002"/>
      <c r="AS74" s="1002"/>
      <c r="AT74" s="1002"/>
      <c r="AU74" s="1002">
        <v>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575</v>
      </c>
      <c r="C75" s="1006"/>
      <c r="D75" s="1006"/>
      <c r="E75" s="1006"/>
      <c r="F75" s="1006"/>
      <c r="G75" s="1006"/>
      <c r="H75" s="1006"/>
      <c r="I75" s="1006"/>
      <c r="J75" s="1006"/>
      <c r="K75" s="1006"/>
      <c r="L75" s="1006"/>
      <c r="M75" s="1006"/>
      <c r="N75" s="1006"/>
      <c r="O75" s="1006"/>
      <c r="P75" s="1007"/>
      <c r="Q75" s="1009">
        <v>26393</v>
      </c>
      <c r="R75" s="1010"/>
      <c r="S75" s="1010"/>
      <c r="T75" s="1010"/>
      <c r="U75" s="1011"/>
      <c r="V75" s="1012">
        <v>25068</v>
      </c>
      <c r="W75" s="1010"/>
      <c r="X75" s="1010"/>
      <c r="Y75" s="1010"/>
      <c r="Z75" s="1011"/>
      <c r="AA75" s="1012">
        <v>1325</v>
      </c>
      <c r="AB75" s="1010"/>
      <c r="AC75" s="1010"/>
      <c r="AD75" s="1010"/>
      <c r="AE75" s="1011"/>
      <c r="AF75" s="1012">
        <v>1325</v>
      </c>
      <c r="AG75" s="1010"/>
      <c r="AH75" s="1010"/>
      <c r="AI75" s="1010"/>
      <c r="AJ75" s="1011"/>
      <c r="AK75" s="1012">
        <v>22</v>
      </c>
      <c r="AL75" s="1010"/>
      <c r="AM75" s="1010"/>
      <c r="AN75" s="1010"/>
      <c r="AO75" s="1011"/>
      <c r="AP75" s="1012">
        <v>0</v>
      </c>
      <c r="AQ75" s="1010"/>
      <c r="AR75" s="1010"/>
      <c r="AS75" s="1010"/>
      <c r="AT75" s="1011"/>
      <c r="AU75" s="1012">
        <v>0</v>
      </c>
      <c r="AV75" s="1010"/>
      <c r="AW75" s="1010"/>
      <c r="AX75" s="1010"/>
      <c r="AY75" s="1011"/>
      <c r="AZ75" s="1003" t="s">
        <v>578</v>
      </c>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575</v>
      </c>
      <c r="C76" s="1006"/>
      <c r="D76" s="1006"/>
      <c r="E76" s="1006"/>
      <c r="F76" s="1006"/>
      <c r="G76" s="1006"/>
      <c r="H76" s="1006"/>
      <c r="I76" s="1006"/>
      <c r="J76" s="1006"/>
      <c r="K76" s="1006"/>
      <c r="L76" s="1006"/>
      <c r="M76" s="1006"/>
      <c r="N76" s="1006"/>
      <c r="O76" s="1006"/>
      <c r="P76" s="1007"/>
      <c r="Q76" s="1009">
        <v>382</v>
      </c>
      <c r="R76" s="1010"/>
      <c r="S76" s="1010"/>
      <c r="T76" s="1010"/>
      <c r="U76" s="1011"/>
      <c r="V76" s="1012">
        <v>136</v>
      </c>
      <c r="W76" s="1010"/>
      <c r="X76" s="1010"/>
      <c r="Y76" s="1010"/>
      <c r="Z76" s="1011"/>
      <c r="AA76" s="1012">
        <v>246</v>
      </c>
      <c r="AB76" s="1010"/>
      <c r="AC76" s="1010"/>
      <c r="AD76" s="1010"/>
      <c r="AE76" s="1011"/>
      <c r="AF76" s="1012">
        <v>246</v>
      </c>
      <c r="AG76" s="1010"/>
      <c r="AH76" s="1010"/>
      <c r="AI76" s="1010"/>
      <c r="AJ76" s="1011"/>
      <c r="AK76" s="1012">
        <v>0</v>
      </c>
      <c r="AL76" s="1010"/>
      <c r="AM76" s="1010"/>
      <c r="AN76" s="1010"/>
      <c r="AO76" s="1011"/>
      <c r="AP76" s="1012">
        <v>0</v>
      </c>
      <c r="AQ76" s="1010"/>
      <c r="AR76" s="1010"/>
      <c r="AS76" s="1010"/>
      <c r="AT76" s="1011"/>
      <c r="AU76" s="1012">
        <v>0</v>
      </c>
      <c r="AV76" s="1010"/>
      <c r="AW76" s="1010"/>
      <c r="AX76" s="1010"/>
      <c r="AY76" s="1011"/>
      <c r="AZ76" s="1003" t="s">
        <v>580</v>
      </c>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576</v>
      </c>
      <c r="C77" s="1006"/>
      <c r="D77" s="1006"/>
      <c r="E77" s="1006"/>
      <c r="F77" s="1006"/>
      <c r="G77" s="1006"/>
      <c r="H77" s="1006"/>
      <c r="I77" s="1006"/>
      <c r="J77" s="1006"/>
      <c r="K77" s="1006"/>
      <c r="L77" s="1006"/>
      <c r="M77" s="1006"/>
      <c r="N77" s="1006"/>
      <c r="O77" s="1006"/>
      <c r="P77" s="1007"/>
      <c r="Q77" s="1009">
        <v>423</v>
      </c>
      <c r="R77" s="1010"/>
      <c r="S77" s="1010"/>
      <c r="T77" s="1010"/>
      <c r="U77" s="1011"/>
      <c r="V77" s="1012">
        <v>410</v>
      </c>
      <c r="W77" s="1010"/>
      <c r="X77" s="1010"/>
      <c r="Y77" s="1010"/>
      <c r="Z77" s="1011"/>
      <c r="AA77" s="1012">
        <v>12</v>
      </c>
      <c r="AB77" s="1010"/>
      <c r="AC77" s="1010"/>
      <c r="AD77" s="1010"/>
      <c r="AE77" s="1011"/>
      <c r="AF77" s="1012">
        <v>12</v>
      </c>
      <c r="AG77" s="1010"/>
      <c r="AH77" s="1010"/>
      <c r="AI77" s="1010"/>
      <c r="AJ77" s="1011"/>
      <c r="AK77" s="1012">
        <v>49</v>
      </c>
      <c r="AL77" s="1010"/>
      <c r="AM77" s="1010"/>
      <c r="AN77" s="1010"/>
      <c r="AO77" s="1011"/>
      <c r="AP77" s="1012">
        <v>0</v>
      </c>
      <c r="AQ77" s="1010"/>
      <c r="AR77" s="1010"/>
      <c r="AS77" s="1010"/>
      <c r="AT77" s="1011"/>
      <c r="AU77" s="1012">
        <v>0</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577</v>
      </c>
      <c r="C78" s="1006"/>
      <c r="D78" s="1006"/>
      <c r="E78" s="1006"/>
      <c r="F78" s="1006"/>
      <c r="G78" s="1006"/>
      <c r="H78" s="1006"/>
      <c r="I78" s="1006"/>
      <c r="J78" s="1006"/>
      <c r="K78" s="1006"/>
      <c r="L78" s="1006"/>
      <c r="M78" s="1006"/>
      <c r="N78" s="1006"/>
      <c r="O78" s="1006"/>
      <c r="P78" s="1007"/>
      <c r="Q78" s="1008">
        <v>1644</v>
      </c>
      <c r="R78" s="1002"/>
      <c r="S78" s="1002"/>
      <c r="T78" s="1002"/>
      <c r="U78" s="1002"/>
      <c r="V78" s="1002">
        <v>1624</v>
      </c>
      <c r="W78" s="1002"/>
      <c r="X78" s="1002"/>
      <c r="Y78" s="1002"/>
      <c r="Z78" s="1002"/>
      <c r="AA78" s="1002">
        <v>20</v>
      </c>
      <c r="AB78" s="1002"/>
      <c r="AC78" s="1002"/>
      <c r="AD78" s="1002"/>
      <c r="AE78" s="1002"/>
      <c r="AF78" s="1002">
        <v>20</v>
      </c>
      <c r="AG78" s="1002"/>
      <c r="AH78" s="1002"/>
      <c r="AI78" s="1002"/>
      <c r="AJ78" s="1002"/>
      <c r="AK78" s="1002">
        <v>0</v>
      </c>
      <c r="AL78" s="1002"/>
      <c r="AM78" s="1002"/>
      <c r="AN78" s="1002"/>
      <c r="AO78" s="1002"/>
      <c r="AP78" s="1002">
        <v>0</v>
      </c>
      <c r="AQ78" s="1002"/>
      <c r="AR78" s="1002"/>
      <c r="AS78" s="1002"/>
      <c r="AT78" s="1002"/>
      <c r="AU78" s="1002">
        <v>0</v>
      </c>
      <c r="AV78" s="1002"/>
      <c r="AW78" s="1002"/>
      <c r="AX78" s="1002"/>
      <c r="AY78" s="1002"/>
      <c r="AZ78" s="1003" t="s">
        <v>578</v>
      </c>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577</v>
      </c>
      <c r="C79" s="1006"/>
      <c r="D79" s="1006"/>
      <c r="E79" s="1006"/>
      <c r="F79" s="1006"/>
      <c r="G79" s="1006"/>
      <c r="H79" s="1006"/>
      <c r="I79" s="1006"/>
      <c r="J79" s="1006"/>
      <c r="K79" s="1006"/>
      <c r="L79" s="1006"/>
      <c r="M79" s="1006"/>
      <c r="N79" s="1006"/>
      <c r="O79" s="1006"/>
      <c r="P79" s="1007"/>
      <c r="Q79" s="1008">
        <v>693386</v>
      </c>
      <c r="R79" s="1002"/>
      <c r="S79" s="1002"/>
      <c r="T79" s="1002"/>
      <c r="U79" s="1002"/>
      <c r="V79" s="1002">
        <v>677426</v>
      </c>
      <c r="W79" s="1002"/>
      <c r="X79" s="1002"/>
      <c r="Y79" s="1002"/>
      <c r="Z79" s="1002"/>
      <c r="AA79" s="1002">
        <v>15960</v>
      </c>
      <c r="AB79" s="1002"/>
      <c r="AC79" s="1002"/>
      <c r="AD79" s="1002"/>
      <c r="AE79" s="1002"/>
      <c r="AF79" s="1002">
        <v>15960</v>
      </c>
      <c r="AG79" s="1002"/>
      <c r="AH79" s="1002"/>
      <c r="AI79" s="1002"/>
      <c r="AJ79" s="1002"/>
      <c r="AK79" s="1002">
        <v>7105</v>
      </c>
      <c r="AL79" s="1002"/>
      <c r="AM79" s="1002"/>
      <c r="AN79" s="1002"/>
      <c r="AO79" s="1002"/>
      <c r="AP79" s="1002">
        <v>0</v>
      </c>
      <c r="AQ79" s="1002"/>
      <c r="AR79" s="1002"/>
      <c r="AS79" s="1002"/>
      <c r="AT79" s="1002"/>
      <c r="AU79" s="1002">
        <v>0</v>
      </c>
      <c r="AV79" s="1002"/>
      <c r="AW79" s="1002"/>
      <c r="AX79" s="1002"/>
      <c r="AY79" s="1002"/>
      <c r="AZ79" s="1003" t="s">
        <v>581</v>
      </c>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382</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21041</v>
      </c>
      <c r="AG88" s="990"/>
      <c r="AH88" s="990"/>
      <c r="AI88" s="990"/>
      <c r="AJ88" s="990"/>
      <c r="AK88" s="994"/>
      <c r="AL88" s="994"/>
      <c r="AM88" s="994"/>
      <c r="AN88" s="994"/>
      <c r="AO88" s="994"/>
      <c r="AP88" s="990">
        <v>913</v>
      </c>
      <c r="AQ88" s="990"/>
      <c r="AR88" s="990"/>
      <c r="AS88" s="990"/>
      <c r="AT88" s="990"/>
      <c r="AU88" s="990">
        <v>783</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952</v>
      </c>
      <c r="CS102" s="982"/>
      <c r="CT102" s="982"/>
      <c r="CU102" s="982"/>
      <c r="CV102" s="983"/>
      <c r="CW102" s="981">
        <v>22</v>
      </c>
      <c r="CX102" s="982"/>
      <c r="CY102" s="982"/>
      <c r="CZ102" s="982"/>
      <c r="DA102" s="983"/>
      <c r="DB102" s="981">
        <v>464</v>
      </c>
      <c r="DC102" s="982"/>
      <c r="DD102" s="982"/>
      <c r="DE102" s="982"/>
      <c r="DF102" s="983"/>
      <c r="DG102" s="981">
        <v>190</v>
      </c>
      <c r="DH102" s="982"/>
      <c r="DI102" s="982"/>
      <c r="DJ102" s="982"/>
      <c r="DK102" s="983"/>
      <c r="DL102" s="981">
        <v>0</v>
      </c>
      <c r="DM102" s="982"/>
      <c r="DN102" s="982"/>
      <c r="DO102" s="982"/>
      <c r="DP102" s="983"/>
      <c r="DQ102" s="981">
        <v>0</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299</v>
      </c>
      <c r="AG109" s="925"/>
      <c r="AH109" s="925"/>
      <c r="AI109" s="925"/>
      <c r="AJ109" s="926"/>
      <c r="AK109" s="927" t="s">
        <v>298</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299</v>
      </c>
      <c r="BW109" s="925"/>
      <c r="BX109" s="925"/>
      <c r="BY109" s="925"/>
      <c r="BZ109" s="926"/>
      <c r="CA109" s="927" t="s">
        <v>298</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299</v>
      </c>
      <c r="DM109" s="925"/>
      <c r="DN109" s="925"/>
      <c r="DO109" s="925"/>
      <c r="DP109" s="926"/>
      <c r="DQ109" s="927" t="s">
        <v>298</v>
      </c>
      <c r="DR109" s="925"/>
      <c r="DS109" s="925"/>
      <c r="DT109" s="925"/>
      <c r="DU109" s="926"/>
      <c r="DV109" s="927" t="s">
        <v>423</v>
      </c>
      <c r="DW109" s="925"/>
      <c r="DX109" s="925"/>
      <c r="DY109" s="925"/>
      <c r="DZ109" s="956"/>
    </row>
    <row r="110" spans="1:131" s="226" customFormat="1" ht="26.25" customHeight="1">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3995413</v>
      </c>
      <c r="AB110" s="918"/>
      <c r="AC110" s="918"/>
      <c r="AD110" s="918"/>
      <c r="AE110" s="919"/>
      <c r="AF110" s="920">
        <v>4364722</v>
      </c>
      <c r="AG110" s="918"/>
      <c r="AH110" s="918"/>
      <c r="AI110" s="918"/>
      <c r="AJ110" s="919"/>
      <c r="AK110" s="920">
        <v>4629271</v>
      </c>
      <c r="AL110" s="918"/>
      <c r="AM110" s="918"/>
      <c r="AN110" s="918"/>
      <c r="AO110" s="919"/>
      <c r="AP110" s="921">
        <v>23.1</v>
      </c>
      <c r="AQ110" s="922"/>
      <c r="AR110" s="922"/>
      <c r="AS110" s="922"/>
      <c r="AT110" s="923"/>
      <c r="AU110" s="957" t="s">
        <v>67</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52057581</v>
      </c>
      <c r="BR110" s="865"/>
      <c r="BS110" s="865"/>
      <c r="BT110" s="865"/>
      <c r="BU110" s="865"/>
      <c r="BV110" s="865">
        <v>51181941</v>
      </c>
      <c r="BW110" s="865"/>
      <c r="BX110" s="865"/>
      <c r="BY110" s="865"/>
      <c r="BZ110" s="865"/>
      <c r="CA110" s="865">
        <v>49246717</v>
      </c>
      <c r="CB110" s="865"/>
      <c r="CC110" s="865"/>
      <c r="CD110" s="865"/>
      <c r="CE110" s="865"/>
      <c r="CF110" s="889">
        <v>245.9</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121</v>
      </c>
      <c r="DH110" s="865"/>
      <c r="DI110" s="865"/>
      <c r="DJ110" s="865"/>
      <c r="DK110" s="865"/>
      <c r="DL110" s="865" t="s">
        <v>121</v>
      </c>
      <c r="DM110" s="865"/>
      <c r="DN110" s="865"/>
      <c r="DO110" s="865"/>
      <c r="DP110" s="865"/>
      <c r="DQ110" s="865" t="s">
        <v>429</v>
      </c>
      <c r="DR110" s="865"/>
      <c r="DS110" s="865"/>
      <c r="DT110" s="865"/>
      <c r="DU110" s="865"/>
      <c r="DV110" s="866" t="s">
        <v>430</v>
      </c>
      <c r="DW110" s="866"/>
      <c r="DX110" s="866"/>
      <c r="DY110" s="866"/>
      <c r="DZ110" s="867"/>
    </row>
    <row r="111" spans="1:131" s="226" customFormat="1" ht="26.25" customHeight="1">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121</v>
      </c>
      <c r="AG111" s="946"/>
      <c r="AH111" s="946"/>
      <c r="AI111" s="946"/>
      <c r="AJ111" s="947"/>
      <c r="AK111" s="948" t="s">
        <v>432</v>
      </c>
      <c r="AL111" s="946"/>
      <c r="AM111" s="946"/>
      <c r="AN111" s="946"/>
      <c r="AO111" s="947"/>
      <c r="AP111" s="949" t="s">
        <v>430</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459029</v>
      </c>
      <c r="BR111" s="837"/>
      <c r="BS111" s="837"/>
      <c r="BT111" s="837"/>
      <c r="BU111" s="837"/>
      <c r="BV111" s="837">
        <v>380142</v>
      </c>
      <c r="BW111" s="837"/>
      <c r="BX111" s="837"/>
      <c r="BY111" s="837"/>
      <c r="BZ111" s="837"/>
      <c r="CA111" s="837">
        <v>381673</v>
      </c>
      <c r="CB111" s="837"/>
      <c r="CC111" s="837"/>
      <c r="CD111" s="837"/>
      <c r="CE111" s="837"/>
      <c r="CF111" s="898">
        <v>1.9</v>
      </c>
      <c r="CG111" s="899"/>
      <c r="CH111" s="899"/>
      <c r="CI111" s="899"/>
      <c r="CJ111" s="899"/>
      <c r="CK111" s="954"/>
      <c r="CL111" s="841"/>
      <c r="CM111" s="844" t="s">
        <v>434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430</v>
      </c>
      <c r="DH111" s="837"/>
      <c r="DI111" s="837"/>
      <c r="DJ111" s="837"/>
      <c r="DK111" s="837"/>
      <c r="DL111" s="837" t="s">
        <v>121</v>
      </c>
      <c r="DM111" s="837"/>
      <c r="DN111" s="837"/>
      <c r="DO111" s="837"/>
      <c r="DP111" s="837"/>
      <c r="DQ111" s="837" t="s">
        <v>121</v>
      </c>
      <c r="DR111" s="837"/>
      <c r="DS111" s="837"/>
      <c r="DT111" s="837"/>
      <c r="DU111" s="837"/>
      <c r="DV111" s="814" t="s">
        <v>432</v>
      </c>
      <c r="DW111" s="814"/>
      <c r="DX111" s="814"/>
      <c r="DY111" s="814"/>
      <c r="DZ111" s="815"/>
    </row>
    <row r="112" spans="1:131" s="226" customFormat="1" ht="26.25" customHeight="1">
      <c r="A112" s="939" t="s">
        <v>435</v>
      </c>
      <c r="B112" s="940"/>
      <c r="C112" s="770" t="s">
        <v>436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432</v>
      </c>
      <c r="AG112" s="800"/>
      <c r="AH112" s="800"/>
      <c r="AI112" s="800"/>
      <c r="AJ112" s="801"/>
      <c r="AK112" s="802" t="s">
        <v>121</v>
      </c>
      <c r="AL112" s="800"/>
      <c r="AM112" s="800"/>
      <c r="AN112" s="800"/>
      <c r="AO112" s="801"/>
      <c r="AP112" s="847" t="s">
        <v>121</v>
      </c>
      <c r="AQ112" s="848"/>
      <c r="AR112" s="848"/>
      <c r="AS112" s="848"/>
      <c r="AT112" s="849"/>
      <c r="AU112" s="959"/>
      <c r="AV112" s="960"/>
      <c r="AW112" s="960"/>
      <c r="AX112" s="960"/>
      <c r="AY112" s="960"/>
      <c r="AZ112" s="835" t="s">
        <v>437</v>
      </c>
      <c r="BA112" s="770"/>
      <c r="BB112" s="770"/>
      <c r="BC112" s="770"/>
      <c r="BD112" s="770"/>
      <c r="BE112" s="770"/>
      <c r="BF112" s="770"/>
      <c r="BG112" s="770"/>
      <c r="BH112" s="770"/>
      <c r="BI112" s="770"/>
      <c r="BJ112" s="770"/>
      <c r="BK112" s="770"/>
      <c r="BL112" s="770"/>
      <c r="BM112" s="770"/>
      <c r="BN112" s="770"/>
      <c r="BO112" s="770"/>
      <c r="BP112" s="771"/>
      <c r="BQ112" s="836">
        <v>9439889</v>
      </c>
      <c r="BR112" s="837"/>
      <c r="BS112" s="837"/>
      <c r="BT112" s="837"/>
      <c r="BU112" s="837"/>
      <c r="BV112" s="837">
        <v>9254528</v>
      </c>
      <c r="BW112" s="837"/>
      <c r="BX112" s="837"/>
      <c r="BY112" s="837"/>
      <c r="BZ112" s="837"/>
      <c r="CA112" s="837">
        <v>9370565</v>
      </c>
      <c r="CB112" s="837"/>
      <c r="CC112" s="837"/>
      <c r="CD112" s="837"/>
      <c r="CE112" s="837"/>
      <c r="CF112" s="898">
        <v>46.8</v>
      </c>
      <c r="CG112" s="899"/>
      <c r="CH112" s="899"/>
      <c r="CI112" s="899"/>
      <c r="CJ112" s="899"/>
      <c r="CK112" s="954"/>
      <c r="CL112" s="841"/>
      <c r="CM112" s="844" t="s">
        <v>438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121</v>
      </c>
      <c r="DH112" s="837"/>
      <c r="DI112" s="837"/>
      <c r="DJ112" s="837"/>
      <c r="DK112" s="837"/>
      <c r="DL112" s="837" t="s">
        <v>432</v>
      </c>
      <c r="DM112" s="837"/>
      <c r="DN112" s="837"/>
      <c r="DO112" s="837"/>
      <c r="DP112" s="837"/>
      <c r="DQ112" s="837" t="s">
        <v>121</v>
      </c>
      <c r="DR112" s="837"/>
      <c r="DS112" s="837"/>
      <c r="DT112" s="837"/>
      <c r="DU112" s="837"/>
      <c r="DV112" s="814" t="s">
        <v>121</v>
      </c>
      <c r="DW112" s="814"/>
      <c r="DX112" s="814"/>
      <c r="DY112" s="814"/>
      <c r="DZ112" s="815"/>
    </row>
    <row r="113" spans="1:130" s="226" customFormat="1" ht="26.25" customHeight="1">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950637</v>
      </c>
      <c r="AB113" s="946"/>
      <c r="AC113" s="946"/>
      <c r="AD113" s="946"/>
      <c r="AE113" s="947"/>
      <c r="AF113" s="948">
        <v>971180</v>
      </c>
      <c r="AG113" s="946"/>
      <c r="AH113" s="946"/>
      <c r="AI113" s="946"/>
      <c r="AJ113" s="947"/>
      <c r="AK113" s="948">
        <v>923376</v>
      </c>
      <c r="AL113" s="946"/>
      <c r="AM113" s="946"/>
      <c r="AN113" s="946"/>
      <c r="AO113" s="947"/>
      <c r="AP113" s="949">
        <v>4.5999999999999996</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1136380</v>
      </c>
      <c r="BR113" s="837"/>
      <c r="BS113" s="837"/>
      <c r="BT113" s="837"/>
      <c r="BU113" s="837"/>
      <c r="BV113" s="837">
        <v>964511</v>
      </c>
      <c r="BW113" s="837"/>
      <c r="BX113" s="837"/>
      <c r="BY113" s="837"/>
      <c r="BZ113" s="837"/>
      <c r="CA113" s="837">
        <v>782596</v>
      </c>
      <c r="CB113" s="837"/>
      <c r="CC113" s="837"/>
      <c r="CD113" s="837"/>
      <c r="CE113" s="837"/>
      <c r="CF113" s="898">
        <v>3.9</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121</v>
      </c>
      <c r="DH113" s="800"/>
      <c r="DI113" s="800"/>
      <c r="DJ113" s="800"/>
      <c r="DK113" s="801"/>
      <c r="DL113" s="802" t="s">
        <v>121</v>
      </c>
      <c r="DM113" s="800"/>
      <c r="DN113" s="800"/>
      <c r="DO113" s="800"/>
      <c r="DP113" s="801"/>
      <c r="DQ113" s="802" t="s">
        <v>442</v>
      </c>
      <c r="DR113" s="800"/>
      <c r="DS113" s="800"/>
      <c r="DT113" s="800"/>
      <c r="DU113" s="801"/>
      <c r="DV113" s="847" t="s">
        <v>443</v>
      </c>
      <c r="DW113" s="848"/>
      <c r="DX113" s="848"/>
      <c r="DY113" s="848"/>
      <c r="DZ113" s="849"/>
    </row>
    <row r="114" spans="1:130" s="226" customFormat="1" ht="26.25" customHeight="1">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175826</v>
      </c>
      <c r="AB114" s="800"/>
      <c r="AC114" s="800"/>
      <c r="AD114" s="800"/>
      <c r="AE114" s="801"/>
      <c r="AF114" s="802">
        <v>192324</v>
      </c>
      <c r="AG114" s="800"/>
      <c r="AH114" s="800"/>
      <c r="AI114" s="800"/>
      <c r="AJ114" s="801"/>
      <c r="AK114" s="802">
        <v>188890</v>
      </c>
      <c r="AL114" s="800"/>
      <c r="AM114" s="800"/>
      <c r="AN114" s="800"/>
      <c r="AO114" s="801"/>
      <c r="AP114" s="847">
        <v>0.9</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6234019</v>
      </c>
      <c r="BR114" s="837"/>
      <c r="BS114" s="837"/>
      <c r="BT114" s="837"/>
      <c r="BU114" s="837"/>
      <c r="BV114" s="837">
        <v>6007686</v>
      </c>
      <c r="BW114" s="837"/>
      <c r="BX114" s="837"/>
      <c r="BY114" s="837"/>
      <c r="BZ114" s="837"/>
      <c r="CA114" s="837">
        <v>5918355</v>
      </c>
      <c r="CB114" s="837"/>
      <c r="CC114" s="837"/>
      <c r="CD114" s="837"/>
      <c r="CE114" s="837"/>
      <c r="CF114" s="898">
        <v>29.5</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121</v>
      </c>
      <c r="DM114" s="800"/>
      <c r="DN114" s="800"/>
      <c r="DO114" s="800"/>
      <c r="DP114" s="801"/>
      <c r="DQ114" s="802" t="s">
        <v>121</v>
      </c>
      <c r="DR114" s="800"/>
      <c r="DS114" s="800"/>
      <c r="DT114" s="800"/>
      <c r="DU114" s="801"/>
      <c r="DV114" s="847" t="s">
        <v>121</v>
      </c>
      <c r="DW114" s="848"/>
      <c r="DX114" s="848"/>
      <c r="DY114" s="848"/>
      <c r="DZ114" s="849"/>
    </row>
    <row r="115" spans="1:130" s="226" customFormat="1" ht="26.25" customHeight="1">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3717</v>
      </c>
      <c r="AB115" s="946"/>
      <c r="AC115" s="946"/>
      <c r="AD115" s="946"/>
      <c r="AE115" s="947"/>
      <c r="AF115" s="948">
        <v>4739</v>
      </c>
      <c r="AG115" s="946"/>
      <c r="AH115" s="946"/>
      <c r="AI115" s="946"/>
      <c r="AJ115" s="947"/>
      <c r="AK115" s="948" t="s">
        <v>121</v>
      </c>
      <c r="AL115" s="946"/>
      <c r="AM115" s="946"/>
      <c r="AN115" s="946"/>
      <c r="AO115" s="947"/>
      <c r="AP115" s="949" t="s">
        <v>448</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121</v>
      </c>
      <c r="BR115" s="837"/>
      <c r="BS115" s="837"/>
      <c r="BT115" s="837"/>
      <c r="BU115" s="837"/>
      <c r="BV115" s="837" t="s">
        <v>430</v>
      </c>
      <c r="BW115" s="837"/>
      <c r="BX115" s="837"/>
      <c r="BY115" s="837"/>
      <c r="BZ115" s="837"/>
      <c r="CA115" s="837" t="s">
        <v>430</v>
      </c>
      <c r="CB115" s="837"/>
      <c r="CC115" s="837"/>
      <c r="CD115" s="837"/>
      <c r="CE115" s="837"/>
      <c r="CF115" s="898" t="s">
        <v>121</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457303</v>
      </c>
      <c r="DH115" s="800"/>
      <c r="DI115" s="800"/>
      <c r="DJ115" s="800"/>
      <c r="DK115" s="801"/>
      <c r="DL115" s="802">
        <v>380142</v>
      </c>
      <c r="DM115" s="800"/>
      <c r="DN115" s="800"/>
      <c r="DO115" s="800"/>
      <c r="DP115" s="801"/>
      <c r="DQ115" s="802">
        <v>381673</v>
      </c>
      <c r="DR115" s="800"/>
      <c r="DS115" s="800"/>
      <c r="DT115" s="800"/>
      <c r="DU115" s="801"/>
      <c r="DV115" s="847">
        <v>1.9</v>
      </c>
      <c r="DW115" s="848"/>
      <c r="DX115" s="848"/>
      <c r="DY115" s="848"/>
      <c r="DZ115" s="849"/>
    </row>
    <row r="116" spans="1:130" s="226" customFormat="1" ht="26.25" customHeight="1">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121</v>
      </c>
      <c r="AB116" s="800"/>
      <c r="AC116" s="800"/>
      <c r="AD116" s="800"/>
      <c r="AE116" s="801"/>
      <c r="AF116" s="802" t="s">
        <v>429</v>
      </c>
      <c r="AG116" s="800"/>
      <c r="AH116" s="800"/>
      <c r="AI116" s="800"/>
      <c r="AJ116" s="801"/>
      <c r="AK116" s="802" t="s">
        <v>430</v>
      </c>
      <c r="AL116" s="800"/>
      <c r="AM116" s="800"/>
      <c r="AN116" s="800"/>
      <c r="AO116" s="801"/>
      <c r="AP116" s="847" t="s">
        <v>430</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121</v>
      </c>
      <c r="BW116" s="837"/>
      <c r="BX116" s="837"/>
      <c r="BY116" s="837"/>
      <c r="BZ116" s="837"/>
      <c r="CA116" s="837" t="s">
        <v>121</v>
      </c>
      <c r="CB116" s="837"/>
      <c r="CC116" s="837"/>
      <c r="CD116" s="837"/>
      <c r="CE116" s="837"/>
      <c r="CF116" s="898" t="s">
        <v>121</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448</v>
      </c>
      <c r="DM116" s="800"/>
      <c r="DN116" s="800"/>
      <c r="DO116" s="800"/>
      <c r="DP116" s="801"/>
      <c r="DQ116" s="802" t="s">
        <v>121</v>
      </c>
      <c r="DR116" s="800"/>
      <c r="DS116" s="800"/>
      <c r="DT116" s="800"/>
      <c r="DU116" s="801"/>
      <c r="DV116" s="847" t="s">
        <v>430</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5125593</v>
      </c>
      <c r="AB117" s="932"/>
      <c r="AC117" s="932"/>
      <c r="AD117" s="932"/>
      <c r="AE117" s="933"/>
      <c r="AF117" s="934">
        <v>5532965</v>
      </c>
      <c r="AG117" s="932"/>
      <c r="AH117" s="932"/>
      <c r="AI117" s="932"/>
      <c r="AJ117" s="933"/>
      <c r="AK117" s="934">
        <v>5741537</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430</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442</v>
      </c>
      <c r="DM117" s="800"/>
      <c r="DN117" s="800"/>
      <c r="DO117" s="800"/>
      <c r="DP117" s="801"/>
      <c r="DQ117" s="802" t="s">
        <v>432</v>
      </c>
      <c r="DR117" s="800"/>
      <c r="DS117" s="800"/>
      <c r="DT117" s="800"/>
      <c r="DU117" s="801"/>
      <c r="DV117" s="847" t="s">
        <v>121</v>
      </c>
      <c r="DW117" s="848"/>
      <c r="DX117" s="848"/>
      <c r="DY117" s="848"/>
      <c r="DZ117" s="849"/>
    </row>
    <row r="118" spans="1:130" s="226" customFormat="1" ht="26.25" customHeight="1">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299</v>
      </c>
      <c r="AG118" s="925"/>
      <c r="AH118" s="925"/>
      <c r="AI118" s="925"/>
      <c r="AJ118" s="926"/>
      <c r="AK118" s="927" t="s">
        <v>298</v>
      </c>
      <c r="AL118" s="925"/>
      <c r="AM118" s="925"/>
      <c r="AN118" s="925"/>
      <c r="AO118" s="926"/>
      <c r="AP118" s="928" t="s">
        <v>423</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432</v>
      </c>
      <c r="BW118" s="868"/>
      <c r="BX118" s="868"/>
      <c r="BY118" s="868"/>
      <c r="BZ118" s="868"/>
      <c r="CA118" s="868" t="s">
        <v>121</v>
      </c>
      <c r="CB118" s="868"/>
      <c r="CC118" s="868"/>
      <c r="CD118" s="868"/>
      <c r="CE118" s="868"/>
      <c r="CF118" s="898" t="s">
        <v>429</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432</v>
      </c>
      <c r="DM118" s="800"/>
      <c r="DN118" s="800"/>
      <c r="DO118" s="800"/>
      <c r="DP118" s="801"/>
      <c r="DQ118" s="802" t="s">
        <v>121</v>
      </c>
      <c r="DR118" s="800"/>
      <c r="DS118" s="800"/>
      <c r="DT118" s="800"/>
      <c r="DU118" s="801"/>
      <c r="DV118" s="847" t="s">
        <v>432</v>
      </c>
      <c r="DW118" s="848"/>
      <c r="DX118" s="848"/>
      <c r="DY118" s="848"/>
      <c r="DZ118" s="849"/>
    </row>
    <row r="119" spans="1:130" s="226" customFormat="1" ht="26.25" customHeight="1">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442</v>
      </c>
      <c r="AL119" s="918"/>
      <c r="AM119" s="918"/>
      <c r="AN119" s="918"/>
      <c r="AO119" s="919"/>
      <c r="AP119" s="921" t="s">
        <v>442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459</v>
      </c>
      <c r="BP119" s="901"/>
      <c r="BQ119" s="905">
        <v>69326898</v>
      </c>
      <c r="BR119" s="868"/>
      <c r="BS119" s="868"/>
      <c r="BT119" s="868"/>
      <c r="BU119" s="868"/>
      <c r="BV119" s="868">
        <v>67788808</v>
      </c>
      <c r="BW119" s="868"/>
      <c r="BX119" s="868"/>
      <c r="BY119" s="868"/>
      <c r="BZ119" s="868"/>
      <c r="CA119" s="868">
        <v>65699906</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1726</v>
      </c>
      <c r="DH119" s="783"/>
      <c r="DI119" s="783"/>
      <c r="DJ119" s="783"/>
      <c r="DK119" s="784"/>
      <c r="DL119" s="785" t="s">
        <v>121</v>
      </c>
      <c r="DM119" s="783"/>
      <c r="DN119" s="783"/>
      <c r="DO119" s="783"/>
      <c r="DP119" s="784"/>
      <c r="DQ119" s="785" t="s">
        <v>430</v>
      </c>
      <c r="DR119" s="783"/>
      <c r="DS119" s="783"/>
      <c r="DT119" s="783"/>
      <c r="DU119" s="784"/>
      <c r="DV119" s="871" t="s">
        <v>432</v>
      </c>
      <c r="DW119" s="872"/>
      <c r="DX119" s="872"/>
      <c r="DY119" s="872"/>
      <c r="DZ119" s="873"/>
    </row>
    <row r="120" spans="1:130" s="226" customFormat="1" ht="26.25" customHeight="1">
      <c r="A120" s="840"/>
      <c r="B120" s="841"/>
      <c r="C120" s="844" t="s">
        <v>434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448</v>
      </c>
      <c r="AB120" s="800"/>
      <c r="AC120" s="800"/>
      <c r="AD120" s="800"/>
      <c r="AE120" s="801"/>
      <c r="AF120" s="802" t="s">
        <v>430</v>
      </c>
      <c r="AG120" s="800"/>
      <c r="AH120" s="800"/>
      <c r="AI120" s="800"/>
      <c r="AJ120" s="801"/>
      <c r="AK120" s="802" t="s">
        <v>430</v>
      </c>
      <c r="AL120" s="800"/>
      <c r="AM120" s="800"/>
      <c r="AN120" s="800"/>
      <c r="AO120" s="801"/>
      <c r="AP120" s="847" t="s">
        <v>432</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6681496</v>
      </c>
      <c r="BR120" s="865"/>
      <c r="BS120" s="865"/>
      <c r="BT120" s="865"/>
      <c r="BU120" s="865"/>
      <c r="BV120" s="865">
        <v>7415137</v>
      </c>
      <c r="BW120" s="865"/>
      <c r="BX120" s="865"/>
      <c r="BY120" s="865"/>
      <c r="BZ120" s="865"/>
      <c r="CA120" s="865">
        <v>7288072</v>
      </c>
      <c r="CB120" s="865"/>
      <c r="CC120" s="865"/>
      <c r="CD120" s="865"/>
      <c r="CE120" s="865"/>
      <c r="CF120" s="889">
        <v>36.4</v>
      </c>
      <c r="CG120" s="890"/>
      <c r="CH120" s="890"/>
      <c r="CI120" s="890"/>
      <c r="CJ120" s="890"/>
      <c r="CK120" s="891" t="s">
        <v>463</v>
      </c>
      <c r="CL120" s="875"/>
      <c r="CM120" s="875"/>
      <c r="CN120" s="875"/>
      <c r="CO120" s="876"/>
      <c r="CP120" s="895" t="s">
        <v>464</v>
      </c>
      <c r="CQ120" s="896"/>
      <c r="CR120" s="896"/>
      <c r="CS120" s="896"/>
      <c r="CT120" s="896"/>
      <c r="CU120" s="896"/>
      <c r="CV120" s="896"/>
      <c r="CW120" s="896"/>
      <c r="CX120" s="896"/>
      <c r="CY120" s="896"/>
      <c r="CZ120" s="896"/>
      <c r="DA120" s="896"/>
      <c r="DB120" s="896"/>
      <c r="DC120" s="896"/>
      <c r="DD120" s="896"/>
      <c r="DE120" s="896"/>
      <c r="DF120" s="897"/>
      <c r="DG120" s="884">
        <v>8881230</v>
      </c>
      <c r="DH120" s="865"/>
      <c r="DI120" s="865"/>
      <c r="DJ120" s="865"/>
      <c r="DK120" s="865"/>
      <c r="DL120" s="865">
        <v>8736524</v>
      </c>
      <c r="DM120" s="865"/>
      <c r="DN120" s="865"/>
      <c r="DO120" s="865"/>
      <c r="DP120" s="865"/>
      <c r="DQ120" s="865">
        <v>8899027</v>
      </c>
      <c r="DR120" s="865"/>
      <c r="DS120" s="865"/>
      <c r="DT120" s="865"/>
      <c r="DU120" s="865"/>
      <c r="DV120" s="866">
        <v>44.4</v>
      </c>
      <c r="DW120" s="866"/>
      <c r="DX120" s="866"/>
      <c r="DY120" s="866"/>
      <c r="DZ120" s="867"/>
    </row>
    <row r="121" spans="1:130" s="226" customFormat="1" ht="26.25" customHeight="1">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432</v>
      </c>
      <c r="AB121" s="800"/>
      <c r="AC121" s="800"/>
      <c r="AD121" s="800"/>
      <c r="AE121" s="801"/>
      <c r="AF121" s="802" t="s">
        <v>432</v>
      </c>
      <c r="AG121" s="800"/>
      <c r="AH121" s="800"/>
      <c r="AI121" s="800"/>
      <c r="AJ121" s="801"/>
      <c r="AK121" s="802" t="s">
        <v>121</v>
      </c>
      <c r="AL121" s="800"/>
      <c r="AM121" s="800"/>
      <c r="AN121" s="800"/>
      <c r="AO121" s="801"/>
      <c r="AP121" s="847" t="s">
        <v>432</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v>7252620</v>
      </c>
      <c r="BR121" s="837"/>
      <c r="BS121" s="837"/>
      <c r="BT121" s="837"/>
      <c r="BU121" s="837"/>
      <c r="BV121" s="837">
        <v>6837780</v>
      </c>
      <c r="BW121" s="837"/>
      <c r="BX121" s="837"/>
      <c r="BY121" s="837"/>
      <c r="BZ121" s="837"/>
      <c r="CA121" s="837">
        <v>7032862</v>
      </c>
      <c r="CB121" s="837"/>
      <c r="CC121" s="837"/>
      <c r="CD121" s="837"/>
      <c r="CE121" s="837"/>
      <c r="CF121" s="898">
        <v>35.1</v>
      </c>
      <c r="CG121" s="899"/>
      <c r="CH121" s="899"/>
      <c r="CI121" s="899"/>
      <c r="CJ121" s="899"/>
      <c r="CK121" s="892"/>
      <c r="CL121" s="878"/>
      <c r="CM121" s="878"/>
      <c r="CN121" s="878"/>
      <c r="CO121" s="879"/>
      <c r="CP121" s="858" t="s">
        <v>401</v>
      </c>
      <c r="CQ121" s="859"/>
      <c r="CR121" s="859"/>
      <c r="CS121" s="859"/>
      <c r="CT121" s="859"/>
      <c r="CU121" s="859"/>
      <c r="CV121" s="859"/>
      <c r="CW121" s="859"/>
      <c r="CX121" s="859"/>
      <c r="CY121" s="859"/>
      <c r="CZ121" s="859"/>
      <c r="DA121" s="859"/>
      <c r="DB121" s="859"/>
      <c r="DC121" s="859"/>
      <c r="DD121" s="859"/>
      <c r="DE121" s="859"/>
      <c r="DF121" s="860"/>
      <c r="DG121" s="836">
        <v>554767</v>
      </c>
      <c r="DH121" s="837"/>
      <c r="DI121" s="837"/>
      <c r="DJ121" s="837"/>
      <c r="DK121" s="837"/>
      <c r="DL121" s="837">
        <v>514413</v>
      </c>
      <c r="DM121" s="837"/>
      <c r="DN121" s="837"/>
      <c r="DO121" s="837"/>
      <c r="DP121" s="837"/>
      <c r="DQ121" s="837">
        <v>468254</v>
      </c>
      <c r="DR121" s="837"/>
      <c r="DS121" s="837"/>
      <c r="DT121" s="837"/>
      <c r="DU121" s="837"/>
      <c r="DV121" s="814">
        <v>2.2999999999999998</v>
      </c>
      <c r="DW121" s="814"/>
      <c r="DX121" s="814"/>
      <c r="DY121" s="814"/>
      <c r="DZ121" s="815"/>
    </row>
    <row r="122" spans="1:130" s="226" customFormat="1" ht="26.25" customHeight="1">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121</v>
      </c>
      <c r="AG122" s="800"/>
      <c r="AH122" s="800"/>
      <c r="AI122" s="800"/>
      <c r="AJ122" s="801"/>
      <c r="AK122" s="802" t="s">
        <v>448</v>
      </c>
      <c r="AL122" s="800"/>
      <c r="AM122" s="800"/>
      <c r="AN122" s="800"/>
      <c r="AO122" s="801"/>
      <c r="AP122" s="847" t="s">
        <v>121</v>
      </c>
      <c r="AQ122" s="848"/>
      <c r="AR122" s="848"/>
      <c r="AS122" s="848"/>
      <c r="AT122" s="849"/>
      <c r="AU122" s="909"/>
      <c r="AV122" s="910"/>
      <c r="AW122" s="910"/>
      <c r="AX122" s="910"/>
      <c r="AY122" s="911"/>
      <c r="AZ122" s="902" t="s">
        <v>467</v>
      </c>
      <c r="BA122" s="903"/>
      <c r="BB122" s="903"/>
      <c r="BC122" s="903"/>
      <c r="BD122" s="903"/>
      <c r="BE122" s="903"/>
      <c r="BF122" s="903"/>
      <c r="BG122" s="903"/>
      <c r="BH122" s="903"/>
      <c r="BI122" s="903"/>
      <c r="BJ122" s="903"/>
      <c r="BK122" s="903"/>
      <c r="BL122" s="903"/>
      <c r="BM122" s="903"/>
      <c r="BN122" s="903"/>
      <c r="BO122" s="903"/>
      <c r="BP122" s="904"/>
      <c r="BQ122" s="905">
        <v>50107423</v>
      </c>
      <c r="BR122" s="868"/>
      <c r="BS122" s="868"/>
      <c r="BT122" s="868"/>
      <c r="BU122" s="868"/>
      <c r="BV122" s="868">
        <v>49467719</v>
      </c>
      <c r="BW122" s="868"/>
      <c r="BX122" s="868"/>
      <c r="BY122" s="868"/>
      <c r="BZ122" s="868"/>
      <c r="CA122" s="868">
        <v>48185282</v>
      </c>
      <c r="CB122" s="868"/>
      <c r="CC122" s="868"/>
      <c r="CD122" s="868"/>
      <c r="CE122" s="868"/>
      <c r="CF122" s="869">
        <v>240.6</v>
      </c>
      <c r="CG122" s="870"/>
      <c r="CH122" s="870"/>
      <c r="CI122" s="870"/>
      <c r="CJ122" s="870"/>
      <c r="CK122" s="892"/>
      <c r="CL122" s="878"/>
      <c r="CM122" s="878"/>
      <c r="CN122" s="878"/>
      <c r="CO122" s="879"/>
      <c r="CP122" s="858" t="s">
        <v>468</v>
      </c>
      <c r="CQ122" s="859"/>
      <c r="CR122" s="859"/>
      <c r="CS122" s="859"/>
      <c r="CT122" s="859"/>
      <c r="CU122" s="859"/>
      <c r="CV122" s="859"/>
      <c r="CW122" s="859"/>
      <c r="CX122" s="859"/>
      <c r="CY122" s="859"/>
      <c r="CZ122" s="859"/>
      <c r="DA122" s="859"/>
      <c r="DB122" s="859"/>
      <c r="DC122" s="859"/>
      <c r="DD122" s="859"/>
      <c r="DE122" s="859"/>
      <c r="DF122" s="860"/>
      <c r="DG122" s="836">
        <v>3892</v>
      </c>
      <c r="DH122" s="837"/>
      <c r="DI122" s="837"/>
      <c r="DJ122" s="837"/>
      <c r="DK122" s="837"/>
      <c r="DL122" s="837">
        <v>3591</v>
      </c>
      <c r="DM122" s="837"/>
      <c r="DN122" s="837"/>
      <c r="DO122" s="837"/>
      <c r="DP122" s="837"/>
      <c r="DQ122" s="837">
        <v>3284</v>
      </c>
      <c r="DR122" s="837"/>
      <c r="DS122" s="837"/>
      <c r="DT122" s="837"/>
      <c r="DU122" s="837"/>
      <c r="DV122" s="814">
        <v>0</v>
      </c>
      <c r="DW122" s="814"/>
      <c r="DX122" s="814"/>
      <c r="DY122" s="814"/>
      <c r="DZ122" s="815"/>
    </row>
    <row r="123" spans="1:130" s="226" customFormat="1" ht="26.25" customHeight="1">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430</v>
      </c>
      <c r="AB123" s="800"/>
      <c r="AC123" s="800"/>
      <c r="AD123" s="800"/>
      <c r="AE123" s="801"/>
      <c r="AF123" s="802" t="s">
        <v>429</v>
      </c>
      <c r="AG123" s="800"/>
      <c r="AH123" s="800"/>
      <c r="AI123" s="800"/>
      <c r="AJ123" s="801"/>
      <c r="AK123" s="802" t="s">
        <v>432</v>
      </c>
      <c r="AL123" s="800"/>
      <c r="AM123" s="800"/>
      <c r="AN123" s="800"/>
      <c r="AO123" s="801"/>
      <c r="AP123" s="847" t="s">
        <v>432</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469</v>
      </c>
      <c r="BP123" s="901"/>
      <c r="BQ123" s="855">
        <v>64041539</v>
      </c>
      <c r="BR123" s="856"/>
      <c r="BS123" s="856"/>
      <c r="BT123" s="856"/>
      <c r="BU123" s="856"/>
      <c r="BV123" s="856">
        <v>63720636</v>
      </c>
      <c r="BW123" s="856"/>
      <c r="BX123" s="856"/>
      <c r="BY123" s="856"/>
      <c r="BZ123" s="856"/>
      <c r="CA123" s="856">
        <v>62506216</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470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26.5</v>
      </c>
      <c r="BR124" s="854"/>
      <c r="BS124" s="854"/>
      <c r="BT124" s="854"/>
      <c r="BU124" s="854"/>
      <c r="BV124" s="854">
        <v>20.399999999999999</v>
      </c>
      <c r="BW124" s="854"/>
      <c r="BX124" s="854"/>
      <c r="BY124" s="854"/>
      <c r="BZ124" s="854"/>
      <c r="CA124" s="854">
        <v>15.9</v>
      </c>
      <c r="CB124" s="854"/>
      <c r="CC124" s="854"/>
      <c r="CD124" s="854"/>
      <c r="CE124" s="854"/>
      <c r="CF124" s="744"/>
      <c r="CG124" s="745"/>
      <c r="CH124" s="745"/>
      <c r="CI124" s="745"/>
      <c r="CJ124" s="885"/>
      <c r="CK124" s="893"/>
      <c r="CL124" s="893"/>
      <c r="CM124" s="893"/>
      <c r="CN124" s="893"/>
      <c r="CO124" s="894"/>
      <c r="CP124" s="858" t="s">
        <v>471</v>
      </c>
      <c r="CQ124" s="859"/>
      <c r="CR124" s="859"/>
      <c r="CS124" s="859"/>
      <c r="CT124" s="859"/>
      <c r="CU124" s="859"/>
      <c r="CV124" s="859"/>
      <c r="CW124" s="859"/>
      <c r="CX124" s="859"/>
      <c r="CY124" s="859"/>
      <c r="CZ124" s="859"/>
      <c r="DA124" s="859"/>
      <c r="DB124" s="859"/>
      <c r="DC124" s="859"/>
      <c r="DD124" s="859"/>
      <c r="DE124" s="859"/>
      <c r="DF124" s="860"/>
      <c r="DG124" s="782" t="s">
        <v>430</v>
      </c>
      <c r="DH124" s="783"/>
      <c r="DI124" s="783"/>
      <c r="DJ124" s="783"/>
      <c r="DK124" s="784"/>
      <c r="DL124" s="785" t="s">
        <v>121</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443</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472</v>
      </c>
      <c r="CL125" s="875"/>
      <c r="CM125" s="875"/>
      <c r="CN125" s="875"/>
      <c r="CO125" s="876"/>
      <c r="CP125" s="883" t="s">
        <v>473</v>
      </c>
      <c r="CQ125" s="828"/>
      <c r="CR125" s="828"/>
      <c r="CS125" s="828"/>
      <c r="CT125" s="828"/>
      <c r="CU125" s="828"/>
      <c r="CV125" s="828"/>
      <c r="CW125" s="828"/>
      <c r="CX125" s="828"/>
      <c r="CY125" s="828"/>
      <c r="CZ125" s="828"/>
      <c r="DA125" s="828"/>
      <c r="DB125" s="828"/>
      <c r="DC125" s="828"/>
      <c r="DD125" s="828"/>
      <c r="DE125" s="828"/>
      <c r="DF125" s="829"/>
      <c r="DG125" s="884" t="s">
        <v>443</v>
      </c>
      <c r="DH125" s="865"/>
      <c r="DI125" s="865"/>
      <c r="DJ125" s="865"/>
      <c r="DK125" s="865"/>
      <c r="DL125" s="865" t="s">
        <v>443</v>
      </c>
      <c r="DM125" s="865"/>
      <c r="DN125" s="865"/>
      <c r="DO125" s="865"/>
      <c r="DP125" s="865"/>
      <c r="DQ125" s="865" t="s">
        <v>443</v>
      </c>
      <c r="DR125" s="865"/>
      <c r="DS125" s="865"/>
      <c r="DT125" s="865"/>
      <c r="DU125" s="865"/>
      <c r="DV125" s="866" t="s">
        <v>121</v>
      </c>
      <c r="DW125" s="866"/>
      <c r="DX125" s="866"/>
      <c r="DY125" s="866"/>
      <c r="DZ125" s="867"/>
    </row>
    <row r="126" spans="1:130" s="226" customFormat="1" ht="26.25" customHeight="1" thickBot="1">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121</v>
      </c>
      <c r="AB126" s="800"/>
      <c r="AC126" s="800"/>
      <c r="AD126" s="800"/>
      <c r="AE126" s="801"/>
      <c r="AF126" s="802" t="s">
        <v>432</v>
      </c>
      <c r="AG126" s="800"/>
      <c r="AH126" s="800"/>
      <c r="AI126" s="800"/>
      <c r="AJ126" s="801"/>
      <c r="AK126" s="802" t="s">
        <v>121</v>
      </c>
      <c r="AL126" s="800"/>
      <c r="AM126" s="800"/>
      <c r="AN126" s="800"/>
      <c r="AO126" s="801"/>
      <c r="AP126" s="847" t="s">
        <v>432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474</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443</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c r="A127" s="842"/>
      <c r="B127" s="843"/>
      <c r="C127" s="861" t="s">
        <v>475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3717</v>
      </c>
      <c r="AB127" s="800"/>
      <c r="AC127" s="800"/>
      <c r="AD127" s="800"/>
      <c r="AE127" s="801"/>
      <c r="AF127" s="802">
        <v>4739</v>
      </c>
      <c r="AG127" s="800"/>
      <c r="AH127" s="800"/>
      <c r="AI127" s="800"/>
      <c r="AJ127" s="801"/>
      <c r="AK127" s="802" t="s">
        <v>121</v>
      </c>
      <c r="AL127" s="800"/>
      <c r="AM127" s="800"/>
      <c r="AN127" s="800"/>
      <c r="AO127" s="801"/>
      <c r="AP127" s="847" t="s">
        <v>432</v>
      </c>
      <c r="AQ127" s="848"/>
      <c r="AR127" s="848"/>
      <c r="AS127" s="848"/>
      <c r="AT127" s="849"/>
      <c r="AU127" s="262"/>
      <c r="AV127" s="262"/>
      <c r="AW127" s="262"/>
      <c r="AX127" s="864" t="s">
        <v>476</v>
      </c>
      <c r="AY127" s="832"/>
      <c r="AZ127" s="832"/>
      <c r="BA127" s="832"/>
      <c r="BB127" s="832"/>
      <c r="BC127" s="832"/>
      <c r="BD127" s="832"/>
      <c r="BE127" s="833"/>
      <c r="BF127" s="831" t="s">
        <v>477</v>
      </c>
      <c r="BG127" s="832"/>
      <c r="BH127" s="832"/>
      <c r="BI127" s="832"/>
      <c r="BJ127" s="832"/>
      <c r="BK127" s="832"/>
      <c r="BL127" s="833"/>
      <c r="BM127" s="831" t="s">
        <v>478</v>
      </c>
      <c r="BN127" s="832"/>
      <c r="BO127" s="832"/>
      <c r="BP127" s="832"/>
      <c r="BQ127" s="832"/>
      <c r="BR127" s="832"/>
      <c r="BS127" s="833"/>
      <c r="BT127" s="831" t="s">
        <v>479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480</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443</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c r="A128" s="816" t="s">
        <v>481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482</v>
      </c>
      <c r="X128" s="818"/>
      <c r="Y128" s="818"/>
      <c r="Z128" s="819"/>
      <c r="AA128" s="820">
        <v>614993</v>
      </c>
      <c r="AB128" s="821"/>
      <c r="AC128" s="821"/>
      <c r="AD128" s="821"/>
      <c r="AE128" s="822"/>
      <c r="AF128" s="823">
        <v>622039</v>
      </c>
      <c r="AG128" s="821"/>
      <c r="AH128" s="821"/>
      <c r="AI128" s="821"/>
      <c r="AJ128" s="822"/>
      <c r="AK128" s="823">
        <v>632079</v>
      </c>
      <c r="AL128" s="821"/>
      <c r="AM128" s="821"/>
      <c r="AN128" s="821"/>
      <c r="AO128" s="822"/>
      <c r="AP128" s="824"/>
      <c r="AQ128" s="825"/>
      <c r="AR128" s="825"/>
      <c r="AS128" s="825"/>
      <c r="AT128" s="826"/>
      <c r="AU128" s="262"/>
      <c r="AV128" s="262"/>
      <c r="AW128" s="262"/>
      <c r="AX128" s="827" t="s">
        <v>483</v>
      </c>
      <c r="AY128" s="828"/>
      <c r="AZ128" s="828"/>
      <c r="BA128" s="828"/>
      <c r="BB128" s="828"/>
      <c r="BC128" s="828"/>
      <c r="BD128" s="828"/>
      <c r="BE128" s="829"/>
      <c r="BF128" s="806" t="s">
        <v>121</v>
      </c>
      <c r="BG128" s="807"/>
      <c r="BH128" s="807"/>
      <c r="BI128" s="807"/>
      <c r="BJ128" s="807"/>
      <c r="BK128" s="807"/>
      <c r="BL128" s="830"/>
      <c r="BM128" s="806">
        <v>12.13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484</v>
      </c>
      <c r="CQ128" s="748"/>
      <c r="CR128" s="748"/>
      <c r="CS128" s="748"/>
      <c r="CT128" s="748"/>
      <c r="CU128" s="748"/>
      <c r="CV128" s="748"/>
      <c r="CW128" s="748"/>
      <c r="CX128" s="748"/>
      <c r="CY128" s="748"/>
      <c r="CZ128" s="748"/>
      <c r="DA128" s="748"/>
      <c r="DB128" s="748"/>
      <c r="DC128" s="748"/>
      <c r="DD128" s="748"/>
      <c r="DE128" s="748"/>
      <c r="DF128" s="749"/>
      <c r="DG128" s="810" t="s">
        <v>448</v>
      </c>
      <c r="DH128" s="811"/>
      <c r="DI128" s="811"/>
      <c r="DJ128" s="811"/>
      <c r="DK128" s="811"/>
      <c r="DL128" s="811" t="s">
        <v>430</v>
      </c>
      <c r="DM128" s="811"/>
      <c r="DN128" s="811"/>
      <c r="DO128" s="811"/>
      <c r="DP128" s="811"/>
      <c r="DQ128" s="811" t="s">
        <v>443</v>
      </c>
      <c r="DR128" s="811"/>
      <c r="DS128" s="811"/>
      <c r="DT128" s="811"/>
      <c r="DU128" s="811"/>
      <c r="DV128" s="812" t="s">
        <v>443</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485</v>
      </c>
      <c r="X129" s="797"/>
      <c r="Y129" s="797"/>
      <c r="Z129" s="798"/>
      <c r="AA129" s="799">
        <v>23690068</v>
      </c>
      <c r="AB129" s="800"/>
      <c r="AC129" s="800"/>
      <c r="AD129" s="800"/>
      <c r="AE129" s="801"/>
      <c r="AF129" s="802">
        <v>23929338</v>
      </c>
      <c r="AG129" s="800"/>
      <c r="AH129" s="800"/>
      <c r="AI129" s="800"/>
      <c r="AJ129" s="801"/>
      <c r="AK129" s="802">
        <v>24263030</v>
      </c>
      <c r="AL129" s="800"/>
      <c r="AM129" s="800"/>
      <c r="AN129" s="800"/>
      <c r="AO129" s="801"/>
      <c r="AP129" s="803"/>
      <c r="AQ129" s="804"/>
      <c r="AR129" s="804"/>
      <c r="AS129" s="804"/>
      <c r="AT129" s="805"/>
      <c r="AU129" s="264"/>
      <c r="AV129" s="264"/>
      <c r="AW129" s="264"/>
      <c r="AX129" s="769" t="s">
        <v>486</v>
      </c>
      <c r="AY129" s="770"/>
      <c r="AZ129" s="770"/>
      <c r="BA129" s="770"/>
      <c r="BB129" s="770"/>
      <c r="BC129" s="770"/>
      <c r="BD129" s="770"/>
      <c r="BE129" s="771"/>
      <c r="BF129" s="789" t="s">
        <v>442</v>
      </c>
      <c r="BG129" s="790"/>
      <c r="BH129" s="790"/>
      <c r="BI129" s="790"/>
      <c r="BJ129" s="790"/>
      <c r="BK129" s="790"/>
      <c r="BL129" s="791"/>
      <c r="BM129" s="789">
        <v>17.13</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488</v>
      </c>
      <c r="X130" s="797"/>
      <c r="Y130" s="797"/>
      <c r="Z130" s="798"/>
      <c r="AA130" s="799">
        <v>3765848</v>
      </c>
      <c r="AB130" s="800"/>
      <c r="AC130" s="800"/>
      <c r="AD130" s="800"/>
      <c r="AE130" s="801"/>
      <c r="AF130" s="802">
        <v>4033537</v>
      </c>
      <c r="AG130" s="800"/>
      <c r="AH130" s="800"/>
      <c r="AI130" s="800"/>
      <c r="AJ130" s="801"/>
      <c r="AK130" s="802">
        <v>4234631</v>
      </c>
      <c r="AL130" s="800"/>
      <c r="AM130" s="800"/>
      <c r="AN130" s="800"/>
      <c r="AO130" s="801"/>
      <c r="AP130" s="803"/>
      <c r="AQ130" s="804"/>
      <c r="AR130" s="804"/>
      <c r="AS130" s="804"/>
      <c r="AT130" s="805"/>
      <c r="AU130" s="264"/>
      <c r="AV130" s="264"/>
      <c r="AW130" s="264"/>
      <c r="AX130" s="769" t="s">
        <v>489</v>
      </c>
      <c r="AY130" s="770"/>
      <c r="AZ130" s="770"/>
      <c r="BA130" s="770"/>
      <c r="BB130" s="770"/>
      <c r="BC130" s="770"/>
      <c r="BD130" s="770"/>
      <c r="BE130" s="771"/>
      <c r="BF130" s="772">
        <v>4.0999999999999996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490</v>
      </c>
      <c r="X131" s="780"/>
      <c r="Y131" s="780"/>
      <c r="Z131" s="781"/>
      <c r="AA131" s="782">
        <v>19924220</v>
      </c>
      <c r="AB131" s="783"/>
      <c r="AC131" s="783"/>
      <c r="AD131" s="783"/>
      <c r="AE131" s="784"/>
      <c r="AF131" s="785">
        <v>19895801</v>
      </c>
      <c r="AG131" s="783"/>
      <c r="AH131" s="783"/>
      <c r="AI131" s="783"/>
      <c r="AJ131" s="784"/>
      <c r="AK131" s="785">
        <v>20028399</v>
      </c>
      <c r="AL131" s="783"/>
      <c r="AM131" s="783"/>
      <c r="AN131" s="783"/>
      <c r="AO131" s="784"/>
      <c r="AP131" s="786"/>
      <c r="AQ131" s="787"/>
      <c r="AR131" s="787"/>
      <c r="AS131" s="787"/>
      <c r="AT131" s="788"/>
      <c r="AU131" s="264"/>
      <c r="AV131" s="264"/>
      <c r="AW131" s="264"/>
      <c r="AX131" s="747" t="s">
        <v>491</v>
      </c>
      <c r="AY131" s="748"/>
      <c r="AZ131" s="748"/>
      <c r="BA131" s="748"/>
      <c r="BB131" s="748"/>
      <c r="BC131" s="748"/>
      <c r="BD131" s="748"/>
      <c r="BE131" s="749"/>
      <c r="BF131" s="750">
        <v>15.9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493</v>
      </c>
      <c r="W132" s="760"/>
      <c r="X132" s="760"/>
      <c r="Y132" s="760"/>
      <c r="Z132" s="761"/>
      <c r="AA132" s="762">
        <v>3.7379229899999999</v>
      </c>
      <c r="AB132" s="763"/>
      <c r="AC132" s="763"/>
      <c r="AD132" s="763"/>
      <c r="AE132" s="764"/>
      <c r="AF132" s="765">
        <v>4.4099204649999999</v>
      </c>
      <c r="AG132" s="763"/>
      <c r="AH132" s="763"/>
      <c r="AI132" s="763"/>
      <c r="AJ132" s="764"/>
      <c r="AK132" s="765">
        <v>4.3679327539999999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494</v>
      </c>
      <c r="W133" s="739"/>
      <c r="X133" s="739"/>
      <c r="Y133" s="739"/>
      <c r="Z133" s="740"/>
      <c r="AA133" s="741">
        <v>3.5</v>
      </c>
      <c r="AB133" s="742"/>
      <c r="AC133" s="742"/>
      <c r="AD133" s="742"/>
      <c r="AE133" s="743"/>
      <c r="AF133" s="741">
        <v>3.7</v>
      </c>
      <c r="AG133" s="742"/>
      <c r="AH133" s="742"/>
      <c r="AI133" s="742"/>
      <c r="AJ133" s="743"/>
      <c r="AK133" s="741">
        <v>4.0999999999999996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i5A604S8sF9n56K7qpXFmxMmAKKTIqwGkA4LskUZNqb0LtYz74SAg2FthKhp6WQJrKGG/f8y2KLxAjE7fPbcQ==" saltValue="CFGqLRAc+aksRbSSgW5c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4" sqref="A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JK1UHBckL7iD12QYzYjbYrR35WILuXgj65bfYacvk/FfjZqaOsdPlm85NC3H054LUzF3nC7MK+PGK4htJ2pOg==" saltValue="QrG7585fiFgBy3u3Qs45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OnRadupEID9B/GUdHDt130OKwmFLFkFzo27YbMBCM5G82R7/bsQ/bTXVcGj2Z1Ju/vbGp0MTAqyqloMCDIKkg==" saltValue="QZg35SxOL2HOW8VHVRD82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M59" sqref="AM59"/>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503</v>
      </c>
      <c r="AL9" s="1169"/>
      <c r="AM9" s="1169"/>
      <c r="AN9" s="1170"/>
      <c r="AO9" s="292">
        <v>5683893</v>
      </c>
      <c r="AP9" s="292">
        <v>47752</v>
      </c>
      <c r="AQ9" s="293">
        <v>56348</v>
      </c>
      <c r="AR9" s="294">
        <v>-15.3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504</v>
      </c>
      <c r="AL10" s="1169"/>
      <c r="AM10" s="1169"/>
      <c r="AN10" s="1170"/>
      <c r="AO10" s="295">
        <v>321182</v>
      </c>
      <c r="AP10" s="295">
        <v>2698</v>
      </c>
      <c r="AQ10" s="296">
        <v>3645</v>
      </c>
      <c r="AR10" s="297">
        <v>-26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505</v>
      </c>
      <c r="AL11" s="1169"/>
      <c r="AM11" s="1169"/>
      <c r="AN11" s="1170"/>
      <c r="AO11" s="295">
        <v>1223647</v>
      </c>
      <c r="AP11" s="295">
        <v>10280</v>
      </c>
      <c r="AQ11" s="296">
        <v>3500</v>
      </c>
      <c r="AR11" s="297">
        <v>193.7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506</v>
      </c>
      <c r="AL12" s="1169"/>
      <c r="AM12" s="1169"/>
      <c r="AN12" s="1170"/>
      <c r="AO12" s="295" t="s">
        <v>507</v>
      </c>
      <c r="AP12" s="295" t="s">
        <v>507</v>
      </c>
      <c r="AQ12" s="296">
        <v>434</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508</v>
      </c>
      <c r="AL13" s="1169"/>
      <c r="AM13" s="1169"/>
      <c r="AN13" s="1170"/>
      <c r="AO13" s="295" t="s">
        <v>507</v>
      </c>
      <c r="AP13" s="295" t="s">
        <v>507</v>
      </c>
      <c r="AQ13" s="296">
        <v>13</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509</v>
      </c>
      <c r="AL14" s="1169"/>
      <c r="AM14" s="1169"/>
      <c r="AN14" s="1170"/>
      <c r="AO14" s="295">
        <v>287814</v>
      </c>
      <c r="AP14" s="295">
        <v>2418</v>
      </c>
      <c r="AQ14" s="296">
        <v>2442</v>
      </c>
      <c r="AR14" s="297">
        <v>-1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510</v>
      </c>
      <c r="AL15" s="1169"/>
      <c r="AM15" s="1169"/>
      <c r="AN15" s="1170"/>
      <c r="AO15" s="295">
        <v>100847</v>
      </c>
      <c r="AP15" s="295">
        <v>847</v>
      </c>
      <c r="AQ15" s="296">
        <v>1100</v>
      </c>
      <c r="AR15" s="297">
        <v>-23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511</v>
      </c>
      <c r="AL16" s="1172"/>
      <c r="AM16" s="1172"/>
      <c r="AN16" s="1173"/>
      <c r="AO16" s="295">
        <v>-522214</v>
      </c>
      <c r="AP16" s="295">
        <v>-4387</v>
      </c>
      <c r="AQ16" s="296">
        <v>-4518</v>
      </c>
      <c r="AR16" s="297">
        <v>-2.9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7095169</v>
      </c>
      <c r="AP17" s="295">
        <v>59609</v>
      </c>
      <c r="AQ17" s="296">
        <v>62964</v>
      </c>
      <c r="AR17" s="297">
        <v>-5.3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516</v>
      </c>
      <c r="AL21" s="1166"/>
      <c r="AM21" s="1166"/>
      <c r="AN21" s="1167"/>
      <c r="AO21" s="307">
        <v>5.17</v>
      </c>
      <c r="AP21" s="308">
        <v>5.98</v>
      </c>
      <c r="AQ21" s="309">
        <v>-0.81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517</v>
      </c>
      <c r="AL22" s="1166"/>
      <c r="AM22" s="1166"/>
      <c r="AN22" s="1167"/>
      <c r="AO22" s="312">
        <v>100.8</v>
      </c>
      <c r="AP22" s="313">
        <v>99.8</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522</v>
      </c>
      <c r="AL32" s="1157"/>
      <c r="AM32" s="1157"/>
      <c r="AN32" s="1158"/>
      <c r="AO32" s="322">
        <v>4629271</v>
      </c>
      <c r="AP32" s="322">
        <v>38892</v>
      </c>
      <c r="AQ32" s="323">
        <v>32962</v>
      </c>
      <c r="AR32" s="324">
        <v>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523</v>
      </c>
      <c r="AL33" s="1157"/>
      <c r="AM33" s="1157"/>
      <c r="AN33" s="1158"/>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524</v>
      </c>
      <c r="AL34" s="1157"/>
      <c r="AM34" s="1157"/>
      <c r="AN34" s="1158"/>
      <c r="AO34" s="322" t="s">
        <v>507</v>
      </c>
      <c r="AP34" s="322" t="s">
        <v>507</v>
      </c>
      <c r="AQ34" s="323">
        <v>46</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525</v>
      </c>
      <c r="AL35" s="1157"/>
      <c r="AM35" s="1157"/>
      <c r="AN35" s="1158"/>
      <c r="AO35" s="322">
        <v>923376</v>
      </c>
      <c r="AP35" s="322">
        <v>7758</v>
      </c>
      <c r="AQ35" s="323">
        <v>6858</v>
      </c>
      <c r="AR35" s="324">
        <v>13.1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526</v>
      </c>
      <c r="AL36" s="1157"/>
      <c r="AM36" s="1157"/>
      <c r="AN36" s="1158"/>
      <c r="AO36" s="322">
        <v>188890</v>
      </c>
      <c r="AP36" s="322">
        <v>1587</v>
      </c>
      <c r="AQ36" s="323">
        <v>1328</v>
      </c>
      <c r="AR36" s="324">
        <v>19.5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527</v>
      </c>
      <c r="AL37" s="1157"/>
      <c r="AM37" s="1157"/>
      <c r="AN37" s="1158"/>
      <c r="AO37" s="322" t="s">
        <v>507</v>
      </c>
      <c r="AP37" s="322" t="s">
        <v>507</v>
      </c>
      <c r="AQ37" s="323">
        <v>918</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528</v>
      </c>
      <c r="AL38" s="1160"/>
      <c r="AM38" s="1160"/>
      <c r="AN38" s="1161"/>
      <c r="AO38" s="325" t="s">
        <v>507</v>
      </c>
      <c r="AP38" s="325" t="s">
        <v>507</v>
      </c>
      <c r="AQ38" s="326">
        <v>1</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529</v>
      </c>
      <c r="AL39" s="1160"/>
      <c r="AM39" s="1160"/>
      <c r="AN39" s="1161"/>
      <c r="AO39" s="322">
        <v>-632079</v>
      </c>
      <c r="AP39" s="322">
        <v>-5310</v>
      </c>
      <c r="AQ39" s="323">
        <v>-7068</v>
      </c>
      <c r="AR39" s="324">
        <v>-24.9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530</v>
      </c>
      <c r="AL40" s="1157"/>
      <c r="AM40" s="1157"/>
      <c r="AN40" s="1158"/>
      <c r="AO40" s="322">
        <v>-4234631</v>
      </c>
      <c r="AP40" s="322">
        <v>-35576</v>
      </c>
      <c r="AQ40" s="323">
        <v>-26735</v>
      </c>
      <c r="AR40" s="324">
        <v>33.1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874827</v>
      </c>
      <c r="AP41" s="322">
        <v>7350</v>
      </c>
      <c r="AQ41" s="323">
        <v>8310</v>
      </c>
      <c r="AR41" s="324">
        <v>-11.6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498</v>
      </c>
      <c r="AN49" s="1151" t="s">
        <v>534</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6972204</v>
      </c>
      <c r="AN51" s="344">
        <v>58225</v>
      </c>
      <c r="AO51" s="345">
        <v>-11.8</v>
      </c>
      <c r="AP51" s="346">
        <v>50840</v>
      </c>
      <c r="AQ51" s="347">
        <v>16.899999999999999</v>
      </c>
      <c r="AR51" s="348">
        <v>-28.7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5683238</v>
      </c>
      <c r="AN52" s="352">
        <v>47461</v>
      </c>
      <c r="AO52" s="353">
        <v>32.5</v>
      </c>
      <c r="AP52" s="354">
        <v>25367</v>
      </c>
      <c r="AQ52" s="355">
        <v>9.1</v>
      </c>
      <c r="AR52" s="356">
        <v>23.4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7875502</v>
      </c>
      <c r="AN53" s="344">
        <v>66014</v>
      </c>
      <c r="AO53" s="345">
        <v>13.4</v>
      </c>
      <c r="AP53" s="346">
        <v>53605</v>
      </c>
      <c r="AQ53" s="347">
        <v>5.4</v>
      </c>
      <c r="AR53" s="348">
        <v>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6461116</v>
      </c>
      <c r="AN54" s="352">
        <v>54158</v>
      </c>
      <c r="AO54" s="353">
        <v>14.1</v>
      </c>
      <c r="AP54" s="354">
        <v>28343</v>
      </c>
      <c r="AQ54" s="355">
        <v>11.7</v>
      </c>
      <c r="AR54" s="356">
        <v>2.4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2898335</v>
      </c>
      <c r="AN55" s="344">
        <v>24317</v>
      </c>
      <c r="AO55" s="345">
        <v>-63.2</v>
      </c>
      <c r="AP55" s="346">
        <v>44267</v>
      </c>
      <c r="AQ55" s="347">
        <v>-17.399999999999999</v>
      </c>
      <c r="AR55" s="348">
        <v>-45.8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2450087</v>
      </c>
      <c r="AN56" s="352">
        <v>20556</v>
      </c>
      <c r="AO56" s="353">
        <v>-62</v>
      </c>
      <c r="AP56" s="354">
        <v>26161</v>
      </c>
      <c r="AQ56" s="355">
        <v>-7.7</v>
      </c>
      <c r="AR56" s="356">
        <v>-54.3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3003780</v>
      </c>
      <c r="AN57" s="344">
        <v>25233</v>
      </c>
      <c r="AO57" s="345">
        <v>3.8</v>
      </c>
      <c r="AP57" s="346">
        <v>40879</v>
      </c>
      <c r="AQ57" s="347">
        <v>-7.7</v>
      </c>
      <c r="AR57" s="348">
        <v>11.5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2169164</v>
      </c>
      <c r="AN58" s="352">
        <v>18222</v>
      </c>
      <c r="AO58" s="353">
        <v>-11.4</v>
      </c>
      <c r="AP58" s="354">
        <v>24087</v>
      </c>
      <c r="AQ58" s="355">
        <v>-7.9</v>
      </c>
      <c r="AR58" s="356">
        <v>-3.5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2285787</v>
      </c>
      <c r="AN59" s="344">
        <v>19204</v>
      </c>
      <c r="AO59" s="345">
        <v>-23.9</v>
      </c>
      <c r="AP59" s="346">
        <v>42651</v>
      </c>
      <c r="AQ59" s="347">
        <v>4.3</v>
      </c>
      <c r="AR59" s="348">
        <v>-28.2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1327967</v>
      </c>
      <c r="AN60" s="352">
        <v>11157</v>
      </c>
      <c r="AO60" s="353">
        <v>-38.799999999999997</v>
      </c>
      <c r="AP60" s="354">
        <v>22675</v>
      </c>
      <c r="AQ60" s="355">
        <v>-5.9</v>
      </c>
      <c r="AR60" s="356">
        <v>-32.9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4607122</v>
      </c>
      <c r="AN61" s="359">
        <v>38599</v>
      </c>
      <c r="AO61" s="360">
        <v>-16.3</v>
      </c>
      <c r="AP61" s="361">
        <v>46448</v>
      </c>
      <c r="AQ61" s="362">
        <v>0.3</v>
      </c>
      <c r="AR61" s="348">
        <v>-16.600000000000001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3618314</v>
      </c>
      <c r="AN62" s="352">
        <v>30311</v>
      </c>
      <c r="AO62" s="353">
        <v>-13.1</v>
      </c>
      <c r="AP62" s="354">
        <v>25327</v>
      </c>
      <c r="AQ62" s="355">
        <v>-0.1</v>
      </c>
      <c r="AR62" s="356">
        <v>-13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hynEC8otC6ulg2tT8xVOaQUU7i5wMZQYfyWqGhID7eabEbyCqKEIJL0p/xypIdLGcV7QT5bhFtWgXAtRdt7yw==" saltValue="6Tr1y4atH08w/E5I7jXT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u2bXDYHi66/BN8D4TnO+ua3LX4+qAxMMfnxrMPiUTj15me7NdYaVU44CLytpkbxkvpmzu676GVHeHZPtlYqTQ==" saltValue="KbsEjtJgHl8DxZbdHkCD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5q0/56iPJQGU8kGw50x7DlT6lTg2PK3YuKTeLhx7Bf5WUjzanBCj7ynlNJG0phFr1dcK+qCSZOOdHOfSSRPUQ==" saltValue="xIr3b5xXmKilDAA+B4su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4" t="s">
        <v>3</v>
      </c>
      <c r="D47" s="1174"/>
      <c r="E47" s="1175"/>
      <c r="F47" s="11">
        <v>15.08</v>
      </c>
      <c r="G47" s="12">
        <v>13.22</v>
      </c>
      <c r="H47" s="12">
        <v>11.26</v>
      </c>
      <c r="I47" s="12">
        <v>12.09</v>
      </c>
      <c r="J47" s="13">
        <v>10.34</v>
      </c>
    </row>
    <row r="48" spans="2:10" ht="57.75" customHeight="1">
      <c r="B48" s="14"/>
      <c r="C48" s="1176" t="s">
        <v>4</v>
      </c>
      <c r="D48" s="1176"/>
      <c r="E48" s="1177"/>
      <c r="F48" s="15">
        <v>8.5</v>
      </c>
      <c r="G48" s="16">
        <v>7.28</v>
      </c>
      <c r="H48" s="16">
        <v>8.14</v>
      </c>
      <c r="I48" s="16">
        <v>6.87</v>
      </c>
      <c r="J48" s="17">
        <v>8.34</v>
      </c>
    </row>
    <row r="49" spans="2:10" ht="57.75" customHeight="1" thickBot="1">
      <c r="B49" s="18"/>
      <c r="C49" s="1178" t="s">
        <v>5</v>
      </c>
      <c r="D49" s="1178"/>
      <c r="E49" s="1179"/>
      <c r="F49" s="19">
        <v>2.88</v>
      </c>
      <c r="G49" s="20" t="s">
        <v>555</v>
      </c>
      <c r="H49" s="20" t="s">
        <v>556</v>
      </c>
      <c r="I49" s="20" t="s">
        <v>557</v>
      </c>
      <c r="J49" s="21" t="s">
        <v>558</v>
      </c>
    </row>
    <row r="50" spans="2:10" ht="13.5" customHeight="1"/>
    <row r="51" spans="2:10" ht="13.5" hidden="1" customHeight="1"/>
    <row r="52" spans="2:10" ht="13.5" hidden="1" customHeight="1"/>
    <row r="53" spans="2:10" ht="13.5" hidden="1" customHeight="1"/>
  </sheetData>
  <sheetProtection algorithmName="SHA-512" hashValue="FnHjA/XWBYxCKF6LrfZqZRlxY5h2y48N9ArhNOmOPXK41ClueJJIumqpqIVggeVvWD30/qOp8nBZE0lVLO0EiQ==" saltValue="/Rvc0Vi7/taFENo4z6fX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