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財務部\財政課\Ｈ３０\02財政担当\03決算\24財政状況資料集[20、21、22をH22年度分より集約]\R05年度決算\R70304\04 回答\"/>
    </mc:Choice>
  </mc:AlternateContent>
  <xr:revisionPtr revIDLastSave="0" documentId="13_ncr:1_{352244BB-380E-45E4-BA8A-9B3BE360E45A}"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l="1"/>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<sst xmlns="http://schemas.openxmlformats.org/spreadsheetml/2006/main" count="1062" uniqueCount="577">
  <si>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</si>
  <si>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</si>
  <si>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</si>
  <si>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</si>
  <si>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</si>
  <si>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</si>
  <si>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</si>
  <si>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</si>
  <si>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</si>
  <si>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</si>
  <si>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</si>
  <si>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</si>
  <si>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</si>
  <si>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</si>
  <si>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</si>
  <si>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</si>
  <si>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</si>
  <si>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</si>
  <si>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</si>
  <si>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</si>
  <si>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</si>
  <si>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</si>
  <si>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</si>
  <si>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</si>
  <si>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</si>
  <si>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</si>
  <si>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</si>
  <si>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</si>
  <si>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</si>
  <si>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</si>
  <si>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</si>
  <si>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</si>
  <si>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</si>
  <si>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</si>
  <si>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</si>
  <si>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</si>
  <si>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</si>
  <si>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</si>
  <si>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</si>
  <si>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</si>
  <si>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</si>
  <si>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</si>
  <si>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</si>
  <si>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</si>
  <si>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</si>
  <si>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</si>
  <si>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</si>
  <si>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</si>
  <si>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</si>
  <si>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</si>
  <si>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</si>
  <si>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</si>
  <si>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</si>
  <si>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</si>
  <si>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</si>
  <si>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</si>
  <si>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</si>
  <si>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</si>
  <si>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</si>
  <si>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</si>
  <si>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</si>
  <si>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</si>
  <si>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</si>
  <si>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</si>
  <si>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</si>
  <si>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</si>
  <si>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</si>
  <si>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</si>
  <si>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</si>
  <si>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</si>
  <si>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</si>
  <si>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</si>
  <si>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</si>
  <si>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</si>
  <si>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</si>
  <si>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</si>
  <si>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</si>
  <si>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</si>
  <si>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</si>
  <si>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</si>
  <si>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</si>
  <si>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</si>
  <si>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</si>
  <si>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</si>
  <si>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</si>
  <si>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</si>
  <si>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</si>
  <si>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</si>
  <si>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</si>
  <si>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</si>
  <si>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</si>
  <si>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</si>
  <si>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</si>
  <si>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</si>
  <si>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鴻巣市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</si>
  <si>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</si>
  <si>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</si>
  <si>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</si>
  <si>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</si>
  <si>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</si>
  <si>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</si>
  <si>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</si>
  <si>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</si>
  <si>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</si>
  <si>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</si>
  <si>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</si>
  <si>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</si>
  <si>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</si>
  <si>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</si>
  <si>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</si>
  <si>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</si>
  <si>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</si>
  <si>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</si>
  <si>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</si>
  <si>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</si>
  <si>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</si>
  <si>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</si>
  <si>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</si>
  <si>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</si>
  <si>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</si>
  <si>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</si>
  <si>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</si>
  <si>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</si>
  <si>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</si>
  <si>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</si>
  <si>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</si>
  <si>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</si>
  <si>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</si>
  <si>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</si>
  <si>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</si>
  <si>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</si>
  <si>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</si>
  <si>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</si>
  <si>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</si>
  <si>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</si>
  <si>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</si>
  <si>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</si>
  <si>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</si>
  <si>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</si>
  <si>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</si>
  <si>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</si>
  <si>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</si>
  <si>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</si>
  <si>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</si>
  <si>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</si>
  <si>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</si>
  <si>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</si>
  <si>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</si>
  <si>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</si>
  <si>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</si>
  <si>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</si>
  <si>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</si>
  <si>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</si>
  <si>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</si>
  <si>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</si>
  <si>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</si>
  <si>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</si>
  <si>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</si>
  <si>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</si>
  <si>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</si>
  <si>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</si>
  <si>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</si>
  <si>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</si>
  <si>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</si>
  <si>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</si>
  <si>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</si>
  <si>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</si>
  <si>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</si>
  <si>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</si>
  <si>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</si>
  <si>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</si>
  <si>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</si>
  <si>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</si>
  <si>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</si>
  <si>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</si>
  <si>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</si>
  <si>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</si>
  <si>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</si>
  <si>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</si>
  <si>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</si>
  <si>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</si>
  <si>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</si>
  <si>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</si>
  <si>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</si>
  <si>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</si>
  <si>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</si>
  <si>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</si>
  <si>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</si>
  <si>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</si>
  <si>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</si>
  <si>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</si>
  <si>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</si>
  <si>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</si>
  <si>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</si>
  <si>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</si>
  <si>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</si>
  <si>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</si>
  <si>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</si>
  <si>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</si>
  <si>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</si>
  <si>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</si>
  <si>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</si>
  <si>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</si>
  <si>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埼玉県鴻巣市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</si>
  <si>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</si>
  <si>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</si>
  <si>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</si>
  <si>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</si>
  <si>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</si>
  <si>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</si>
  <si>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</si>
  <si>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</si>
  <si>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</si>
  <si>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</si>
  <si>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</si>
  <si>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</si>
  <si>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</si>
  <si>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</si>
  <si>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</si>
  <si>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</si>
  <si>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</si>
  <si>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</si>
  <si>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</si>
  <si>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</si>
  <si>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</si>
  <si>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</si>
  <si>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</si>
  <si>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</si>
  <si>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</si>
  <si>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</si>
  <si>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</si>
  <si>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</si>
  <si>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</si>
  <si>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</si>
  <si>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</si>
  <si>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</si>
  <si>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</si>
  <si>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</si>
  <si>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</si>
  <si>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</si>
  <si>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</si>
  <si>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</si>
  <si>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</si>
  <si>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</si>
  <si>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</si>
  <si>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</si>
  <si>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</si>
  <si>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</si>
  <si>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</si>
  <si>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</si>
  <si>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</si>
  <si>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</si>
  <si>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</si>
  <si>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</si>
  <si>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</si>
  <si>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</si>
  <si>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</si>
  <si>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</si>
  <si>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</si>
  <si>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</si>
  <si>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</si>
  <si>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</si>
  <si>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</si>
  <si>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</si>
  <si>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</si>
  <si>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</si>
  <si>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</si>
  <si>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</si>
  <si>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</si>
  <si>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</si>
  <si>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</si>
  <si>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</si>
  <si>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</si>
  <si>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</si>
  <si>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</si>
  <si>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</si>
  <si>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</si>
  <si>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</si>
  <si>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</si>
  <si>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</si>
  <si>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</si>
  <si>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</si>
  <si>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</si>
  <si>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</si>
  <si>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</si>
  <si>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</si>
  <si>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</si>
  <si>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</si>
  <si>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</si>
  <si>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</si>
  <si>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</si>
  <si>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</si>
  <si>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</si>
  <si>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</si>
  <si>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</si>
  <si>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</si>
  <si>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</si>
  <si>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</si>
  <si>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</si>
  <si>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</si>
  <si>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</si>
  <si>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</si>
  <si>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</si>
  <si>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</si>
  <si>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</si>
  <si>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</si>
  <si>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</si>
  <si>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</si>
  <si>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</si>
  <si>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</si>
  <si>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</si>
  <si>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</si>
  <si>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</si>
  <si>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</si>
  <si>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</si>
  <si>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</si>
  <si>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</si>
  <si>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</si>
  <si>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</si>
  <si>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</si>
  <si>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</si>
  <si>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</si>
  <si>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</si>
  <si>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</si>
  <si>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</si>
  <si>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</si>
  <si>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</si>
  <si>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</si>
  <si>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</si>
  <si>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</si>
  <si>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</si>
  <si>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</si>
  <si>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</si>
  <si>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</si>
  <si>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</si>
  <si>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</si>
  <si>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</si>
  <si>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</si>
  <si>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</si>
  <si>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</si>
  <si>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</si>
  <si>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</si>
  <si>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</si>
  <si>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</si>
  <si>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</si>
  <si>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</si>
  <si>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</si>
  <si>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</si>
  <si>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</si>
  <si>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</si>
  <si>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</si>
  <si>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</si>
  <si>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</si>
  <si>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</si>
  <si>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埼玉県鴻巣市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</si>
  <si>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</si>
  <si>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</si>
  <si>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</si>
  <si>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</si>
  <si>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</si>
  <si>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</si>
  <si>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</si>
  <si>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</si>
  <si>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</si>
  <si>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</si>
  <si>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</si>
  <si>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</si>
  <si>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</si>
  <si>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</si>
  <si>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</si>
  <si>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</si>
  <si>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</si>
  <si>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</si>
  <si>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</si>
  <si>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</si>
  <si>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北新宿第二土地区画整理事業特別会計</t>
    <phoneticPr fontId="5"/>
  </si>
  <si>
    <t>広田中央特定土地区画整理事業特別会計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</si>
  <si>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</si>
  <si>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</si>
  <si>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</si>
  <si>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</si>
  <si>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</si>
  <si>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</si>
  <si>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</si>
  <si>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</si>
  <si>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</si>
  <si>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</si>
  <si>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</si>
  <si>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</si>
  <si>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</si>
  <si>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</si>
  <si>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</si>
  <si>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</si>
  <si>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</si>
  <si>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</si>
  <si>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</si>
  <si>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</si>
  <si>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</si>
  <si>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</si>
  <si>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</si>
  <si>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</si>
  <si>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</si>
  <si>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</si>
  <si>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</si>
  <si>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</si>
  <si>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</si>
  <si>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</si>
  <si>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</si>
  <si>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</si>
  <si>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</si>
  <si>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</si>
  <si>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</si>
  <si>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</si>
  <si>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</si>
  <si>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</si>
  <si>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</si>
  <si>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</si>
  <si>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</si>
  <si>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</si>
  <si>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</si>
  <si>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</si>
  <si>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</si>
  <si>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</si>
  <si>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</si>
  <si>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</si>
  <si>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</si>
  <si>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</si>
  <si>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</si>
  <si>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</si>
  <si>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</si>
  <si>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</si>
  <si>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</si>
  <si>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</si>
  <si>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</si>
  <si>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</si>
  <si>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</si>
  <si>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</si>
  <si>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</si>
  <si>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</si>
  <si>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</si>
  <si>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</si>
  <si>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</si>
  <si>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</si>
  <si>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</si>
  <si>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</si>
  <si>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</si>
  <si>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</si>
  <si>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</si>
  <si>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</si>
  <si>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</si>
  <si>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</si>
  <si>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</si>
  <si>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</si>
  <si>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</si>
  <si>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</si>
  <si>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</si>
  <si>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</si>
  <si>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</si>
  <si>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</si>
  <si>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</si>
  <si>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</si>
  <si>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</si>
  <si>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</si>
  <si>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</si>
  <si>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</si>
  <si>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</si>
  <si>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</si>
  <si>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</si>
  <si>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</si>
  <si>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</si>
  <si>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</si>
  <si>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</si>
  <si>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</si>
  <si>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</si>
  <si>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</si>
  <si>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</si>
  <si>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</si>
  <si>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</si>
  <si>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</si>
  <si>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</si>
  <si>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</si>
  <si>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</si>
  <si>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</si>
  <si>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</si>
  <si>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</si>
  <si>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</si>
  <si>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</si>
  <si>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</si>
  <si>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</si>
  <si>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</si>
  <si>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</si>
  <si>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</si>
  <si>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</si>
  <si>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</si>
  <si>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</si>
  <si>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</si>
  <si>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</si>
  <si>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</si>
  <si>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</si>
  <si>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</si>
  <si>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</si>
  <si>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</si>
  <si>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</si>
  <si>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</si>
  <si>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</si>
  <si>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</si>
  <si>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</si>
  <si>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</si>
  <si>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</si>
  <si>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</si>
  <si>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</si>
  <si>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</si>
  <si>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</si>
  <si>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</si>
  <si>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</si>
  <si>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</si>
  <si>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</si>
  <si>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</si>
  <si>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</si>
  <si>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</si>
  <si>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</si>
  <si>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</si>
  <si>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</si>
  <si>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</si>
  <si>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</si>
  <si>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</si>
  <si>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</si>
  <si>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</si>
  <si>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</si>
  <si>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</si>
  <si>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</si>
  <si>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</si>
  <si>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</si>
  <si>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1.11</t>
  </si>
  <si>
    <t>▲ 1.43</t>
  </si>
  <si>
    <t>一般会計</t>
  </si>
  <si>
    <t>水道事業会計</t>
  </si>
  <si>
    <t>下水道事業会計</t>
  </si>
  <si>
    <t>介護保険特別会計</t>
  </si>
  <si>
    <t>国民健康保険事業特別会計</t>
  </si>
  <si>
    <t>北新宿第二土地区画整理事業特別会計</t>
  </si>
  <si>
    <t>農業集落排水事業特別会計</t>
  </si>
  <si>
    <t>広田中央特定土地区画整理事業特別会計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</si>
  <si>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</si>
  <si>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</si>
  <si>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</si>
  <si>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</si>
  <si>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</si>
  <si>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</si>
  <si>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</si>
  <si>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</si>
  <si>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埼玉県央広域事務組合</t>
    <rPh sb="0" eb="2">
      <t>サイタマ</t>
    </rPh>
    <rPh sb="2" eb="4">
      <t>ケンオウ</t>
    </rPh>
    <rPh sb="4" eb="10">
      <t>コウイキジムクミアイ</t>
    </rPh>
    <phoneticPr fontId="2"/>
  </si>
  <si>
    <t>埼玉中部環境保全組合</t>
    <rPh sb="0" eb="2">
      <t>サイタマ</t>
    </rPh>
    <rPh sb="2" eb="4">
      <t>チュウブ</t>
    </rPh>
    <rPh sb="4" eb="6">
      <t>カンキョウ</t>
    </rPh>
    <rPh sb="6" eb="10">
      <t>ホゼンクミアイ</t>
    </rPh>
    <phoneticPr fontId="2"/>
  </si>
  <si>
    <t>北本地区衛生組合</t>
    <rPh sb="0" eb="2">
      <t>キタモト</t>
    </rPh>
    <rPh sb="2" eb="4">
      <t>チク</t>
    </rPh>
    <rPh sb="4" eb="6">
      <t>エイセイ</t>
    </rPh>
    <rPh sb="6" eb="8">
      <t>クミアイ</t>
    </rPh>
    <phoneticPr fontId="2"/>
  </si>
  <si>
    <t>彩北広域清掃組合</t>
    <rPh sb="0" eb="2">
      <t>サイホク</t>
    </rPh>
    <rPh sb="2" eb="4">
      <t>コウイキ</t>
    </rPh>
    <rPh sb="4" eb="6">
      <t>セイソウ</t>
    </rPh>
    <rPh sb="6" eb="8">
      <t>クミアイ</t>
    </rPh>
    <phoneticPr fontId="2"/>
  </si>
  <si>
    <t>荒川北縁水防事務組合</t>
    <rPh sb="0" eb="2">
      <t>アラカワ</t>
    </rPh>
    <rPh sb="2" eb="4">
      <t>キタベリ</t>
    </rPh>
    <rPh sb="4" eb="6">
      <t>スイボウ</t>
    </rPh>
    <rPh sb="6" eb="10">
      <t>ジムクミアイ</t>
    </rPh>
    <phoneticPr fontId="2"/>
  </si>
  <si>
    <t>埼玉県都市ボートレース企業団</t>
    <rPh sb="0" eb="3">
      <t>サイタマケン</t>
    </rPh>
    <rPh sb="3" eb="5">
      <t>トシ</t>
    </rPh>
    <rPh sb="11" eb="14">
      <t>キギョウダン</t>
    </rPh>
    <phoneticPr fontId="2"/>
  </si>
  <si>
    <t>埼玉県市町村総合事務組合</t>
    <rPh sb="0" eb="3">
      <t>サイタマケン</t>
    </rPh>
    <rPh sb="3" eb="6">
      <t>シチョウソン</t>
    </rPh>
    <rPh sb="6" eb="12">
      <t>ソウゴウジムクミアイ</t>
    </rPh>
    <phoneticPr fontId="2"/>
  </si>
  <si>
    <t>埼玉県市町村総合事務組合</t>
    <rPh sb="0" eb="3">
      <t>サイタマケン</t>
    </rPh>
    <rPh sb="3" eb="6">
      <t>シチョウソン</t>
    </rPh>
    <rPh sb="6" eb="8">
      <t>ソウゴウ</t>
    </rPh>
    <rPh sb="8" eb="12">
      <t>ジムクミアイ</t>
    </rPh>
    <phoneticPr fontId="2"/>
  </si>
  <si>
    <t>彩の国さいたま人づくり広域連合</t>
    <rPh sb="0" eb="1">
      <t>サイ</t>
    </rPh>
    <rPh sb="2" eb="3">
      <t>クニ</t>
    </rPh>
    <rPh sb="7" eb="8">
      <t>ヒト</t>
    </rPh>
    <rPh sb="11" eb="15">
      <t>コウイキレンゴウ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</si>
  <si>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</si>
  <si>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rPh sb="0" eb="3">
      <t>サイタマケン</t>
    </rPh>
    <rPh sb="3" eb="5">
      <t>コウキ</t>
    </rPh>
    <rPh sb="5" eb="8">
      <t>コウレイシャ</t>
    </rPh>
    <rPh sb="8" eb="10">
      <t>イリョウ</t>
    </rPh>
    <rPh sb="10" eb="14">
      <t>コウイキレンゴウ</t>
    </rPh>
    <phoneticPr fontId="2"/>
  </si>
  <si>
    <t>一般会計</t>
    <rPh sb="0" eb="4">
      <t>イッパンカイケイ</t>
    </rPh>
    <phoneticPr fontId="2"/>
  </si>
  <si>
    <t>斎場特別会計</t>
    <rPh sb="0" eb="6">
      <t>サイジョウトクベツカイケイ</t>
    </rPh>
    <phoneticPr fontId="2"/>
  </si>
  <si>
    <t>交通災害特別会計</t>
    <rPh sb="0" eb="4">
      <t>コウツウサイガイ</t>
    </rPh>
    <rPh sb="4" eb="8">
      <t>トクベツカイケイ</t>
    </rPh>
    <phoneticPr fontId="2"/>
  </si>
  <si>
    <t>特別会計</t>
    <rPh sb="0" eb="4">
      <t>トクベツカイケイ</t>
    </rPh>
    <phoneticPr fontId="2"/>
  </si>
  <si>
    <t>鴻巣市土地開発公社</t>
    <rPh sb="0" eb="3">
      <t>コウノスシ</t>
    </rPh>
    <rPh sb="3" eb="9">
      <t>トチカイハツコウシャ</t>
    </rPh>
    <phoneticPr fontId="2"/>
  </si>
  <si>
    <t>鴻巣フラワーセンター</t>
    <rPh sb="0" eb="2">
      <t>コウノス</t>
    </rPh>
    <phoneticPr fontId="2"/>
  </si>
  <si>
    <t>鴻巣市施設管理公社</t>
    <rPh sb="0" eb="3">
      <t>コウノスシ</t>
    </rPh>
    <rPh sb="3" eb="9">
      <t>シセツカンリコウシャ</t>
    </rPh>
    <phoneticPr fontId="2"/>
  </si>
  <si>
    <t>吹上スポーツプラザ</t>
    <rPh sb="0" eb="2">
      <t>フキアゲ</t>
    </rPh>
    <phoneticPr fontId="2"/>
  </si>
  <si>
    <t>エルミ鴻巣</t>
    <rPh sb="3" eb="5">
      <t>コウノス</t>
    </rPh>
    <phoneticPr fontId="2"/>
  </si>
  <si>
    <t>鴻巣市観光協会</t>
    <rPh sb="0" eb="3">
      <t>コウノスシ</t>
    </rPh>
    <rPh sb="3" eb="7">
      <t>カンコウキョウカイ</t>
    </rPh>
    <phoneticPr fontId="2"/>
  </si>
  <si>
    <t>合併振興基金</t>
    <rPh sb="0" eb="6">
      <t>ガッペイシンコウキキン</t>
    </rPh>
    <phoneticPr fontId="5"/>
  </si>
  <si>
    <t>ごみ処理施設等整備基金</t>
    <rPh sb="2" eb="6">
      <t>ショリシセツ</t>
    </rPh>
    <rPh sb="6" eb="7">
      <t>トウ</t>
    </rPh>
    <rPh sb="7" eb="11">
      <t>セイビキキン</t>
    </rPh>
    <phoneticPr fontId="2"/>
  </si>
  <si>
    <t>公共施設等整備基金</t>
    <rPh sb="0" eb="5">
      <t>コウキョウシセツトウ</t>
    </rPh>
    <rPh sb="5" eb="9">
      <t>セイビキキン</t>
    </rPh>
    <phoneticPr fontId="2"/>
  </si>
  <si>
    <t>地域医療体制整備基金</t>
    <rPh sb="0" eb="6">
      <t>チイキイリョウタイセイ</t>
    </rPh>
    <rPh sb="6" eb="10">
      <t>セイビキキン</t>
    </rPh>
    <phoneticPr fontId="2"/>
  </si>
  <si>
    <t>コウノトリの里づくり基金</t>
    <rPh sb="6" eb="7">
      <t>サト</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</si>
</sst>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2E7D-4683-8D1E-C2DD18893B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27982</c:v>
                </c:pt>
                <c:pt idx="1">
                  <c:v>40700</c:v>
                </c:pt>
                <c:pt idx="2">
                  <c:v>34809</c:v>
                </c:pt>
                <c:pt idx="3">
                  <c:v>21399</c:v>
                </c:pt>
                <c:pt idx="4">
                  <c:v>20400</c:v>
                </c:pt>
              </c:numCache>
            </c:numRef>
          </c:val>
          <c:smooth val="0"/>
          <c:extLst>
            <c:ext xmlns:c16="http://schemas.microsoft.com/office/drawing/2014/chart" uri="{C3380CC4-5D6E-409C-BE32-E72D297353CC}">
              <c16:uniqueId val="{00000001-2E7D-4683-8D1E-C2DD18893B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7.46</c:v>
                </c:pt>
                <c:pt idx="1">
                  <c:v>7.43</c:v>
                </c:pt>
                <c:pt idx="2">
                  <c:v>9.57</c:v>
                </c:pt>
                <c:pt idx="3">
                  <c:v>9.34</c:v>
                </c:pt>
                <c:pt idx="4">
                  <c:v>8.42</c:v>
                </c:pt>
              </c:numCache>
            </c:numRef>
          </c:val>
          <c:extLst>
            <c:ext xmlns:c16="http://schemas.microsoft.com/office/drawing/2014/chart" uri="{C3380CC4-5D6E-409C-BE32-E72D297353CC}">
              <c16:uniqueId val="{00000000-AE19-4026-9491-8351A07059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10.89</c:v>
                </c:pt>
                <c:pt idx="1">
                  <c:v>10.65</c:v>
                </c:pt>
                <c:pt idx="2">
                  <c:v>11.96</c:v>
                </c:pt>
                <c:pt idx="3">
                  <c:v>13.51</c:v>
                </c:pt>
                <c:pt idx="4">
                  <c:v>12.5</c:v>
                </c:pt>
              </c:numCache>
            </c:numRef>
          </c:val>
          <c:extLst>
            <c:ext xmlns:c16="http://schemas.microsoft.com/office/drawing/2014/chart" uri="{C3380CC4-5D6E-409C-BE32-E72D297353CC}">
              <c16:uniqueId val="{00000001-AE19-4026-9491-8351A07059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-1.1100000000000001</c:v>
                </c:pt>
                <c:pt idx="1">
                  <c:v>0.11</c:v>
                </c:pt>
                <c:pt idx="2">
                  <c:v>4.22</c:v>
                </c:pt>
                <c:pt idx="3">
                  <c:v>0.71</c:v>
                </c:pt>
                <c:pt idx="4">
                  <c:v>-1.43</c:v>
                </c:pt>
              </c:numCache>
            </c:numRef>
          </c:val>
          <c:smooth val="0"/>
          <c:extLst>
            <c:ext xmlns:c16="http://schemas.microsoft.com/office/drawing/2014/chart" uri="{C3380CC4-5D6E-409C-BE32-E72D297353CC}">
              <c16:uniqueId val="{00000002-AE19-4026-9491-8351A07059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0-E69D-40ED-B572-A12494D536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9D-40ED-B572-A12494D53618}"/>
            </c:ext>
          </c:extLst>
        </c:ser>
        <c:ser>
          <c:idx val="2"/>
          <c:order val="2"/>
          <c:tx>
            <c:strRef>
              <c:f>データシート!$A$29</c:f>
              <c:strCache>
                <c:ptCount val="1"/>
                <c:pt idx="0">
                  <c:v>広田中央特定土地区画整理事業特別会計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0.13</c:v>
                </c:pt>
                <c:pt idx="4">
                  <c:v>#N/A</c:v>
                </c:pt>
                <c:pt idx="5">
                  <c:v>0.28999999999999998</c:v>
                </c:pt>
                <c:pt idx="6">
                  <c:v>#N/A</c:v>
                </c:pt>
                <c:pt idx="7">
                  <c:v>0.15</c:v>
                </c:pt>
                <c:pt idx="8">
                  <c:v>#N/A</c:v>
                </c:pt>
                <c:pt idx="9">
                  <c:v>0.11</c:v>
                </c:pt>
              </c:numCache>
            </c:numRef>
          </c:val>
          <c:extLst>
            <c:ext xmlns:c16="http://schemas.microsoft.com/office/drawing/2014/chart" uri="{C3380CC4-5D6E-409C-BE32-E72D297353CC}">
              <c16:uniqueId val="{00000002-E69D-40ED-B572-A12494D53618}"/>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0.16</c:v>
                </c:pt>
                <c:pt idx="4">
                  <c:v>#N/A</c:v>
                </c:pt>
                <c:pt idx="5">
                  <c:v>0.05</c:v>
                </c:pt>
                <c:pt idx="6">
                  <c:v>#N/A</c:v>
                </c:pt>
                <c:pt idx="7">
                  <c:v>0.12</c:v>
                </c:pt>
                <c:pt idx="8">
                  <c:v>#N/A</c:v>
                </c:pt>
                <c:pt idx="9">
                  <c:v>0.15</c:v>
                </c:pt>
              </c:numCache>
            </c:numRef>
          </c:val>
          <c:extLst>
            <c:ext xmlns:c16="http://schemas.microsoft.com/office/drawing/2014/chart" uri="{C3380CC4-5D6E-409C-BE32-E72D297353CC}">
              <c16:uniqueId val="{00000003-E69D-40ED-B572-A12494D53618}"/>
            </c:ext>
          </c:extLst>
        </c:ser>
        <c:ser>
          <c:idx val="4"/>
          <c:order val="4"/>
          <c:tx>
            <c:strRef>
              <c:f>データシート!$A$31</c:f>
              <c:strCache>
                <c:ptCount val="1"/>
                <c:pt idx="0">
                  <c:v>北新宿第二土地区画整理事業特別会計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c:v>
                </c:pt>
                <c:pt idx="2">
                  <c:v>#N/A</c:v>
                </c:pt>
                <c:pt idx="3">
                  <c:v>0.18</c:v>
                </c:pt>
                <c:pt idx="4">
                  <c:v>#N/A</c:v>
                </c:pt>
                <c:pt idx="5">
                  <c:v>0.46</c:v>
                </c:pt>
                <c:pt idx="6">
                  <c:v>#N/A</c:v>
                </c:pt>
                <c:pt idx="7">
                  <c:v>0.62</c:v>
                </c:pt>
                <c:pt idx="8">
                  <c:v>#N/A</c:v>
                </c:pt>
                <c:pt idx="9">
                  <c:v>0.55000000000000004</c:v>
                </c:pt>
              </c:numCache>
            </c:numRef>
          </c:val>
          <c:extLst>
            <c:ext xmlns:c16="http://schemas.microsoft.com/office/drawing/2014/chart" uri="{C3380CC4-5D6E-409C-BE32-E72D297353CC}">
              <c16:uniqueId val="{00000004-E69D-40ED-B572-A12494D5361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1.45</c:v>
                </c:pt>
                <c:pt idx="2">
                  <c:v>#N/A</c:v>
                </c:pt>
                <c:pt idx="3">
                  <c:v>1.35</c:v>
                </c:pt>
                <c:pt idx="4">
                  <c:v>#N/A</c:v>
                </c:pt>
                <c:pt idx="5">
                  <c:v>1.39</c:v>
                </c:pt>
                <c:pt idx="6">
                  <c:v>#N/A</c:v>
                </c:pt>
                <c:pt idx="7">
                  <c:v>1.17</c:v>
                </c:pt>
                <c:pt idx="8">
                  <c:v>#N/A</c:v>
                </c:pt>
                <c:pt idx="9">
                  <c:v>0.73</c:v>
                </c:pt>
              </c:numCache>
            </c:numRef>
          </c:val>
          <c:extLst>
            <c:ext xmlns:c16="http://schemas.microsoft.com/office/drawing/2014/chart" uri="{C3380CC4-5D6E-409C-BE32-E72D297353CC}">
              <c16:uniqueId val="{00000005-E69D-40ED-B572-A12494D5361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1.21</c:v>
                </c:pt>
                <c:pt idx="4">
                  <c:v>#N/A</c:v>
                </c:pt>
                <c:pt idx="5">
                  <c:v>0.71</c:v>
                </c:pt>
                <c:pt idx="6">
                  <c:v>#N/A</c:v>
                </c:pt>
                <c:pt idx="7">
                  <c:v>1.52</c:v>
                </c:pt>
                <c:pt idx="8">
                  <c:v>#N/A</c:v>
                </c:pt>
                <c:pt idx="9">
                  <c:v>1.65</c:v>
                </c:pt>
              </c:numCache>
            </c:numRef>
          </c:val>
          <c:extLst>
            <c:ext xmlns:c16="http://schemas.microsoft.com/office/drawing/2014/chart" uri="{C3380CC4-5D6E-409C-BE32-E72D297353CC}">
              <c16:uniqueId val="{00000006-E69D-40ED-B572-A12494D5361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5.78</c:v>
                </c:pt>
                <c:pt idx="2">
                  <c:v>#N/A</c:v>
                </c:pt>
                <c:pt idx="3">
                  <c:v>6.31</c:v>
                </c:pt>
                <c:pt idx="4">
                  <c:v>#N/A</c:v>
                </c:pt>
                <c:pt idx="5">
                  <c:v>6.48</c:v>
                </c:pt>
                <c:pt idx="6">
                  <c:v>#N/A</c:v>
                </c:pt>
                <c:pt idx="7">
                  <c:v>6.66</c:v>
                </c:pt>
                <c:pt idx="8">
                  <c:v>#N/A</c:v>
                </c:pt>
                <c:pt idx="9">
                  <c:v>6.2</c:v>
                </c:pt>
              </c:numCache>
            </c:numRef>
          </c:val>
          <c:extLst>
            <c:ext xmlns:c16="http://schemas.microsoft.com/office/drawing/2014/chart" uri="{C3380CC4-5D6E-409C-BE32-E72D297353CC}">
              <c16:uniqueId val="{00000007-E69D-40ED-B572-A12494D5361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5.37</c:v>
                </c:pt>
                <c:pt idx="2">
                  <c:v>#N/A</c:v>
                </c:pt>
                <c:pt idx="3">
                  <c:v>4.6500000000000004</c:v>
                </c:pt>
                <c:pt idx="4">
                  <c:v>#N/A</c:v>
                </c:pt>
                <c:pt idx="5">
                  <c:v>5.0999999999999996</c:v>
                </c:pt>
                <c:pt idx="6">
                  <c:v>#N/A</c:v>
                </c:pt>
                <c:pt idx="7">
                  <c:v>5.82</c:v>
                </c:pt>
                <c:pt idx="8">
                  <c:v>#N/A</c:v>
                </c:pt>
                <c:pt idx="9">
                  <c:v>6.63</c:v>
                </c:pt>
              </c:numCache>
            </c:numRef>
          </c:val>
          <c:extLst>
            <c:ext xmlns:c16="http://schemas.microsoft.com/office/drawing/2014/chart" uri="{C3380CC4-5D6E-409C-BE32-E72D297353CC}">
              <c16:uniqueId val="{00000008-E69D-40ED-B572-A12494D5361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7.1</c:v>
                </c:pt>
                <c:pt idx="4">
                  <c:v>#N/A</c:v>
                </c:pt>
                <c:pt idx="5">
                  <c:v>8.81</c:v>
                </c:pt>
                <c:pt idx="6">
                  <c:v>#N/A</c:v>
                </c:pt>
                <c:pt idx="7">
                  <c:v>8.56</c:v>
                </c:pt>
                <c:pt idx="8">
                  <c:v>#N/A</c:v>
                </c:pt>
                <c:pt idx="9">
                  <c:v>7.75</c:v>
                </c:pt>
              </c:numCache>
            </c:numRef>
          </c:val>
          <c:extLst>
            <c:ext xmlns:c16="http://schemas.microsoft.com/office/drawing/2014/chart" uri="{C3380CC4-5D6E-409C-BE32-E72D297353CC}">
              <c16:uniqueId val="{00000009-E69D-40ED-B572-A12494D536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4958</c:v>
                </c:pt>
                <c:pt idx="5">
                  <c:v>4865</c:v>
                </c:pt>
                <c:pt idx="8">
                  <c:v>4824</c:v>
                </c:pt>
                <c:pt idx="11">
                  <c:v>4687</c:v>
                </c:pt>
                <c:pt idx="14">
                  <c:v>4465</c:v>
                </c:pt>
              </c:numCache>
            </c:numRef>
          </c:val>
          <c:extLst>
            <c:ext xmlns:c16="http://schemas.microsoft.com/office/drawing/2014/chart" uri="{C3380CC4-5D6E-409C-BE32-E72D297353CC}">
              <c16:uniqueId val="{00000000-3CD2-4D41-82E1-0BEFE57FF7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D2-4D41-82E1-0BEFE57FF7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D2-4D41-82E1-0BEFE57FF7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79</c:v>
                </c:pt>
                <c:pt idx="3">
                  <c:v>65</c:v>
                </c:pt>
                <c:pt idx="6">
                  <c:v>56</c:v>
                </c:pt>
                <c:pt idx="9">
                  <c:v>52</c:v>
                </c:pt>
                <c:pt idx="12">
                  <c:v>62</c:v>
                </c:pt>
              </c:numCache>
            </c:numRef>
          </c:val>
          <c:extLst>
            <c:ext xmlns:c16="http://schemas.microsoft.com/office/drawing/2014/chart" uri="{C3380CC4-5D6E-409C-BE32-E72D297353CC}">
              <c16:uniqueId val="{00000003-3CD2-4D41-82E1-0BEFE57FF7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844</c:v>
                </c:pt>
                <c:pt idx="3">
                  <c:v>818</c:v>
                </c:pt>
                <c:pt idx="6">
                  <c:v>775</c:v>
                </c:pt>
                <c:pt idx="9">
                  <c:v>767</c:v>
                </c:pt>
                <c:pt idx="12">
                  <c:v>643</c:v>
                </c:pt>
              </c:numCache>
            </c:numRef>
          </c:val>
          <c:extLst>
            <c:ext xmlns:c16="http://schemas.microsoft.com/office/drawing/2014/chart" uri="{C3380CC4-5D6E-409C-BE32-E72D297353CC}">
              <c16:uniqueId val="{00000004-3CD2-4D41-82E1-0BEFE57FF7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D2-4D41-82E1-0BEFE57FF7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D2-4D41-82E1-0BEFE57FF7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4862</c:v>
                </c:pt>
                <c:pt idx="3">
                  <c:v>4816</c:v>
                </c:pt>
                <c:pt idx="6">
                  <c:v>4891</c:v>
                </c:pt>
                <c:pt idx="9">
                  <c:v>4809</c:v>
                </c:pt>
                <c:pt idx="12">
                  <c:v>4552</c:v>
                </c:pt>
              </c:numCache>
            </c:numRef>
          </c:val>
          <c:extLst>
            <c:ext xmlns:c16="http://schemas.microsoft.com/office/drawing/2014/chart" uri="{C3380CC4-5D6E-409C-BE32-E72D297353CC}">
              <c16:uniqueId val="{00000007-3CD2-4D41-82E1-0BEFE57FF7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827</c:v>
                </c:pt>
                <c:pt idx="2">
                  <c:v>#N/A</c:v>
                </c:pt>
                <c:pt idx="3">
                  <c:v>#N/A</c:v>
                </c:pt>
                <c:pt idx="4">
                  <c:v>834</c:v>
                </c:pt>
                <c:pt idx="5">
                  <c:v>#N/A</c:v>
                </c:pt>
                <c:pt idx="6">
                  <c:v>#N/A</c:v>
                </c:pt>
                <c:pt idx="7">
                  <c:v>898</c:v>
                </c:pt>
                <c:pt idx="8">
                  <c:v>#N/A</c:v>
                </c:pt>
                <c:pt idx="9">
                  <c:v>#N/A</c:v>
                </c:pt>
                <c:pt idx="10">
                  <c:v>941</c:v>
                </c:pt>
                <c:pt idx="11">
                  <c:v>#N/A</c:v>
                </c:pt>
                <c:pt idx="12">
                  <c:v>#N/A</c:v>
                </c:pt>
                <c:pt idx="13">
                  <c:v>792</c:v>
                </c:pt>
                <c:pt idx="14">
                  <c:v>#N/A</c:v>
                </c:pt>
              </c:numCache>
            </c:numRef>
          </c:val>
          <c:smooth val="0"/>
          <c:extLst>
            <c:ext xmlns:c16="http://schemas.microsoft.com/office/drawing/2014/chart" uri="{C3380CC4-5D6E-409C-BE32-E72D297353CC}">
              <c16:uniqueId val="{00000008-3CD2-4D41-82E1-0BEFE57FF7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45436</c:v>
                </c:pt>
                <c:pt idx="5">
                  <c:v>45215</c:v>
                </c:pt>
                <c:pt idx="8">
                  <c:v>43565</c:v>
                </c:pt>
                <c:pt idx="11">
                  <c:v>41070</c:v>
                </c:pt>
                <c:pt idx="14">
                  <c:v>38139</c:v>
                </c:pt>
              </c:numCache>
            </c:numRef>
          </c:val>
          <c:extLst>
            <c:ext xmlns:c16="http://schemas.microsoft.com/office/drawing/2014/chart" uri="{C3380CC4-5D6E-409C-BE32-E72D297353CC}">
              <c16:uniqueId val="{00000000-C9C6-4F1D-8602-BAD25DBB92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6357</c:v>
                </c:pt>
                <c:pt idx="5">
                  <c:v>5985</c:v>
                </c:pt>
                <c:pt idx="8">
                  <c:v>5814</c:v>
                </c:pt>
                <c:pt idx="11">
                  <c:v>5437</c:v>
                </c:pt>
                <c:pt idx="14">
                  <c:v>5414</c:v>
                </c:pt>
              </c:numCache>
            </c:numRef>
          </c:val>
          <c:extLst>
            <c:ext xmlns:c16="http://schemas.microsoft.com/office/drawing/2014/chart" uri="{C3380CC4-5D6E-409C-BE32-E72D297353CC}">
              <c16:uniqueId val="{00000001-C9C6-4F1D-8602-BAD25DBB92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7661</c:v>
                </c:pt>
                <c:pt idx="5">
                  <c:v>7814</c:v>
                </c:pt>
                <c:pt idx="8">
                  <c:v>8640</c:v>
                </c:pt>
                <c:pt idx="11">
                  <c:v>8509</c:v>
                </c:pt>
                <c:pt idx="14">
                  <c:v>8010</c:v>
                </c:pt>
              </c:numCache>
            </c:numRef>
          </c:val>
          <c:extLst>
            <c:ext xmlns:c16="http://schemas.microsoft.com/office/drawing/2014/chart" uri="{C3380CC4-5D6E-409C-BE32-E72D297353CC}">
              <c16:uniqueId val="{00000002-C9C6-4F1D-8602-BAD25DBB92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C6-4F1D-8602-BAD25DBB92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C6-4F1D-8602-BAD25DBB92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C6-4F1D-8602-BAD25DBB92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5689</c:v>
                </c:pt>
                <c:pt idx="3">
                  <c:v>5882</c:v>
                </c:pt>
                <c:pt idx="6">
                  <c:v>5585</c:v>
                </c:pt>
                <c:pt idx="9">
                  <c:v>5461</c:v>
                </c:pt>
                <c:pt idx="12">
                  <c:v>5449</c:v>
                </c:pt>
              </c:numCache>
            </c:numRef>
          </c:val>
          <c:extLst>
            <c:ext xmlns:c16="http://schemas.microsoft.com/office/drawing/2014/chart" uri="{C3380CC4-5D6E-409C-BE32-E72D297353CC}">
              <c16:uniqueId val="{00000006-C9C6-4F1D-8602-BAD25DBB92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477</c:v>
                </c:pt>
                <c:pt idx="3">
                  <c:v>541</c:v>
                </c:pt>
                <c:pt idx="6">
                  <c:v>467</c:v>
                </c:pt>
                <c:pt idx="9">
                  <c:v>460</c:v>
                </c:pt>
                <c:pt idx="12">
                  <c:v>616</c:v>
                </c:pt>
              </c:numCache>
            </c:numRef>
          </c:val>
          <c:extLst>
            <c:ext xmlns:c16="http://schemas.microsoft.com/office/drawing/2014/chart" uri="{C3380CC4-5D6E-409C-BE32-E72D297353CC}">
              <c16:uniqueId val="{00000007-C9C6-4F1D-8602-BAD25DBB92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8962</c:v>
                </c:pt>
                <c:pt idx="3">
                  <c:v>8549</c:v>
                </c:pt>
                <c:pt idx="6">
                  <c:v>8381</c:v>
                </c:pt>
                <c:pt idx="9">
                  <c:v>8006</c:v>
                </c:pt>
                <c:pt idx="12">
                  <c:v>7397</c:v>
                </c:pt>
              </c:numCache>
            </c:numRef>
          </c:val>
          <c:extLst>
            <c:ext xmlns:c16="http://schemas.microsoft.com/office/drawing/2014/chart" uri="{C3380CC4-5D6E-409C-BE32-E72D297353CC}">
              <c16:uniqueId val="{00000008-C9C6-4F1D-8602-BAD25DBB92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384</c:v>
                </c:pt>
                <c:pt idx="3">
                  <c:v>386</c:v>
                </c:pt>
                <c:pt idx="6">
                  <c:v>387</c:v>
                </c:pt>
                <c:pt idx="9">
                  <c:v>420</c:v>
                </c:pt>
                <c:pt idx="12">
                  <c:v>390</c:v>
                </c:pt>
              </c:numCache>
            </c:numRef>
          </c:val>
          <c:extLst>
            <c:ext xmlns:c16="http://schemas.microsoft.com/office/drawing/2014/chart" uri="{C3380CC4-5D6E-409C-BE32-E72D297353CC}">
              <c16:uniqueId val="{00000009-C9C6-4F1D-8602-BAD25DBB92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45745</c:v>
                </c:pt>
                <c:pt idx="3">
                  <c:v>45489</c:v>
                </c:pt>
                <c:pt idx="6">
                  <c:v>44942</c:v>
                </c:pt>
                <c:pt idx="9">
                  <c:v>41961</c:v>
                </c:pt>
                <c:pt idx="12">
                  <c:v>38623</c:v>
                </c:pt>
              </c:numCache>
            </c:numRef>
          </c:val>
          <c:extLst>
            <c:ext xmlns:c16="http://schemas.microsoft.com/office/drawing/2014/chart" uri="{C3380CC4-5D6E-409C-BE32-E72D297353CC}">
              <c16:uniqueId val="{0000000A-C9C6-4F1D-8602-BAD25DBB92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1804</c:v>
                </c:pt>
                <c:pt idx="2">
                  <c:v>#N/A</c:v>
                </c:pt>
                <c:pt idx="3">
                  <c:v>#N/A</c:v>
                </c:pt>
                <c:pt idx="4">
                  <c:v>1834</c:v>
                </c:pt>
                <c:pt idx="5">
                  <c:v>#N/A</c:v>
                </c:pt>
                <c:pt idx="6">
                  <c:v>#N/A</c:v>
                </c:pt>
                <c:pt idx="7">
                  <c:v>1742</c:v>
                </c:pt>
                <c:pt idx="8">
                  <c:v>#N/A</c:v>
                </c:pt>
                <c:pt idx="9">
                  <c:v>#N/A</c:v>
                </c:pt>
                <c:pt idx="10">
                  <c:v>1292</c:v>
                </c:pt>
                <c:pt idx="11">
                  <c:v>#N/A</c:v>
                </c:pt>
                <c:pt idx="12">
                  <c:v>#N/A</c:v>
                </c:pt>
                <c:pt idx="13">
                  <c:v>911</c:v>
                </c:pt>
                <c:pt idx="14">
                  <c:v>#N/A</c:v>
                </c:pt>
              </c:numCache>
            </c:numRef>
          </c:val>
          <c:smooth val="0"/>
          <c:extLst>
            <c:ext xmlns:c16="http://schemas.microsoft.com/office/drawing/2014/chart" uri="{C3380CC4-5D6E-409C-BE32-E72D297353CC}">
              <c16:uniqueId val="{0000000B-C9C6-4F1D-8602-BAD25DBB92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3099</c:v>
                </c:pt>
                <c:pt idx="1">
                  <c:v>3405</c:v>
                </c:pt>
                <c:pt idx="2">
                  <c:v>3220</c:v>
                </c:pt>
              </c:numCache>
            </c:numRef>
          </c:val>
          <c:extLst>
            <c:ext xmlns:c16="http://schemas.microsoft.com/office/drawing/2014/chart" uri="{C3380CC4-5D6E-409C-BE32-E72D297353CC}">
              <c16:uniqueId val="{00000000-3FE3-46CF-97A5-A49B770CCA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1078</c:v>
                </c:pt>
                <c:pt idx="1">
                  <c:v>791</c:v>
                </c:pt>
                <c:pt idx="2">
                  <c:v>728</c:v>
                </c:pt>
              </c:numCache>
            </c:numRef>
          </c:val>
          <c:extLst>
            <c:ext xmlns:c16="http://schemas.microsoft.com/office/drawing/2014/chart" uri="{C3380CC4-5D6E-409C-BE32-E72D297353CC}">
              <c16:uniqueId val="{00000001-3FE3-46CF-97A5-A49B770CCA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6116</c:v>
                </c:pt>
                <c:pt idx="1">
                  <c:v>6016</c:v>
                </c:pt>
                <c:pt idx="2">
                  <c:v>5903</c:v>
                </c:pt>
              </c:numCache>
            </c:numRef>
          </c:val>
          <c:extLst>
            <c:ext xmlns:c16="http://schemas.microsoft.com/office/drawing/2014/chart" uri="{C3380CC4-5D6E-409C-BE32-E72D297353CC}">
              <c16:uniqueId val="{00000002-3FE3-46CF-97A5-A49B770CCA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前年度から０．０２ポイントの低下となった。基準財政収入額が地方消費税交付金の算定額の増加等により３．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％の増加となった一方、基準財政需要額が社会福祉費及び高齢者保健福祉費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の算定額の増加等により、３．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平成２７年度から類似団体内平均値を下回り続けているため、引き続き給与の適正化、委託料の削減及び市税滞納額の圧縮等を行うとともに、過去に借入を行った高利の地方債についての利率見直しに取り組み、公債費の伸びを抑え、健全財政の維持に一層、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43543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469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146050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124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ポイントの増加となり、類似団体平均、県市町村平均及び全国平均を上回る結果となった。これは経常一般財源が</a:t>
          </a:r>
          <a:r>
            <a:rPr kumimoji="1" lang="ja-JP" altLang="en-US" sz="1100">
              <a:solidFill>
                <a:schemeClr val="dk1"/>
              </a:solidFill>
              <a:effectLst/>
              <a:latin typeface="+mn-lt"/>
              <a:ea typeface="+mn-ea"/>
              <a:cs typeface="+mn-cs"/>
            </a:rPr>
            <a:t>地方税や地方交付税等の増加により０．８％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経常経費充当一般財源が</a:t>
          </a:r>
          <a:r>
            <a:rPr kumimoji="1" lang="ja-JP" altLang="en-US" sz="1100">
              <a:solidFill>
                <a:schemeClr val="dk1"/>
              </a:solidFill>
              <a:effectLst/>
              <a:latin typeface="+mn-lt"/>
              <a:ea typeface="+mn-ea"/>
              <a:cs typeface="+mn-cs"/>
            </a:rPr>
            <a:t>扶助費や職員人件費</a:t>
          </a:r>
          <a:r>
            <a:rPr kumimoji="1" lang="ja-JP" altLang="ja-JP" sz="1100">
              <a:solidFill>
                <a:schemeClr val="dk1"/>
              </a:solidFill>
              <a:effectLst/>
              <a:latin typeface="+mn-lt"/>
              <a:ea typeface="+mn-ea"/>
              <a:cs typeface="+mn-cs"/>
            </a:rPr>
            <a:t>の増加等により</a:t>
          </a:r>
          <a:r>
            <a:rPr kumimoji="1" lang="ja-JP" altLang="en-US" sz="1100">
              <a:solidFill>
                <a:schemeClr val="dk1"/>
              </a:solidFill>
              <a:effectLst/>
              <a:latin typeface="+mn-lt"/>
              <a:ea typeface="+mn-ea"/>
              <a:cs typeface="+mn-cs"/>
            </a:rPr>
            <a:t>それを上回る２．４％</a:t>
          </a:r>
          <a:r>
            <a:rPr kumimoji="1" lang="ja-JP" altLang="ja-JP" sz="1100">
              <a:solidFill>
                <a:schemeClr val="dk1"/>
              </a:solidFill>
              <a:effectLst/>
              <a:latin typeface="+mn-lt"/>
              <a:ea typeface="+mn-ea"/>
              <a:cs typeface="+mn-cs"/>
            </a:rPr>
            <a:t>の増加となったことによるものである。一層の市税収入の確保や財政運用の効率化に努める。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112014</xdr:rowOff>
    </xdr:from>
    <xdr:to>
      <xdr:col>23</xdr:col>
      <xdr:colOff>133350</xdr:colOff>
      <xdr:row>63</xdr:row>
      <xdr:rowOff>17780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19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112014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33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97536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33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87884</xdr:rowOff>
    </xdr:from>
    <xdr:to>
      <xdr:col>11</xdr:col>
      <xdr:colOff>31750</xdr:colOff>
      <xdr:row>62</xdr:row>
      <xdr:rowOff>97536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177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良好な状態を維持して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類似団体平均と同様に前年度比で減少に転じ、１</a:t>
          </a:r>
          <a:r>
            <a:rPr kumimoji="1" lang="ja-JP" altLang="ja-JP" sz="1100">
              <a:solidFill>
                <a:schemeClr val="dk1"/>
              </a:solidFill>
              <a:effectLst/>
              <a:latin typeface="+mn-lt"/>
              <a:ea typeface="+mn-ea"/>
              <a:cs typeface="+mn-cs"/>
            </a:rPr>
            <a:t>．２％の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％の増、維持補修費</a:t>
          </a:r>
          <a:r>
            <a:rPr kumimoji="1" lang="ja-JP" altLang="en-US" sz="1100">
              <a:solidFill>
                <a:schemeClr val="dk1"/>
              </a:solidFill>
              <a:effectLst/>
              <a:latin typeface="+mn-lt"/>
              <a:ea typeface="+mn-ea"/>
              <a:cs typeface="+mn-cs"/>
            </a:rPr>
            <a:t>が２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％の増となっ</a:t>
          </a:r>
          <a:r>
            <a:rPr kumimoji="1" lang="ja-JP" altLang="en-US" sz="1100">
              <a:solidFill>
                <a:schemeClr val="dk1"/>
              </a:solidFill>
              <a:effectLst/>
              <a:latin typeface="+mn-lt"/>
              <a:ea typeface="+mn-ea"/>
              <a:cs typeface="+mn-cs"/>
            </a:rPr>
            <a:t>た一方、</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が新型コロナウイルスワクチン接種関係経費の減少等により、それらを上回る５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減となったことによるものである。</a:t>
          </a:r>
          <a:r>
            <a:rPr kumimoji="1" lang="ja-JP" altLang="ja-JP" sz="1100">
              <a:solidFill>
                <a:schemeClr val="dk1"/>
              </a:solidFill>
              <a:effectLst/>
              <a:latin typeface="+mn-lt"/>
              <a:ea typeface="+mn-ea"/>
              <a:cs typeface="+mn-cs"/>
            </a:rPr>
            <a:t>今後さらに増加が見込まれる維持補修費の動向に注視しながら、職員数７００人体制の維持や委託業務の見直しを徹底し、財政負担を減らすよう努める。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81169</xdr:rowOff>
    </xdr:from>
    <xdr:to>
      <xdr:col>23</xdr:col>
      <xdr:colOff>133350</xdr:colOff>
      <xdr:row>82</xdr:row>
      <xdr:rowOff>99842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40069"/>
          <a:ext cx="838200" cy="1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96129</xdr:rowOff>
    </xdr:from>
    <xdr:to>
      <xdr:col>19</xdr:col>
      <xdr:colOff>133350</xdr:colOff>
      <xdr:row>82</xdr:row>
      <xdr:rowOff>99842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5029"/>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44625</xdr:rowOff>
    </xdr:from>
    <xdr:to>
      <xdr:col>15</xdr:col>
      <xdr:colOff>82550</xdr:colOff>
      <xdr:row>82</xdr:row>
      <xdr:rowOff>96129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3525"/>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30234</xdr:rowOff>
    </xdr:from>
    <xdr:to>
      <xdr:col>11</xdr:col>
      <xdr:colOff>31750</xdr:colOff>
      <xdr:row>82</xdr:row>
      <xdr:rowOff>44625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17684"/>
          <a:ext cx="889000" cy="18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30369</xdr:rowOff>
    </xdr:from>
    <xdr:to>
      <xdr:col>23</xdr:col>
      <xdr:colOff>184150</xdr:colOff>
      <xdr:row>82</xdr:row>
      <xdr:rowOff>131969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46896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49042</xdr:rowOff>
    </xdr:from>
    <xdr:to>
      <xdr:col>19</xdr:col>
      <xdr:colOff>184150</xdr:colOff>
      <xdr:row>82</xdr:row>
      <xdr:rowOff>150642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6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45329</xdr:rowOff>
    </xdr:from>
    <xdr:to>
      <xdr:col>15</xdr:col>
      <xdr:colOff>133350</xdr:colOff>
      <xdr:row>82</xdr:row>
      <xdr:rowOff>146929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157106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165275</xdr:rowOff>
    </xdr:from>
    <xdr:to>
      <xdr:col>11</xdr:col>
      <xdr:colOff>82550</xdr:colOff>
      <xdr:row>82</xdr:row>
      <xdr:rowOff>95425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105602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150884</xdr:rowOff>
    </xdr:from>
    <xdr:to>
      <xdr:col>7</xdr:col>
      <xdr:colOff>31750</xdr:colOff>
      <xdr:row>81</xdr:row>
      <xdr:rowOff>81034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91211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４月に給与制度の総合的見直しを行い、給料表の水準平均を引き下げるとともに、地域手当を６％に引き上げた。指数は類似団体平均より上回っているが、今後においても、人事院勧告、埼玉県人事委員会勧告を踏まえ、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153307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7735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50800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類似団体内平均値に比べ低くなっており、職員数は少ない状態である。引き続き、職員数７００人体制を維持し、適正な定員管理を徹底する。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6244</xdr:rowOff>
    </xdr:from>
    <xdr:to>
      <xdr:col>81</xdr:col>
      <xdr:colOff>44450</xdr:colOff>
      <xdr:row>62</xdr:row>
      <xdr:rowOff>12277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63614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10266</xdr:rowOff>
    </xdr:from>
    <xdr:to>
      <xdr:col>77</xdr:col>
      <xdr:colOff>44450</xdr:colOff>
      <xdr:row>62</xdr:row>
      <xdr:rowOff>12277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01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6244</xdr:rowOff>
    </xdr:from>
    <xdr:to>
      <xdr:col>72</xdr:col>
      <xdr:colOff>203200</xdr:colOff>
      <xdr:row>62</xdr:row>
      <xdr:rowOff>10266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3614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6244</xdr:rowOff>
    </xdr:from>
    <xdr:to>
      <xdr:col>68</xdr:col>
      <xdr:colOff>152400</xdr:colOff>
      <xdr:row>62</xdr:row>
      <xdr:rowOff>12277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63614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126894</xdr:rowOff>
    </xdr:from>
    <xdr:to>
      <xdr:col>81</xdr:col>
      <xdr:colOff>95250</xdr:colOff>
      <xdr:row>62</xdr:row>
      <xdr:rowOff>57044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143421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130916</xdr:rowOff>
    </xdr:from>
    <xdr:to>
      <xdr:col>73</xdr:col>
      <xdr:colOff>44450</xdr:colOff>
      <xdr:row>62</xdr:row>
      <xdr:rowOff>61066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126894</xdr:rowOff>
    </xdr:from>
    <xdr:to>
      <xdr:col>68</xdr:col>
      <xdr:colOff>203200</xdr:colOff>
      <xdr:row>62</xdr:row>
      <xdr:rowOff>57044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67221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5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標準税収入額や普通交付税が増加し、さらに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元利償還金の額が大きく減少したため、０．２ポイント減少し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全国市町村平均、県市町村平均、早期健全化基準及び類似団体平均値を下回る状況となった。これは、元利償還金のうち交付税措置率の低い地方債が増加していることによるものである。今後は実質公債費比率については緩やかに減少していく見込みであるが、引き続き事業の精査により公債費負担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92528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75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81038</xdr:rowOff>
    </xdr:from>
    <xdr:to>
      <xdr:col>72</xdr:col>
      <xdr:colOff>203200</xdr:colOff>
      <xdr:row>40</xdr:row>
      <xdr:rowOff>104019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40</xdr:row>
      <xdr:rowOff>115509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620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139596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64709</xdr:rowOff>
    </xdr:from>
    <xdr:to>
      <xdr:col>64</xdr:col>
      <xdr:colOff>152400</xdr:colOff>
      <xdr:row>40</xdr:row>
      <xdr:rowOff>166309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151086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低下し、全国市町村平均、県市町村平均を下回ったものの、類似団体を上回る状況となった。今後も地方債現在高は減少していくので、将来負担比率についても減少していく見込みだが、後世への負担を少しでも軽減するよう、事業実施等について総点検を実施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155031</xdr:rowOff>
    </xdr:from>
    <xdr:to>
      <xdr:col>81</xdr:col>
      <xdr:colOff>44450</xdr:colOff>
      <xdr:row>14</xdr:row>
      <xdr:rowOff>18052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8388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18052</xdr:rowOff>
    </xdr:from>
    <xdr:to>
      <xdr:col>77</xdr:col>
      <xdr:colOff>44450</xdr:colOff>
      <xdr:row>14</xdr:row>
      <xdr:rowOff>50800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1835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50800</xdr:rowOff>
    </xdr:from>
    <xdr:to>
      <xdr:col>72</xdr:col>
      <xdr:colOff>203200</xdr:colOff>
      <xdr:row>14</xdr:row>
      <xdr:rowOff>66312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45110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66312</xdr:rowOff>
    </xdr:from>
    <xdr:to>
      <xdr:col>68</xdr:col>
      <xdr:colOff>152400</xdr:colOff>
      <xdr:row>14</xdr:row>
      <xdr:rowOff>68036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46661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104231</xdr:rowOff>
    </xdr:from>
    <xdr:to>
      <xdr:col>81</xdr:col>
      <xdr:colOff>95250</xdr:colOff>
      <xdr:row>14</xdr:row>
      <xdr:rowOff>34381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76308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30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138702</xdr:rowOff>
    </xdr:from>
    <xdr:to>
      <xdr:col>77</xdr:col>
      <xdr:colOff>95250</xdr:colOff>
      <xdr:row>14</xdr:row>
      <xdr:rowOff>68852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3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53629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45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86377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xdr:rowOff>
    </xdr:from>
    <xdr:to>
      <xdr:col>68</xdr:col>
      <xdr:colOff>203200</xdr:colOff>
      <xdr:row>14</xdr:row>
      <xdr:rowOff>117112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4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5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17236</xdr:rowOff>
    </xdr:from>
    <xdr:to>
      <xdr:col>64</xdr:col>
      <xdr:colOff>152400</xdr:colOff>
      <xdr:row>14</xdr:row>
      <xdr:rowOff>118836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103613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5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７００人体制を維持するとともに、指定管理者制度の推進など行財政改革への取組みにより、類似団体平均、埼玉県平均を下回る傾向にある。今後も引き続き人件費の削減に努める。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20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物価上昇や原油価格の高騰等により昨年度と比較すると、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増加となり、全国平均、埼玉県平均、類似団体平均も増加している状況ではあるが、類似団体内平均値を上回っている傾向が続いている。引き続き、経常的な委託業務の見直しを徹底し、財政負担を減らす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34871"/>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xdr:rowOff>
    </xdr:from>
    <xdr:to>
      <xdr:col>78</xdr:col>
      <xdr:colOff>69850</xdr:colOff>
      <xdr:row>18</xdr:row>
      <xdr:rowOff>148771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933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50800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127907</xdr:rowOff>
    </xdr:from>
    <xdr:to>
      <xdr:col>74</xdr:col>
      <xdr:colOff>31750</xdr:colOff>
      <xdr:row>18</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42834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６７７，０１２</a:t>
          </a:r>
          <a:r>
            <a:rPr kumimoji="1" lang="ja-JP" altLang="ja-JP" sz="1100">
              <a:solidFill>
                <a:schemeClr val="dk1"/>
              </a:solidFill>
              <a:effectLst/>
              <a:latin typeface="+mn-lt"/>
              <a:ea typeface="+mn-ea"/>
              <a:cs typeface="+mn-cs"/>
            </a:rPr>
            <a:t>千円の増加、</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％の増加となったが、引き続き類似団体内平均値を下回る結果となった。これは、保育施設の増加に伴う</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型保育給付費などの増によるものである。引き続き給付等に係る資格審査等の適正化や各種手当への上乗せの見直しを進めていくことで、財政を圧迫する要因を取り除いていく。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56</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529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123190</xdr:rowOff>
    </xdr:from>
    <xdr:to>
      <xdr:col>19</xdr:col>
      <xdr:colOff>187325</xdr:colOff>
      <xdr:row>55</xdr:row>
      <xdr:rowOff>123190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5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123190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72390</xdr:rowOff>
    </xdr:from>
    <xdr:to>
      <xdr:col>20</xdr:col>
      <xdr:colOff>38100</xdr:colOff>
      <xdr:row>56</xdr:row>
      <xdr:rowOff>2540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72390</xdr:rowOff>
    </xdr:from>
    <xdr:to>
      <xdr:col>15</xdr:col>
      <xdr:colOff>149225</xdr:colOff>
      <xdr:row>56</xdr:row>
      <xdr:rowOff>2540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昨年度と比較すると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加したが、類似団体内平均値を下回る状態が続いている。多くを占めるのは他会計への繰出金である。税収を主な財源とする一般会計の負担額縮減のため、国民健康保険事業特別会計や下水道事業会計に対する繰出金の支出基準について、一層の改善を図らなければならない。</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35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88900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昨年度と比較すると０．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ポイント増加し、補助費等に係る経常収支比率は類似団体平均を上回っている。類似団体の人口１人当たりの決算額と比較すると、一部事務組合への負担金が多い。</a:t>
          </a:r>
          <a:endParaRPr lang="ja-JP" altLang="ja-JP" sz="1400">
            <a:effectLst/>
          </a:endParaRPr>
        </a:p>
        <a:p>
          <a:r>
            <a:rPr kumimoji="1" lang="ja-JP" altLang="ja-JP" sz="1100">
              <a:solidFill>
                <a:schemeClr val="dk1"/>
              </a:solidFill>
              <a:effectLst/>
              <a:latin typeface="+mn-lt"/>
              <a:ea typeface="+mn-ea"/>
              <a:cs typeface="+mn-cs"/>
            </a:rPr>
            <a:t>また、各種団体への補助金についても、引き続き交付団体の活動状況や収支決算状況、事業効果の検証等を行いながら、補助金等の適正化を図る。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公債費に係る経常収支比率は類似団体平均を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合併後積極的に取り組んだ大型建設事業は一段落したこと等により、今後は緩やかに減少していくことが予想される。引き続き地方債充当事業の厳選を進めるとともに、過去に借入を行った高利の地方債について利率見直しに取り組み、公債費縮減に努め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54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165100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153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62230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114300</xdr:rowOff>
    </xdr:from>
    <xdr:to>
      <xdr:col>20</xdr:col>
      <xdr:colOff>38100</xdr:colOff>
      <xdr:row>79</xdr:row>
      <xdr:rowOff>44450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29227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ポイント下回っている。健全財政維持のため、特に、扶助費、補助費等に注視し、これらの経費の適正化に努める。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96520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9209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146050</xdr:rowOff>
    </xdr:from>
    <xdr:to>
      <xdr:col>78</xdr:col>
      <xdr:colOff>69850</xdr:colOff>
      <xdr:row>75</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61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146050</xdr:rowOff>
    </xdr:from>
    <xdr:to>
      <xdr:col>73</xdr:col>
      <xdr:colOff>180975</xdr:colOff>
      <xdr:row>74</xdr:row>
      <xdr:rowOff>157480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61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74</xdr:row>
      <xdr:rowOff>157480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95250</xdr:rowOff>
    </xdr:from>
    <xdr:to>
      <xdr:col>74</xdr:col>
      <xdr:colOff>31750</xdr:colOff>
      <xdr:row>74</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35577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157389</xdr:rowOff>
    </xdr:from>
    <xdr:to>
      <xdr:col>29</xdr:col>
      <xdr:colOff>127000</xdr:colOff>
      <xdr:row>17</xdr:row>
      <xdr:rowOff>32939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8214"/>
          <a:ext cx="6477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11268</xdr:rowOff>
    </xdr:from>
    <xdr:to>
      <xdr:col>26</xdr:col>
      <xdr:colOff>50800</xdr:colOff>
      <xdr:row>17</xdr:row>
      <xdr:rowOff>32939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73543"/>
          <a:ext cx="698500" cy="21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11268</xdr:rowOff>
    </xdr:from>
    <xdr:to>
      <xdr:col>22</xdr:col>
      <xdr:colOff>114300</xdr:colOff>
      <xdr:row>17</xdr:row>
      <xdr:rowOff>68623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3543"/>
          <a:ext cx="698500" cy="5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68623</xdr:rowOff>
    </xdr:from>
    <xdr:to>
      <xdr:col>18</xdr:col>
      <xdr:colOff>177800</xdr:colOff>
      <xdr:row>17</xdr:row>
      <xdr:rowOff>69080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30898"/>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106589</xdr:rowOff>
    </xdr:from>
    <xdr:to>
      <xdr:col>29</xdr:col>
      <xdr:colOff>177800</xdr:colOff>
      <xdr:row>17</xdr:row>
      <xdr:rowOff>36739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78666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153589</xdr:rowOff>
    </xdr:from>
    <xdr:to>
      <xdr:col>26</xdr:col>
      <xdr:colOff>101600</xdr:colOff>
      <xdr:row>17</xdr:row>
      <xdr:rowOff>83739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4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68516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3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131918</xdr:rowOff>
    </xdr:from>
    <xdr:to>
      <xdr:col>22</xdr:col>
      <xdr:colOff>165100</xdr:colOff>
      <xdr:row>17</xdr:row>
      <xdr:rowOff>62068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46845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0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17823</xdr:rowOff>
    </xdr:from>
    <xdr:to>
      <xdr:col>19</xdr:col>
      <xdr:colOff>38100</xdr:colOff>
      <xdr:row>17</xdr:row>
      <xdr:rowOff>119423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80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104200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66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18280</xdr:rowOff>
    </xdr:from>
    <xdr:to>
      <xdr:col>15</xdr:col>
      <xdr:colOff>101600</xdr:colOff>
      <xdr:row>17</xdr:row>
      <xdr:rowOff>119880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8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104657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6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260579</xdr:rowOff>
    </xdr:from>
    <xdr:to>
      <xdr:col>29</xdr:col>
      <xdr:colOff>127000</xdr:colOff>
      <xdr:row>35</xdr:row>
      <xdr:rowOff>308470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70929"/>
          <a:ext cx="647700" cy="4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260579</xdr:rowOff>
    </xdr:from>
    <xdr:to>
      <xdr:col>26</xdr:col>
      <xdr:colOff>50800</xdr:colOff>
      <xdr:row>35</xdr:row>
      <xdr:rowOff>274104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70929"/>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274104</xdr:rowOff>
    </xdr:from>
    <xdr:to>
      <xdr:col>22</xdr:col>
      <xdr:colOff>114300</xdr:colOff>
      <xdr:row>35</xdr:row>
      <xdr:rowOff>295973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4454"/>
          <a:ext cx="6985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295973</xdr:rowOff>
    </xdr:from>
    <xdr:to>
      <xdr:col>18</xdr:col>
      <xdr:colOff>177800</xdr:colOff>
      <xdr:row>35</xdr:row>
      <xdr:rowOff>298831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0632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257670</xdr:rowOff>
    </xdr:from>
    <xdr:to>
      <xdr:col>29</xdr:col>
      <xdr:colOff>177800</xdr:colOff>
      <xdr:row>36</xdr:row>
      <xdr:rowOff>16370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6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229747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209779</xdr:rowOff>
    </xdr:from>
    <xdr:to>
      <xdr:col>26</xdr:col>
      <xdr:colOff>101600</xdr:colOff>
      <xdr:row>35</xdr:row>
      <xdr:rowOff>311379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2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296156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0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223304</xdr:rowOff>
    </xdr:from>
    <xdr:to>
      <xdr:col>22</xdr:col>
      <xdr:colOff>165100</xdr:colOff>
      <xdr:row>35</xdr:row>
      <xdr:rowOff>324904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309681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245173</xdr:rowOff>
    </xdr:from>
    <xdr:to>
      <xdr:col>19</xdr:col>
      <xdr:colOff>38100</xdr:colOff>
      <xdr:row>36</xdr:row>
      <xdr:rowOff>3873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5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331550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4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248031</xdr:rowOff>
    </xdr:from>
    <xdr:to>
      <xdr:col>15</xdr:col>
      <xdr:colOff>101600</xdr:colOff>
      <xdr:row>36</xdr:row>
      <xdr:rowOff>6731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5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334408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4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171270</xdr:rowOff>
    </xdr:from>
    <xdr:to>
      <xdr:col>24</xdr:col>
      <xdr:colOff>63500</xdr:colOff>
      <xdr:row>37</xdr:row>
      <xdr:rowOff>41219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43470"/>
          <a:ext cx="8382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41219</xdr:rowOff>
    </xdr:from>
    <xdr:to>
      <xdr:col>19</xdr:col>
      <xdr:colOff>177800</xdr:colOff>
      <xdr:row>37</xdr:row>
      <xdr:rowOff>47323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84869"/>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47323</xdr:rowOff>
    </xdr:from>
    <xdr:to>
      <xdr:col>15</xdr:col>
      <xdr:colOff>50800</xdr:colOff>
      <xdr:row>37</xdr:row>
      <xdr:rowOff>61702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90973"/>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61702</xdr:rowOff>
    </xdr:from>
    <xdr:to>
      <xdr:col>10</xdr:col>
      <xdr:colOff>114300</xdr:colOff>
      <xdr:row>37</xdr:row>
      <xdr:rowOff>149118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05352"/>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120470</xdr:rowOff>
    </xdr:from>
    <xdr:to>
      <xdr:col>24</xdr:col>
      <xdr:colOff>114300</xdr:colOff>
      <xdr:row>37</xdr:row>
      <xdr:rowOff>50620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98897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161869</xdr:rowOff>
    </xdr:from>
    <xdr:to>
      <xdr:col>20</xdr:col>
      <xdr:colOff>38100</xdr:colOff>
      <xdr:row>37</xdr:row>
      <xdr:rowOff>92019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83146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167973</xdr:rowOff>
    </xdr:from>
    <xdr:to>
      <xdr:col>15</xdr:col>
      <xdr:colOff>101600</xdr:colOff>
      <xdr:row>37</xdr:row>
      <xdr:rowOff>98123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89250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10902</xdr:rowOff>
    </xdr:from>
    <xdr:to>
      <xdr:col>10</xdr:col>
      <xdr:colOff>165100</xdr:colOff>
      <xdr:row>37</xdr:row>
      <xdr:rowOff>112502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103629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98318</xdr:rowOff>
    </xdr:from>
    <xdr:to>
      <xdr:col>6</xdr:col>
      <xdr:colOff>38100</xdr:colOff>
      <xdr:row>38</xdr:row>
      <xdr:rowOff>28468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19595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68949</xdr:rowOff>
    </xdr:from>
    <xdr:to>
      <xdr:col>24</xdr:col>
      <xdr:colOff>63500</xdr:colOff>
      <xdr:row>57</xdr:row>
      <xdr:rowOff>125478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41599"/>
          <a:ext cx="838200" cy="5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68949</xdr:rowOff>
    </xdr:from>
    <xdr:to>
      <xdr:col>19</xdr:col>
      <xdr:colOff>177800</xdr:colOff>
      <xdr:row>57</xdr:row>
      <xdr:rowOff>75202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1599"/>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75202</xdr:rowOff>
    </xdr:from>
    <xdr:to>
      <xdr:col>15</xdr:col>
      <xdr:colOff>50800</xdr:colOff>
      <xdr:row>57</xdr:row>
      <xdr:rowOff>128662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47852"/>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128662</xdr:rowOff>
    </xdr:from>
    <xdr:to>
      <xdr:col>10</xdr:col>
      <xdr:colOff>114300</xdr:colOff>
      <xdr:row>58</xdr:row>
      <xdr:rowOff>104512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1312"/>
          <a:ext cx="889000" cy="14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74678</xdr:rowOff>
    </xdr:from>
    <xdr:to>
      <xdr:col>24</xdr:col>
      <xdr:colOff>114300</xdr:colOff>
      <xdr:row>58</xdr:row>
      <xdr:rowOff>4828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18149</xdr:rowOff>
    </xdr:from>
    <xdr:to>
      <xdr:col>20</xdr:col>
      <xdr:colOff>38100</xdr:colOff>
      <xdr:row>57</xdr:row>
      <xdr:rowOff>119749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110876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24402</xdr:rowOff>
    </xdr:from>
    <xdr:to>
      <xdr:col>15</xdr:col>
      <xdr:colOff>101600</xdr:colOff>
      <xdr:row>57</xdr:row>
      <xdr:rowOff>126002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117129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77862</xdr:rowOff>
    </xdr:from>
    <xdr:to>
      <xdr:col>10</xdr:col>
      <xdr:colOff>165100</xdr:colOff>
      <xdr:row>58</xdr:row>
      <xdr:rowOff>8012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24539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2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53712</xdr:rowOff>
    </xdr:from>
    <xdr:to>
      <xdr:col>6</xdr:col>
      <xdr:colOff>38100</xdr:colOff>
      <xdr:row>58</xdr:row>
      <xdr:rowOff>155312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146439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85179</xdr:rowOff>
    </xdr:from>
    <xdr:to>
      <xdr:col>24</xdr:col>
      <xdr:colOff>63500</xdr:colOff>
      <xdr:row>76</xdr:row>
      <xdr:rowOff>91980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15379"/>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91980</xdr:rowOff>
    </xdr:from>
    <xdr:to>
      <xdr:col>19</xdr:col>
      <xdr:colOff>177800</xdr:colOff>
      <xdr:row>76</xdr:row>
      <xdr:rowOff>127527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22180"/>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127527</xdr:rowOff>
    </xdr:from>
    <xdr:to>
      <xdr:col>15</xdr:col>
      <xdr:colOff>50800</xdr:colOff>
      <xdr:row>76</xdr:row>
      <xdr:rowOff>128956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5772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128956</xdr:rowOff>
    </xdr:from>
    <xdr:to>
      <xdr:col>10</xdr:col>
      <xdr:colOff>114300</xdr:colOff>
      <xdr:row>76</xdr:row>
      <xdr:rowOff>134328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5915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34379</xdr:rowOff>
    </xdr:from>
    <xdr:to>
      <xdr:col>24</xdr:col>
      <xdr:colOff>114300</xdr:colOff>
      <xdr:row>76</xdr:row>
      <xdr:rowOff>135979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57256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41180</xdr:rowOff>
    </xdr:from>
    <xdr:to>
      <xdr:col>20</xdr:col>
      <xdr:colOff>38100</xdr:colOff>
      <xdr:row>76</xdr:row>
      <xdr:rowOff>142780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159307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4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76727</xdr:rowOff>
    </xdr:from>
    <xdr:to>
      <xdr:col>15</xdr:col>
      <xdr:colOff>101600</xdr:colOff>
      <xdr:row>77</xdr:row>
      <xdr:rowOff>6877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0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23404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8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78156</xdr:rowOff>
    </xdr:from>
    <xdr:to>
      <xdr:col>10</xdr:col>
      <xdr:colOff>165100</xdr:colOff>
      <xdr:row>77</xdr:row>
      <xdr:rowOff>8306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24833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8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83528</xdr:rowOff>
    </xdr:from>
    <xdr:to>
      <xdr:col>6</xdr:col>
      <xdr:colOff>38100</xdr:colOff>
      <xdr:row>77</xdr:row>
      <xdr:rowOff>13678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30205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8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33981</xdr:rowOff>
    </xdr:from>
    <xdr:to>
      <xdr:col>24</xdr:col>
      <xdr:colOff>63500</xdr:colOff>
      <xdr:row>97</xdr:row>
      <xdr:rowOff>79121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64631"/>
          <a:ext cx="838200" cy="4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3577</xdr:rowOff>
    </xdr:from>
    <xdr:to>
      <xdr:col>19</xdr:col>
      <xdr:colOff>177800</xdr:colOff>
      <xdr:row>97</xdr:row>
      <xdr:rowOff>79121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34227"/>
          <a:ext cx="889000" cy="7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3577</xdr:rowOff>
    </xdr:from>
    <xdr:to>
      <xdr:col>15</xdr:col>
      <xdr:colOff>50800</xdr:colOff>
      <xdr:row>98</xdr:row>
      <xdr:rowOff>6677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34227"/>
          <a:ext cx="889000" cy="17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6677</xdr:rowOff>
    </xdr:from>
    <xdr:to>
      <xdr:col>10</xdr:col>
      <xdr:colOff>114300</xdr:colOff>
      <xdr:row>98</xdr:row>
      <xdr:rowOff>15715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8777"/>
          <a:ext cx="889000" cy="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154631</xdr:rowOff>
    </xdr:from>
    <xdr:to>
      <xdr:col>24</xdr:col>
      <xdr:colOff>114300</xdr:colOff>
      <xdr:row>97</xdr:row>
      <xdr:rowOff>84781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69558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28321</xdr:rowOff>
    </xdr:from>
    <xdr:to>
      <xdr:col>20</xdr:col>
      <xdr:colOff>38100</xdr:colOff>
      <xdr:row>97</xdr:row>
      <xdr:rowOff>129921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121048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124227</xdr:rowOff>
    </xdr:from>
    <xdr:to>
      <xdr:col>15</xdr:col>
      <xdr:colOff>101600</xdr:colOff>
      <xdr:row>97</xdr:row>
      <xdr:rowOff>54377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45504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7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127327</xdr:rowOff>
    </xdr:from>
    <xdr:to>
      <xdr:col>10</xdr:col>
      <xdr:colOff>165100</xdr:colOff>
      <xdr:row>98</xdr:row>
      <xdr:rowOff>57477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48604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136365</xdr:rowOff>
    </xdr:from>
    <xdr:to>
      <xdr:col>6</xdr:col>
      <xdr:colOff>38100</xdr:colOff>
      <xdr:row>98</xdr:row>
      <xdr:rowOff>66515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57642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116306</xdr:rowOff>
    </xdr:from>
    <xdr:to>
      <xdr:col>55</xdr:col>
      <xdr:colOff>0</xdr:colOff>
      <xdr:row>36</xdr:row>
      <xdr:rowOff>134312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88506"/>
          <a:ext cx="838200" cy="1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116306</xdr:rowOff>
    </xdr:from>
    <xdr:to>
      <xdr:col>50</xdr:col>
      <xdr:colOff>114300</xdr:colOff>
      <xdr:row>36</xdr:row>
      <xdr:rowOff>151478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88506"/>
          <a:ext cx="889000" cy="3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73079</xdr:rowOff>
    </xdr:from>
    <xdr:to>
      <xdr:col>45</xdr:col>
      <xdr:colOff>177800</xdr:colOff>
      <xdr:row>36</xdr:row>
      <xdr:rowOff>151478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16579"/>
          <a:ext cx="889000" cy="11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73079</xdr:rowOff>
    </xdr:from>
    <xdr:to>
      <xdr:col>41</xdr:col>
      <xdr:colOff>50800</xdr:colOff>
      <xdr:row>37</xdr:row>
      <xdr:rowOff>10824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16579"/>
          <a:ext cx="889000" cy="113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83512</xdr:rowOff>
    </xdr:from>
    <xdr:to>
      <xdr:col>55</xdr:col>
      <xdr:colOff>50800</xdr:colOff>
      <xdr:row>37</xdr:row>
      <xdr:rowOff>13662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61939</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65506</xdr:rowOff>
    </xdr:from>
    <xdr:to>
      <xdr:col>50</xdr:col>
      <xdr:colOff>165100</xdr:colOff>
      <xdr:row>36</xdr:row>
      <xdr:rowOff>167106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100678</xdr:rowOff>
    </xdr:from>
    <xdr:to>
      <xdr:col>46</xdr:col>
      <xdr:colOff>38100</xdr:colOff>
      <xdr:row>37</xdr:row>
      <xdr:rowOff>30828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21955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3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22279</xdr:rowOff>
    </xdr:from>
    <xdr:to>
      <xdr:col>41</xdr:col>
      <xdr:colOff>101600</xdr:colOff>
      <xdr:row>30</xdr:row>
      <xdr:rowOff>123879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6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115006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131474</xdr:rowOff>
    </xdr:from>
    <xdr:to>
      <xdr:col>36</xdr:col>
      <xdr:colOff>165100</xdr:colOff>
      <xdr:row>37</xdr:row>
      <xdr:rowOff>61624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78151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115583</xdr:rowOff>
    </xdr:from>
    <xdr:to>
      <xdr:col>55</xdr:col>
      <xdr:colOff>0</xdr:colOff>
      <xdr:row>57</xdr:row>
      <xdr:rowOff>128270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88233"/>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116725</xdr:rowOff>
    </xdr:from>
    <xdr:to>
      <xdr:col>50</xdr:col>
      <xdr:colOff>114300</xdr:colOff>
      <xdr:row>57</xdr:row>
      <xdr:rowOff>115583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17925"/>
          <a:ext cx="889000" cy="17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41910</xdr:rowOff>
    </xdr:from>
    <xdr:to>
      <xdr:col>45</xdr:col>
      <xdr:colOff>177800</xdr:colOff>
      <xdr:row>56</xdr:row>
      <xdr:rowOff>116725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43110"/>
          <a:ext cx="889000" cy="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41910</xdr:rowOff>
    </xdr:from>
    <xdr:to>
      <xdr:col>41</xdr:col>
      <xdr:colOff>50800</xdr:colOff>
      <xdr:row>57</xdr:row>
      <xdr:rowOff>31979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43110"/>
          <a:ext cx="889000" cy="1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77470</xdr:rowOff>
    </xdr:from>
    <xdr:to>
      <xdr:col>55</xdr:col>
      <xdr:colOff>50800</xdr:colOff>
      <xdr:row>58</xdr:row>
      <xdr:rowOff>7620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163847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64783</xdr:rowOff>
    </xdr:from>
    <xdr:to>
      <xdr:col>50</xdr:col>
      <xdr:colOff>165100</xdr:colOff>
      <xdr:row>57</xdr:row>
      <xdr:rowOff>166383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157510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65925</xdr:rowOff>
    </xdr:from>
    <xdr:to>
      <xdr:col>46</xdr:col>
      <xdr:colOff>38100</xdr:colOff>
      <xdr:row>56</xdr:row>
      <xdr:rowOff>167525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158652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162560</xdr:rowOff>
    </xdr:from>
    <xdr:to>
      <xdr:col>41</xdr:col>
      <xdr:colOff>101600</xdr:colOff>
      <xdr:row>56</xdr:row>
      <xdr:rowOff>92710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83837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152629</xdr:rowOff>
    </xdr:from>
    <xdr:to>
      <xdr:col>36</xdr:col>
      <xdr:colOff>165100</xdr:colOff>
      <xdr:row>57</xdr:row>
      <xdr:rowOff>82779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73906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62136</xdr:rowOff>
    </xdr:from>
    <xdr:to>
      <xdr:col>55</xdr:col>
      <xdr:colOff>0</xdr:colOff>
      <xdr:row>77</xdr:row>
      <xdr:rowOff>111993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263786"/>
          <a:ext cx="8382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7272</xdr:rowOff>
    </xdr:from>
    <xdr:to>
      <xdr:col>50</xdr:col>
      <xdr:colOff>114300</xdr:colOff>
      <xdr:row>77</xdr:row>
      <xdr:rowOff>62136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0892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73292</xdr:rowOff>
    </xdr:from>
    <xdr:to>
      <xdr:col>45</xdr:col>
      <xdr:colOff>177800</xdr:colOff>
      <xdr:row>77</xdr:row>
      <xdr:rowOff>7272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32042"/>
          <a:ext cx="889000" cy="2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73292</xdr:rowOff>
    </xdr:from>
    <xdr:to>
      <xdr:col>41</xdr:col>
      <xdr:colOff>50800</xdr:colOff>
      <xdr:row>77</xdr:row>
      <xdr:rowOff>33516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932042"/>
          <a:ext cx="889000" cy="30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61193</xdr:rowOff>
    </xdr:from>
    <xdr:to>
      <xdr:col>55</xdr:col>
      <xdr:colOff>50800</xdr:colOff>
      <xdr:row>77</xdr:row>
      <xdr:rowOff>162793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6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39620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4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11336</xdr:rowOff>
    </xdr:from>
    <xdr:to>
      <xdr:col>50</xdr:col>
      <xdr:colOff>165100</xdr:colOff>
      <xdr:row>77</xdr:row>
      <xdr:rowOff>112936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2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104063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3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127922</xdr:rowOff>
    </xdr:from>
    <xdr:to>
      <xdr:col>46</xdr:col>
      <xdr:colOff>38100</xdr:colOff>
      <xdr:row>77</xdr:row>
      <xdr:rowOff>58072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74599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22492</xdr:rowOff>
    </xdr:from>
    <xdr:to>
      <xdr:col>41</xdr:col>
      <xdr:colOff>101600</xdr:colOff>
      <xdr:row>75</xdr:row>
      <xdr:rowOff>124092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140619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154166</xdr:rowOff>
    </xdr:from>
    <xdr:to>
      <xdr:col>36</xdr:col>
      <xdr:colOff>165100</xdr:colOff>
      <xdr:row>77</xdr:row>
      <xdr:rowOff>84316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1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100842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9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13570</xdr:rowOff>
    </xdr:from>
    <xdr:to>
      <xdr:col>55</xdr:col>
      <xdr:colOff>0</xdr:colOff>
      <xdr:row>98</xdr:row>
      <xdr:rowOff>47727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15670"/>
          <a:ext cx="8382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113773</xdr:rowOff>
    </xdr:from>
    <xdr:to>
      <xdr:col>50</xdr:col>
      <xdr:colOff>114300</xdr:colOff>
      <xdr:row>98</xdr:row>
      <xdr:rowOff>47727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44423"/>
          <a:ext cx="889000" cy="10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113773</xdr:rowOff>
    </xdr:from>
    <xdr:to>
      <xdr:col>45</xdr:col>
      <xdr:colOff>177800</xdr:colOff>
      <xdr:row>98</xdr:row>
      <xdr:rowOff>66720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44423"/>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47861</xdr:rowOff>
    </xdr:from>
    <xdr:to>
      <xdr:col>41</xdr:col>
      <xdr:colOff>50800</xdr:colOff>
      <xdr:row>98</xdr:row>
      <xdr:rowOff>66720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4996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134220</xdr:rowOff>
    </xdr:from>
    <xdr:to>
      <xdr:col>55</xdr:col>
      <xdr:colOff>50800</xdr:colOff>
      <xdr:row>98</xdr:row>
      <xdr:rowOff>64370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112647</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168377</xdr:rowOff>
    </xdr:from>
    <xdr:to>
      <xdr:col>50</xdr:col>
      <xdr:colOff>165100</xdr:colOff>
      <xdr:row>98</xdr:row>
      <xdr:rowOff>98527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89654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62973</xdr:rowOff>
    </xdr:from>
    <xdr:to>
      <xdr:col>46</xdr:col>
      <xdr:colOff>38100</xdr:colOff>
      <xdr:row>97</xdr:row>
      <xdr:rowOff>164573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155700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8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15920</xdr:rowOff>
    </xdr:from>
    <xdr:to>
      <xdr:col>41</xdr:col>
      <xdr:colOff>101600</xdr:colOff>
      <xdr:row>98</xdr:row>
      <xdr:rowOff>117520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108647</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1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168511</xdr:rowOff>
    </xdr:from>
    <xdr:to>
      <xdr:col>36</xdr:col>
      <xdr:colOff>165100</xdr:colOff>
      <xdr:row>98</xdr:row>
      <xdr:rowOff>98661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89788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77760</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4310"/>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13970</xdr:rowOff>
    </xdr:from>
    <xdr:to>
      <xdr:col>71</xdr:col>
      <xdr:colOff>177800</xdr:colOff>
      <xdr:row>39</xdr:row>
      <xdr:rowOff>77760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0052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26960</xdr:rowOff>
    </xdr:from>
    <xdr:to>
      <xdr:col>72</xdr:col>
      <xdr:colOff>38100</xdr:colOff>
      <xdr:row>39</xdr:row>
      <xdr:rowOff>128560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119687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0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134620</xdr:rowOff>
    </xdr:from>
    <xdr:to>
      <xdr:col>67</xdr:col>
      <xdr:colOff>101600</xdr:colOff>
      <xdr:row>39</xdr:row>
      <xdr:rowOff>64770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55897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123927</xdr:rowOff>
    </xdr:from>
    <xdr:to>
      <xdr:col>85</xdr:col>
      <xdr:colOff>127000</xdr:colOff>
      <xdr:row>74</xdr:row>
      <xdr:rowOff>164161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811227"/>
          <a:ext cx="8382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109754</xdr:rowOff>
    </xdr:from>
    <xdr:to>
      <xdr:col>81</xdr:col>
      <xdr:colOff>50800</xdr:colOff>
      <xdr:row>74</xdr:row>
      <xdr:rowOff>123927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79705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109754</xdr:rowOff>
    </xdr:from>
    <xdr:to>
      <xdr:col>76</xdr:col>
      <xdr:colOff>114300</xdr:colOff>
      <xdr:row>74</xdr:row>
      <xdr:rowOff>124251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797054"/>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119412</xdr:rowOff>
    </xdr:from>
    <xdr:to>
      <xdr:col>71</xdr:col>
      <xdr:colOff>177800</xdr:colOff>
      <xdr:row>74</xdr:row>
      <xdr:rowOff>124251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806712"/>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113361</xdr:rowOff>
    </xdr:from>
    <xdr:to>
      <xdr:col>85</xdr:col>
      <xdr:colOff>177800</xdr:colOff>
      <xdr:row>75</xdr:row>
      <xdr:rowOff>43511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136238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73127</xdr:rowOff>
    </xdr:from>
    <xdr:to>
      <xdr:col>81</xdr:col>
      <xdr:colOff>101600</xdr:colOff>
      <xdr:row>75</xdr:row>
      <xdr:rowOff>3277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6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19804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5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58954</xdr:rowOff>
    </xdr:from>
    <xdr:to>
      <xdr:col>76</xdr:col>
      <xdr:colOff>165100</xdr:colOff>
      <xdr:row>74</xdr:row>
      <xdr:rowOff>160554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7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5631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52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73451</xdr:rowOff>
    </xdr:from>
    <xdr:to>
      <xdr:col>72</xdr:col>
      <xdr:colOff>38100</xdr:colOff>
      <xdr:row>75</xdr:row>
      <xdr:rowOff>3601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7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20128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5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68612</xdr:rowOff>
    </xdr:from>
    <xdr:to>
      <xdr:col>67</xdr:col>
      <xdr:colOff>101600</xdr:colOff>
      <xdr:row>74</xdr:row>
      <xdr:rowOff>170212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7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15289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5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6403</xdr:rowOff>
    </xdr:from>
    <xdr:to>
      <xdr:col>85</xdr:col>
      <xdr:colOff>127000</xdr:colOff>
      <xdr:row>99</xdr:row>
      <xdr:rowOff>22778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79953"/>
          <a:ext cx="838200" cy="1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115757</xdr:rowOff>
    </xdr:from>
    <xdr:to>
      <xdr:col>81</xdr:col>
      <xdr:colOff>50800</xdr:colOff>
      <xdr:row>99</xdr:row>
      <xdr:rowOff>6403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917857"/>
          <a:ext cx="889000" cy="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115757</xdr:rowOff>
    </xdr:from>
    <xdr:to>
      <xdr:col>76</xdr:col>
      <xdr:colOff>114300</xdr:colOff>
      <xdr:row>99</xdr:row>
      <xdr:rowOff>3538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17857"/>
          <a:ext cx="889000" cy="5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3538</xdr:rowOff>
    </xdr:from>
    <xdr:to>
      <xdr:col>71</xdr:col>
      <xdr:colOff>177800</xdr:colOff>
      <xdr:row>99</xdr:row>
      <xdr:rowOff>6297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77088"/>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143428</xdr:rowOff>
    </xdr:from>
    <xdr:to>
      <xdr:col>85</xdr:col>
      <xdr:colOff>177800</xdr:colOff>
      <xdr:row>99</xdr:row>
      <xdr:rowOff>73578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9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58355</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127053</xdr:rowOff>
    </xdr:from>
    <xdr:to>
      <xdr:col>81</xdr:col>
      <xdr:colOff>101600</xdr:colOff>
      <xdr:row>99</xdr:row>
      <xdr:rowOff>57203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48330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2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64957</xdr:rowOff>
    </xdr:from>
    <xdr:to>
      <xdr:col>76</xdr:col>
      <xdr:colOff>165100</xdr:colOff>
      <xdr:row>98</xdr:row>
      <xdr:rowOff>166557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157684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124188</xdr:rowOff>
    </xdr:from>
    <xdr:to>
      <xdr:col>72</xdr:col>
      <xdr:colOff>38100</xdr:colOff>
      <xdr:row>99</xdr:row>
      <xdr:rowOff>54338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45465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1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126947</xdr:rowOff>
    </xdr:from>
    <xdr:to>
      <xdr:col>67</xdr:col>
      <xdr:colOff>101600</xdr:colOff>
      <xdr:row>99</xdr:row>
      <xdr:rowOff>57097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2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48224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2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35096</xdr:rowOff>
    </xdr:from>
    <xdr:to>
      <xdr:col>116</xdr:col>
      <xdr:colOff>63500</xdr:colOff>
      <xdr:row>59</xdr:row>
      <xdr:rowOff>35154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0646"/>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35096</xdr:rowOff>
    </xdr:from>
    <xdr:to>
      <xdr:col>111</xdr:col>
      <xdr:colOff>177800</xdr:colOff>
      <xdr:row>59</xdr:row>
      <xdr:rowOff>35306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0646"/>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35287</xdr:rowOff>
    </xdr:from>
    <xdr:to>
      <xdr:col>107</xdr:col>
      <xdr:colOff>50800</xdr:colOff>
      <xdr:row>59</xdr:row>
      <xdr:rowOff>35306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083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33630</xdr:rowOff>
    </xdr:from>
    <xdr:to>
      <xdr:col>102</xdr:col>
      <xdr:colOff>114300</xdr:colOff>
      <xdr:row>59</xdr:row>
      <xdr:rowOff>35287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918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155804</xdr:rowOff>
    </xdr:from>
    <xdr:to>
      <xdr:col>116</xdr:col>
      <xdr:colOff>114300</xdr:colOff>
      <xdr:row>59</xdr:row>
      <xdr:rowOff>85954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70731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155746</xdr:rowOff>
    </xdr:from>
    <xdr:to>
      <xdr:col>112</xdr:col>
      <xdr:colOff>38100</xdr:colOff>
      <xdr:row>59</xdr:row>
      <xdr:rowOff>85896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77023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2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155956</xdr:rowOff>
    </xdr:from>
    <xdr:to>
      <xdr:col>107</xdr:col>
      <xdr:colOff>101600</xdr:colOff>
      <xdr:row>59</xdr:row>
      <xdr:rowOff>86106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77233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155937</xdr:rowOff>
    </xdr:from>
    <xdr:to>
      <xdr:col>102</xdr:col>
      <xdr:colOff>165100</xdr:colOff>
      <xdr:row>59</xdr:row>
      <xdr:rowOff>86087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77214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2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154280</xdr:rowOff>
    </xdr:from>
    <xdr:to>
      <xdr:col>98</xdr:col>
      <xdr:colOff>38100</xdr:colOff>
      <xdr:row>59</xdr:row>
      <xdr:rowOff>84430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75557</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69214</xdr:rowOff>
    </xdr:from>
    <xdr:to>
      <xdr:col>116</xdr:col>
      <xdr:colOff>63500</xdr:colOff>
      <xdr:row>76</xdr:row>
      <xdr:rowOff>147092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99414"/>
          <a:ext cx="838200" cy="7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147092</xdr:rowOff>
    </xdr:from>
    <xdr:to>
      <xdr:col>111</xdr:col>
      <xdr:colOff>177800</xdr:colOff>
      <xdr:row>77</xdr:row>
      <xdr:rowOff>15836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77292"/>
          <a:ext cx="8890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15836</xdr:rowOff>
    </xdr:from>
    <xdr:to>
      <xdr:col>107</xdr:col>
      <xdr:colOff>50800</xdr:colOff>
      <xdr:row>77</xdr:row>
      <xdr:rowOff>62624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7486"/>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62624</xdr:rowOff>
    </xdr:from>
    <xdr:to>
      <xdr:col>102</xdr:col>
      <xdr:colOff>114300</xdr:colOff>
      <xdr:row>77</xdr:row>
      <xdr:rowOff>81445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64274"/>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18414</xdr:rowOff>
    </xdr:from>
    <xdr:to>
      <xdr:col>116</xdr:col>
      <xdr:colOff>114300</xdr:colOff>
      <xdr:row>76</xdr:row>
      <xdr:rowOff>120014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168291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96292</xdr:rowOff>
    </xdr:from>
    <xdr:to>
      <xdr:col>112</xdr:col>
      <xdr:colOff>38100</xdr:colOff>
      <xdr:row>77</xdr:row>
      <xdr:rowOff>26442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17569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136486</xdr:rowOff>
    </xdr:from>
    <xdr:to>
      <xdr:col>107</xdr:col>
      <xdr:colOff>101600</xdr:colOff>
      <xdr:row>77</xdr:row>
      <xdr:rowOff>66636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57763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11824</xdr:rowOff>
    </xdr:from>
    <xdr:to>
      <xdr:col>102</xdr:col>
      <xdr:colOff>165100</xdr:colOff>
      <xdr:row>77</xdr:row>
      <xdr:rowOff>113424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1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104551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30645</xdr:rowOff>
    </xdr:from>
    <xdr:to>
      <xdr:col>98</xdr:col>
      <xdr:colOff>38100</xdr:colOff>
      <xdr:row>77</xdr:row>
      <xdr:rowOff>132245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123372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公債費は住民一人当たり</a:t>
          </a:r>
          <a:r>
            <a:rPr kumimoji="1" lang="ja-JP" altLang="en-US" sz="1100">
              <a:solidFill>
                <a:schemeClr val="dk1"/>
              </a:solidFill>
              <a:effectLst/>
              <a:latin typeface="+mn-lt"/>
              <a:ea typeface="+mn-ea"/>
              <a:cs typeface="+mn-cs"/>
            </a:rPr>
            <a:t>３８，７１６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、前年度より２，１１２円減となっているが</a:t>
          </a:r>
          <a:r>
            <a:rPr kumimoji="1" lang="ja-JP" altLang="ja-JP" sz="1100">
              <a:solidFill>
                <a:schemeClr val="dk1"/>
              </a:solidFill>
              <a:effectLst/>
              <a:latin typeface="+mn-lt"/>
              <a:ea typeface="+mn-ea"/>
              <a:cs typeface="+mn-cs"/>
            </a:rPr>
            <a:t>、類似団体と比較して一人当たりのコストが高い状況となっている。これは、合併以来の積極的な事業展開を行ったことによる元利償還金の増加により、</a:t>
          </a:r>
          <a:r>
            <a:rPr kumimoji="1" lang="ja-JP" altLang="en-US" sz="1100">
              <a:solidFill>
                <a:schemeClr val="dk1"/>
              </a:solidFill>
              <a:effectLst/>
              <a:latin typeface="+mn-lt"/>
              <a:ea typeface="+mn-ea"/>
              <a:cs typeface="+mn-cs"/>
            </a:rPr>
            <a:t>令和３年度まで</a:t>
          </a:r>
          <a:r>
            <a:rPr kumimoji="1" lang="ja-JP" altLang="ja-JP" sz="1100">
              <a:solidFill>
                <a:schemeClr val="dk1"/>
              </a:solidFill>
              <a:effectLst/>
              <a:latin typeface="+mn-lt"/>
              <a:ea typeface="+mn-ea"/>
              <a:cs typeface="+mn-cs"/>
            </a:rPr>
            <a:t>は増加傾向にあった</a:t>
          </a:r>
          <a:r>
            <a:rPr kumimoji="1" lang="ja-JP" altLang="en-US" sz="1100">
              <a:solidFill>
                <a:schemeClr val="dk1"/>
              </a:solidFill>
              <a:effectLst/>
              <a:latin typeface="+mn-lt"/>
              <a:ea typeface="+mn-ea"/>
              <a:cs typeface="+mn-cs"/>
            </a:rPr>
            <a:t>ことによるものである。しかし令和４年度以降は減少傾向となっており、</a:t>
          </a:r>
          <a:r>
            <a:rPr kumimoji="1" lang="ja-JP" altLang="ja-JP" sz="1100">
              <a:solidFill>
                <a:schemeClr val="dk1"/>
              </a:solidFill>
              <a:effectLst/>
              <a:latin typeface="+mn-lt"/>
              <a:ea typeface="+mn-ea"/>
              <a:cs typeface="+mn-cs"/>
            </a:rPr>
            <a:t>本年度は前年度から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％の減となっている。扶助費は</a:t>
          </a:r>
          <a:r>
            <a:rPr kumimoji="1" lang="ja-JP" altLang="en-US" sz="1100">
              <a:solidFill>
                <a:schemeClr val="dk1"/>
              </a:solidFill>
              <a:effectLst/>
              <a:latin typeface="+mn-lt"/>
              <a:ea typeface="+mn-ea"/>
              <a:cs typeface="+mn-cs"/>
            </a:rPr>
            <a:t>９６，３７４円、</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より５，９２４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た。これは、電力・ガス・食料品等価格高騰緊急支援給付金の皆増などによるものであり、</a:t>
          </a:r>
          <a:r>
            <a:rPr kumimoji="1" lang="ja-JP" altLang="ja-JP" sz="1100">
              <a:solidFill>
                <a:schemeClr val="dk1"/>
              </a:solidFill>
              <a:effectLst/>
              <a:latin typeface="+mn-lt"/>
              <a:ea typeface="+mn-ea"/>
              <a:cs typeface="+mn-cs"/>
            </a:rPr>
            <a:t>今後も施設型給付費負担金の増加などが見込まれる。維持補修費は年々増加傾向であり、前年度と比較すると</a:t>
          </a:r>
          <a:r>
            <a:rPr kumimoji="1" lang="ja-JP" altLang="en-US" sz="1100">
              <a:solidFill>
                <a:schemeClr val="dk1"/>
              </a:solidFill>
              <a:effectLst/>
              <a:latin typeface="+mn-lt"/>
              <a:ea typeface="+mn-ea"/>
              <a:cs typeface="+mn-cs"/>
            </a:rPr>
            <a:t>１１９</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増となっており類似団体平均を上回る状況となった。これは、公共施設等の修繕費等が増え続けていることによるものである。施設の集約化・複合化事業に着手するなど公共施設の適正管理に努め、維持補修経費の削減を図る。</a:t>
          </a:r>
          <a:endParaRPr lang="ja-JP" altLang="ja-JP" sz="1400">
            <a:effectLst/>
          </a:endParaRPr>
        </a:p>
        <a:p>
          <a:r>
            <a:rPr kumimoji="1" lang="ja-JP" altLang="ja-JP" sz="1100">
              <a:solidFill>
                <a:schemeClr val="dk1"/>
              </a:solidFill>
              <a:effectLst/>
              <a:latin typeface="+mn-lt"/>
              <a:ea typeface="+mn-ea"/>
              <a:cs typeface="+mn-cs"/>
            </a:rPr>
            <a:t>このような将来への財政事情を踏まえ、物件費（委託料）や補助費等（各種団体への交付金）の見直しを進めていくとともに、義務的経費においても、職員７００人体制の維持による人件費の抑制や、過去に借入を行った高利の地方債についての利率見直しに取り組み、健全財政の維持に一層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埼玉県鴻巣市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117,582
115,181
67.44
44,042,276
41,578,470
2,169,211
25,764,389
38,622,535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90932</xdr:rowOff>
    </xdr:from>
    <xdr:to>
      <xdr:col>24</xdr:col>
      <xdr:colOff>63500</xdr:colOff>
      <xdr:row>35</xdr:row>
      <xdr:rowOff>164846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1682"/>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12446</xdr:rowOff>
    </xdr:from>
    <xdr:to>
      <xdr:col>19</xdr:col>
      <xdr:colOff>177800</xdr:colOff>
      <xdr:row>35</xdr:row>
      <xdr:rowOff>90932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13196"/>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121412</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071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120650</xdr:rowOff>
    </xdr:from>
    <xdr:to>
      <xdr:col>10</xdr:col>
      <xdr:colOff>114300</xdr:colOff>
      <xdr:row>34</xdr:row>
      <xdr:rowOff>121412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99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92473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40132</xdr:rowOff>
    </xdr:from>
    <xdr:to>
      <xdr:col>20</xdr:col>
      <xdr:colOff>38100</xdr:colOff>
      <xdr:row>35</xdr:row>
      <xdr:rowOff>141732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132859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54373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163339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120795</xdr:rowOff>
    </xdr:from>
    <xdr:to>
      <xdr:col>24</xdr:col>
      <xdr:colOff>63500</xdr:colOff>
      <xdr:row>57</xdr:row>
      <xdr:rowOff>136884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93445"/>
          <a:ext cx="8382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105364</xdr:rowOff>
    </xdr:from>
    <xdr:to>
      <xdr:col>19</xdr:col>
      <xdr:colOff>177800</xdr:colOff>
      <xdr:row>57</xdr:row>
      <xdr:rowOff>120795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78014"/>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36665</xdr:rowOff>
    </xdr:from>
    <xdr:to>
      <xdr:col>15</xdr:col>
      <xdr:colOff>50800</xdr:colOff>
      <xdr:row>57</xdr:row>
      <xdr:rowOff>105364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6415"/>
          <a:ext cx="889000" cy="4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36665</xdr:rowOff>
    </xdr:from>
    <xdr:to>
      <xdr:col>10</xdr:col>
      <xdr:colOff>114300</xdr:colOff>
      <xdr:row>57</xdr:row>
      <xdr:rowOff>171430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6415"/>
          <a:ext cx="889000" cy="47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86084</xdr:rowOff>
    </xdr:from>
    <xdr:to>
      <xdr:col>24</xdr:col>
      <xdr:colOff>114300</xdr:colOff>
      <xdr:row>58</xdr:row>
      <xdr:rowOff>16234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69995</xdr:rowOff>
    </xdr:from>
    <xdr:to>
      <xdr:col>20</xdr:col>
      <xdr:colOff>38100</xdr:colOff>
      <xdr:row>58</xdr:row>
      <xdr:rowOff>145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162722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54564</xdr:rowOff>
    </xdr:from>
    <xdr:to>
      <xdr:col>15</xdr:col>
      <xdr:colOff>101600</xdr:colOff>
      <xdr:row>57</xdr:row>
      <xdr:rowOff>156164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147291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157315</xdr:rowOff>
    </xdr:from>
    <xdr:to>
      <xdr:col>10</xdr:col>
      <xdr:colOff>165100</xdr:colOff>
      <xdr:row>55</xdr:row>
      <xdr:rowOff>87465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78592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120630</xdr:rowOff>
    </xdr:from>
    <xdr:to>
      <xdr:col>6</xdr:col>
      <xdr:colOff>38100</xdr:colOff>
      <xdr:row>58</xdr:row>
      <xdr:rowOff>50780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41907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70782</xdr:rowOff>
    </xdr:from>
    <xdr:to>
      <xdr:col>24</xdr:col>
      <xdr:colOff>63500</xdr:colOff>
      <xdr:row>77</xdr:row>
      <xdr:rowOff>113164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2432"/>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73735</xdr:rowOff>
    </xdr:from>
    <xdr:to>
      <xdr:col>19</xdr:col>
      <xdr:colOff>177800</xdr:colOff>
      <xdr:row>77</xdr:row>
      <xdr:rowOff>113164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75385"/>
          <a:ext cx="889000" cy="3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73735</xdr:rowOff>
    </xdr:from>
    <xdr:to>
      <xdr:col>15</xdr:col>
      <xdr:colOff>50800</xdr:colOff>
      <xdr:row>78</xdr:row>
      <xdr:rowOff>6764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75385"/>
          <a:ext cx="889000" cy="10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4310</xdr:rowOff>
    </xdr:from>
    <xdr:to>
      <xdr:col>10</xdr:col>
      <xdr:colOff>114300</xdr:colOff>
      <xdr:row>78</xdr:row>
      <xdr:rowOff>6764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77410"/>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19982</xdr:rowOff>
    </xdr:from>
    <xdr:to>
      <xdr:col>24</xdr:col>
      <xdr:colOff>114300</xdr:colOff>
      <xdr:row>77</xdr:row>
      <xdr:rowOff>121582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106359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62364</xdr:rowOff>
    </xdr:from>
    <xdr:to>
      <xdr:col>20</xdr:col>
      <xdr:colOff>38100</xdr:colOff>
      <xdr:row>77</xdr:row>
      <xdr:rowOff>163964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155091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22935</xdr:rowOff>
    </xdr:from>
    <xdr:to>
      <xdr:col>15</xdr:col>
      <xdr:colOff>101600</xdr:colOff>
      <xdr:row>77</xdr:row>
      <xdr:rowOff>124535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115662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1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127414</xdr:rowOff>
    </xdr:from>
    <xdr:to>
      <xdr:col>10</xdr:col>
      <xdr:colOff>165100</xdr:colOff>
      <xdr:row>78</xdr:row>
      <xdr:rowOff>57564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48691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124960</xdr:rowOff>
    </xdr:from>
    <xdr:to>
      <xdr:col>6</xdr:col>
      <xdr:colOff>38100</xdr:colOff>
      <xdr:row>78</xdr:row>
      <xdr:rowOff>55110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46237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135426</xdr:rowOff>
    </xdr:from>
    <xdr:to>
      <xdr:col>24</xdr:col>
      <xdr:colOff>62865</xdr:colOff>
      <xdr:row>98</xdr:row>
      <xdr:rowOff>72217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737376"/>
          <a:ext cx="1270" cy="1136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76044</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72217</xdr:rowOff>
    </xdr:from>
    <xdr:to>
      <xdr:col>24</xdr:col>
      <xdr:colOff>152400</xdr:colOff>
      <xdr:row>98</xdr:row>
      <xdr:rowOff>72217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7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82103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51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135426</xdr:rowOff>
    </xdr:from>
    <xdr:to>
      <xdr:col>24</xdr:col>
      <xdr:colOff>152400</xdr:colOff>
      <xdr:row>91</xdr:row>
      <xdr:rowOff>135426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73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47803</xdr:rowOff>
    </xdr:from>
    <xdr:to>
      <xdr:col>24</xdr:col>
      <xdr:colOff>63500</xdr:colOff>
      <xdr:row>97</xdr:row>
      <xdr:rowOff>137483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3797300" y="16678453"/>
          <a:ext cx="838200" cy="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33619</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2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10742</xdr:rowOff>
    </xdr:from>
    <xdr:to>
      <xdr:col>24</xdr:col>
      <xdr:colOff>114300</xdr:colOff>
      <xdr:row>96</xdr:row>
      <xdr:rowOff>112342</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6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37241</xdr:rowOff>
    </xdr:from>
    <xdr:to>
      <xdr:col>19</xdr:col>
      <xdr:colOff>177800</xdr:colOff>
      <xdr:row>97</xdr:row>
      <xdr:rowOff>47803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908300" y="1666789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93061</xdr:rowOff>
    </xdr:from>
    <xdr:to>
      <xdr:col>20</xdr:col>
      <xdr:colOff>38100</xdr:colOff>
      <xdr:row>96</xdr:row>
      <xdr:rowOff>23211</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39738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37241</xdr:rowOff>
    </xdr:from>
    <xdr:to>
      <xdr:col>15</xdr:col>
      <xdr:colOff>50800</xdr:colOff>
      <xdr:row>97</xdr:row>
      <xdr:rowOff>134603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67891"/>
          <a:ext cx="8890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119853</xdr:rowOff>
    </xdr:from>
    <xdr:to>
      <xdr:col>15</xdr:col>
      <xdr:colOff>101600</xdr:colOff>
      <xdr:row>96</xdr:row>
      <xdr:rowOff>50003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134603</xdr:rowOff>
    </xdr:from>
    <xdr:to>
      <xdr:col>10</xdr:col>
      <xdr:colOff>114300</xdr:colOff>
      <xdr:row>98</xdr:row>
      <xdr:rowOff>82550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765253"/>
          <a:ext cx="889000" cy="11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120447</xdr:rowOff>
    </xdr:from>
    <xdr:to>
      <xdr:col>10</xdr:col>
      <xdr:colOff>165100</xdr:colOff>
      <xdr:row>97</xdr:row>
      <xdr:rowOff>50597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67124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145112</xdr:rowOff>
    </xdr:from>
    <xdr:to>
      <xdr:col>6</xdr:col>
      <xdr:colOff>38100</xdr:colOff>
      <xdr:row>97</xdr:row>
      <xdr:rowOff>75262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91789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86683</xdr:rowOff>
    </xdr:from>
    <xdr:to>
      <xdr:col>24</xdr:col>
      <xdr:colOff>114300</xdr:colOff>
      <xdr:row>98</xdr:row>
      <xdr:rowOff>16833</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71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1610</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3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168453</xdr:rowOff>
    </xdr:from>
    <xdr:to>
      <xdr:col>20</xdr:col>
      <xdr:colOff>38100</xdr:colOff>
      <xdr:row>97</xdr:row>
      <xdr:rowOff>98603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2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89730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157891</xdr:rowOff>
    </xdr:from>
    <xdr:to>
      <xdr:col>15</xdr:col>
      <xdr:colOff>101600</xdr:colOff>
      <xdr:row>97</xdr:row>
      <xdr:rowOff>88041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6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79168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7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83803</xdr:rowOff>
    </xdr:from>
    <xdr:to>
      <xdr:col>10</xdr:col>
      <xdr:colOff>165100</xdr:colOff>
      <xdr:row>98</xdr:row>
      <xdr:rowOff>13953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0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31750</xdr:rowOff>
    </xdr:from>
    <xdr:to>
      <xdr:col>6</xdr:col>
      <xdr:colOff>38100</xdr:colOff>
      <xdr:row>98</xdr:row>
      <xdr:rowOff>133350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124477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82550</xdr:rowOff>
    </xdr:from>
    <xdr:to>
      <xdr:col>55</xdr:col>
      <xdr:colOff>0</xdr:colOff>
      <xdr:row>37</xdr:row>
      <xdr:rowOff>82550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426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77597</xdr:rowOff>
    </xdr:from>
    <xdr:to>
      <xdr:col>50</xdr:col>
      <xdr:colOff>114300</xdr:colOff>
      <xdr:row>37</xdr:row>
      <xdr:rowOff>82550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21247"/>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77597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4201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76454</xdr:rowOff>
    </xdr:from>
    <xdr:to>
      <xdr:col>41</xdr:col>
      <xdr:colOff>50800</xdr:colOff>
      <xdr:row>37</xdr:row>
      <xdr:rowOff>82169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420104"/>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54627</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26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31750</xdr:rowOff>
    </xdr:from>
    <xdr:to>
      <xdr:col>50</xdr:col>
      <xdr:colOff>165100</xdr:colOff>
      <xdr:row>37</xdr:row>
      <xdr:rowOff>133350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149877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26797</xdr:rowOff>
    </xdr:from>
    <xdr:to>
      <xdr:col>46</xdr:col>
      <xdr:colOff>38100</xdr:colOff>
      <xdr:row>37</xdr:row>
      <xdr:rowOff>128397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144924</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25654</xdr:rowOff>
    </xdr:from>
    <xdr:to>
      <xdr:col>41</xdr:col>
      <xdr:colOff>101600</xdr:colOff>
      <xdr:row>37</xdr:row>
      <xdr:rowOff>127254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143781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31369</xdr:rowOff>
    </xdr:from>
    <xdr:to>
      <xdr:col>36</xdr:col>
      <xdr:colOff>165100</xdr:colOff>
      <xdr:row>37</xdr:row>
      <xdr:rowOff>132969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124096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84699</xdr:rowOff>
    </xdr:from>
    <xdr:to>
      <xdr:col>55</xdr:col>
      <xdr:colOff>0</xdr:colOff>
      <xdr:row>57</xdr:row>
      <xdr:rowOff>86985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85734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41265</xdr:rowOff>
    </xdr:from>
    <xdr:to>
      <xdr:col>50</xdr:col>
      <xdr:colOff>114300</xdr:colOff>
      <xdr:row>57</xdr:row>
      <xdr:rowOff>84699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98139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41265</xdr:rowOff>
    </xdr:from>
    <xdr:to>
      <xdr:col>45</xdr:col>
      <xdr:colOff>177800</xdr:colOff>
      <xdr:row>57</xdr:row>
      <xdr:rowOff>121778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9813915"/>
          <a:ext cx="889000" cy="8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118532</xdr:rowOff>
    </xdr:from>
    <xdr:to>
      <xdr:col>41</xdr:col>
      <xdr:colOff>50800</xdr:colOff>
      <xdr:row>57</xdr:row>
      <xdr:rowOff>121778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891182"/>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36185</xdr:rowOff>
    </xdr:from>
    <xdr:to>
      <xdr:col>55</xdr:col>
      <xdr:colOff>50800</xdr:colOff>
      <xdr:row>57</xdr:row>
      <xdr:rowOff>137785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8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59062</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66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33899</xdr:rowOff>
    </xdr:from>
    <xdr:to>
      <xdr:col>50</xdr:col>
      <xdr:colOff>165100</xdr:colOff>
      <xdr:row>57</xdr:row>
      <xdr:rowOff>135499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8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152026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161915</xdr:rowOff>
    </xdr:from>
    <xdr:to>
      <xdr:col>46</xdr:col>
      <xdr:colOff>38100</xdr:colOff>
      <xdr:row>57</xdr:row>
      <xdr:rowOff>92065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7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108592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953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70978</xdr:rowOff>
    </xdr:from>
    <xdr:to>
      <xdr:col>41</xdr:col>
      <xdr:colOff>101600</xdr:colOff>
      <xdr:row>58</xdr:row>
      <xdr:rowOff>1128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8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163705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9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67732</xdr:rowOff>
    </xdr:from>
    <xdr:to>
      <xdr:col>36</xdr:col>
      <xdr:colOff>165100</xdr:colOff>
      <xdr:row>57</xdr:row>
      <xdr:rowOff>169332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8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14409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61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87255</xdr:rowOff>
    </xdr:from>
    <xdr:to>
      <xdr:col>55</xdr:col>
      <xdr:colOff>0</xdr:colOff>
      <xdr:row>78</xdr:row>
      <xdr:rowOff>123641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60355"/>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87255</xdr:rowOff>
    </xdr:from>
    <xdr:to>
      <xdr:col>50</xdr:col>
      <xdr:colOff>114300</xdr:colOff>
      <xdr:row>78</xdr:row>
      <xdr:rowOff>101428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6035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81254</xdr:rowOff>
    </xdr:from>
    <xdr:to>
      <xdr:col>45</xdr:col>
      <xdr:colOff>177800</xdr:colOff>
      <xdr:row>78</xdr:row>
      <xdr:rowOff>101428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54354"/>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81254</xdr:rowOff>
    </xdr:from>
    <xdr:to>
      <xdr:col>41</xdr:col>
      <xdr:colOff>50800</xdr:colOff>
      <xdr:row>78</xdr:row>
      <xdr:rowOff>140424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54354"/>
          <a:ext cx="8890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72841</xdr:rowOff>
    </xdr:from>
    <xdr:to>
      <xdr:col>55</xdr:col>
      <xdr:colOff>50800</xdr:colOff>
      <xdr:row>79</xdr:row>
      <xdr:rowOff>2991</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159218</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36455</xdr:rowOff>
    </xdr:from>
    <xdr:to>
      <xdr:col>50</xdr:col>
      <xdr:colOff>165100</xdr:colOff>
      <xdr:row>78</xdr:row>
      <xdr:rowOff>138055</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129182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50628</xdr:rowOff>
    </xdr:from>
    <xdr:to>
      <xdr:col>46</xdr:col>
      <xdr:colOff>38100</xdr:colOff>
      <xdr:row>78</xdr:row>
      <xdr:rowOff>152228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2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143355</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1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30454</xdr:rowOff>
    </xdr:from>
    <xdr:to>
      <xdr:col>41</xdr:col>
      <xdr:colOff>101600</xdr:colOff>
      <xdr:row>78</xdr:row>
      <xdr:rowOff>132054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123181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9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89624</xdr:rowOff>
    </xdr:from>
    <xdr:to>
      <xdr:col>36</xdr:col>
      <xdr:colOff>165100</xdr:colOff>
      <xdr:row>79</xdr:row>
      <xdr:rowOff>19774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10901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5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788</xdr:rowOff>
    </xdr:from>
    <xdr:to>
      <xdr:col>55</xdr:col>
      <xdr:colOff>0</xdr:colOff>
      <xdr:row>97</xdr:row>
      <xdr:rowOff>7786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31438"/>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115239</xdr:rowOff>
    </xdr:from>
    <xdr:to>
      <xdr:col>50</xdr:col>
      <xdr:colOff>114300</xdr:colOff>
      <xdr:row>97</xdr:row>
      <xdr:rowOff>7786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74439"/>
          <a:ext cx="889000" cy="6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115239</xdr:rowOff>
    </xdr:from>
    <xdr:to>
      <xdr:col>45</xdr:col>
      <xdr:colOff>177800</xdr:colOff>
      <xdr:row>97</xdr:row>
      <xdr:rowOff>1651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74439"/>
          <a:ext cx="889000" cy="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149467</xdr:rowOff>
    </xdr:from>
    <xdr:to>
      <xdr:col>41</xdr:col>
      <xdr:colOff>50800</xdr:colOff>
      <xdr:row>97</xdr:row>
      <xdr:rowOff>1651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08667"/>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121438</xdr:rowOff>
    </xdr:from>
    <xdr:to>
      <xdr:col>55</xdr:col>
      <xdr:colOff>50800</xdr:colOff>
      <xdr:row>97</xdr:row>
      <xdr:rowOff>51588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99865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128436</xdr:rowOff>
    </xdr:from>
    <xdr:to>
      <xdr:col>50</xdr:col>
      <xdr:colOff>165100</xdr:colOff>
      <xdr:row>97</xdr:row>
      <xdr:rowOff>58586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49713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8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64439</xdr:rowOff>
    </xdr:from>
    <xdr:to>
      <xdr:col>46</xdr:col>
      <xdr:colOff>38100</xdr:colOff>
      <xdr:row>96</xdr:row>
      <xdr:rowOff>166039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2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157166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122301</xdr:rowOff>
    </xdr:from>
    <xdr:to>
      <xdr:col>41</xdr:col>
      <xdr:colOff>101600</xdr:colOff>
      <xdr:row>97</xdr:row>
      <xdr:rowOff>52451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43578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98667</xdr:rowOff>
    </xdr:from>
    <xdr:to>
      <xdr:col>36</xdr:col>
      <xdr:colOff>165100</xdr:colOff>
      <xdr:row>97</xdr:row>
      <xdr:rowOff>28817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19944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157734</xdr:rowOff>
    </xdr:from>
    <xdr:to>
      <xdr:col>85</xdr:col>
      <xdr:colOff>127000</xdr:colOff>
      <xdr:row>35</xdr:row>
      <xdr:rowOff>11938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15584"/>
          <a:ext cx="838200" cy="19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889</xdr:rowOff>
    </xdr:from>
    <xdr:to>
      <xdr:col>81</xdr:col>
      <xdr:colOff>50800</xdr:colOff>
      <xdr:row>33</xdr:row>
      <xdr:rowOff>157734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5315839"/>
          <a:ext cx="889000" cy="49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889</xdr:rowOff>
    </xdr:from>
    <xdr:to>
      <xdr:col>76</xdr:col>
      <xdr:colOff>114300</xdr:colOff>
      <xdr:row>34</xdr:row>
      <xdr:rowOff>85344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5315839"/>
          <a:ext cx="889000" cy="5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85344</xdr:rowOff>
    </xdr:from>
    <xdr:to>
      <xdr:col>71</xdr:col>
      <xdr:colOff>177800</xdr:colOff>
      <xdr:row>35</xdr:row>
      <xdr:rowOff>18161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914644"/>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132588</xdr:rowOff>
    </xdr:from>
    <xdr:to>
      <xdr:col>85</xdr:col>
      <xdr:colOff>177800</xdr:colOff>
      <xdr:row>35</xdr:row>
      <xdr:rowOff>62738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6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155465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1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106934</xdr:rowOff>
    </xdr:from>
    <xdr:to>
      <xdr:col>81</xdr:col>
      <xdr:colOff>101600</xdr:colOff>
      <xdr:row>34</xdr:row>
      <xdr:rowOff>37084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53611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121539</xdr:rowOff>
    </xdr:from>
    <xdr:to>
      <xdr:col>76</xdr:col>
      <xdr:colOff>165100</xdr:colOff>
      <xdr:row>31</xdr:row>
      <xdr:rowOff>51689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526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68216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34544</xdr:rowOff>
    </xdr:from>
    <xdr:to>
      <xdr:col>72</xdr:col>
      <xdr:colOff>38100</xdr:colOff>
      <xdr:row>34</xdr:row>
      <xdr:rowOff>136144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152671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6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138811</xdr:rowOff>
    </xdr:from>
    <xdr:to>
      <xdr:col>67</xdr:col>
      <xdr:colOff>101600</xdr:colOff>
      <xdr:row>35</xdr:row>
      <xdr:rowOff>68961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59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85488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74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30582</xdr:rowOff>
    </xdr:from>
    <xdr:to>
      <xdr:col>85</xdr:col>
      <xdr:colOff>127000</xdr:colOff>
      <xdr:row>57</xdr:row>
      <xdr:rowOff>85103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03232"/>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6103</xdr:rowOff>
    </xdr:from>
    <xdr:to>
      <xdr:col>81</xdr:col>
      <xdr:colOff>50800</xdr:colOff>
      <xdr:row>57</xdr:row>
      <xdr:rowOff>85103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778753"/>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163665</xdr:rowOff>
    </xdr:from>
    <xdr:to>
      <xdr:col>76</xdr:col>
      <xdr:colOff>114300</xdr:colOff>
      <xdr:row>57</xdr:row>
      <xdr:rowOff>6103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21965"/>
          <a:ext cx="889000" cy="3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163665</xdr:rowOff>
    </xdr:from>
    <xdr:to>
      <xdr:col>71</xdr:col>
      <xdr:colOff>177800</xdr:colOff>
      <xdr:row>57</xdr:row>
      <xdr:rowOff>48793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21965"/>
          <a:ext cx="889000" cy="39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151232</xdr:rowOff>
    </xdr:from>
    <xdr:to>
      <xdr:col>85</xdr:col>
      <xdr:colOff>177800</xdr:colOff>
      <xdr:row>57</xdr:row>
      <xdr:rowOff>81382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129659</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34303</xdr:rowOff>
    </xdr:from>
    <xdr:to>
      <xdr:col>81</xdr:col>
      <xdr:colOff>101600</xdr:colOff>
      <xdr:row>57</xdr:row>
      <xdr:rowOff>135903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127030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126753</xdr:rowOff>
    </xdr:from>
    <xdr:to>
      <xdr:col>76</xdr:col>
      <xdr:colOff>165100</xdr:colOff>
      <xdr:row>57</xdr:row>
      <xdr:rowOff>56903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48030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112865</xdr:rowOff>
    </xdr:from>
    <xdr:to>
      <xdr:col>72</xdr:col>
      <xdr:colOff>38100</xdr:colOff>
      <xdr:row>55</xdr:row>
      <xdr:rowOff>43015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59542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169443</xdr:rowOff>
    </xdr:from>
    <xdr:to>
      <xdr:col>67</xdr:col>
      <xdr:colOff>101600</xdr:colOff>
      <xdr:row>57</xdr:row>
      <xdr:rowOff>99593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90720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77760</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22310"/>
          <a:ext cx="889000" cy="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13970</xdr:rowOff>
    </xdr:from>
    <xdr:to>
      <xdr:col>71</xdr:col>
      <xdr:colOff>177800</xdr:colOff>
      <xdr:row>79</xdr:row>
      <xdr:rowOff>77760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58520"/>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26960</xdr:rowOff>
    </xdr:from>
    <xdr:to>
      <xdr:col>72</xdr:col>
      <xdr:colOff>38100</xdr:colOff>
      <xdr:row>79</xdr:row>
      <xdr:rowOff>128560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7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119687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6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134620</xdr:rowOff>
    </xdr:from>
    <xdr:to>
      <xdr:col>67</xdr:col>
      <xdr:colOff>101600</xdr:colOff>
      <xdr:row>79</xdr:row>
      <xdr:rowOff>64770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55897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0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123927</xdr:rowOff>
    </xdr:from>
    <xdr:to>
      <xdr:col>85</xdr:col>
      <xdr:colOff>127000</xdr:colOff>
      <xdr:row>94</xdr:row>
      <xdr:rowOff>164142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40227"/>
          <a:ext cx="838200" cy="4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109753</xdr:rowOff>
    </xdr:from>
    <xdr:to>
      <xdr:col>81</xdr:col>
      <xdr:colOff>50800</xdr:colOff>
      <xdr:row>94</xdr:row>
      <xdr:rowOff>123927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26053"/>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109753</xdr:rowOff>
    </xdr:from>
    <xdr:to>
      <xdr:col>76</xdr:col>
      <xdr:colOff>114300</xdr:colOff>
      <xdr:row>94</xdr:row>
      <xdr:rowOff>124250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26053"/>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119411</xdr:rowOff>
    </xdr:from>
    <xdr:to>
      <xdr:col>71</xdr:col>
      <xdr:colOff>177800</xdr:colOff>
      <xdr:row>94</xdr:row>
      <xdr:rowOff>124250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3571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113342</xdr:rowOff>
    </xdr:from>
    <xdr:to>
      <xdr:col>85</xdr:col>
      <xdr:colOff>177800</xdr:colOff>
      <xdr:row>95</xdr:row>
      <xdr:rowOff>43492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136219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73127</xdr:rowOff>
    </xdr:from>
    <xdr:to>
      <xdr:col>81</xdr:col>
      <xdr:colOff>101600</xdr:colOff>
      <xdr:row>95</xdr:row>
      <xdr:rowOff>3277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19804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96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58953</xdr:rowOff>
    </xdr:from>
    <xdr:to>
      <xdr:col>76</xdr:col>
      <xdr:colOff>165100</xdr:colOff>
      <xdr:row>94</xdr:row>
      <xdr:rowOff>160553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5630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9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73450</xdr:rowOff>
    </xdr:from>
    <xdr:to>
      <xdr:col>72</xdr:col>
      <xdr:colOff>38100</xdr:colOff>
      <xdr:row>95</xdr:row>
      <xdr:rowOff>3600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20127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68611</xdr:rowOff>
    </xdr:from>
    <xdr:to>
      <xdr:col>67</xdr:col>
      <xdr:colOff>101600</xdr:colOff>
      <xdr:row>94</xdr:row>
      <xdr:rowOff>170211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1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15288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民生費においては、現状では、類似団体、全国平均、埼玉県平均を大きく下回って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、前年度と比較すると</a:t>
          </a:r>
          <a:r>
            <a:rPr kumimoji="1" lang="ja-JP" altLang="en-US" sz="1100">
              <a:solidFill>
                <a:schemeClr val="dk1"/>
              </a:solidFill>
              <a:effectLst/>
              <a:latin typeface="+mn-lt"/>
              <a:ea typeface="+mn-ea"/>
              <a:cs typeface="+mn-cs"/>
            </a:rPr>
            <a:t>９，２７０</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となった。これは、電力・ガス・食料品等価格高騰緊急支援給付金の皆増</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、今後も子育て支援環境の整備や社会福祉に関する経費の増大に対応するため、</a:t>
          </a:r>
          <a:r>
            <a:rPr kumimoji="1" lang="ja-JP" altLang="en-US" sz="1100">
              <a:solidFill>
                <a:schemeClr val="dk1"/>
              </a:solidFill>
              <a:effectLst/>
              <a:latin typeface="+mn-lt"/>
              <a:ea typeface="+mn-ea"/>
              <a:cs typeface="+mn-cs"/>
            </a:rPr>
            <a:t>住民一人当たりのコストは</a:t>
          </a:r>
          <a:r>
            <a:rPr kumimoji="1" lang="ja-JP" altLang="ja-JP" sz="1100">
              <a:solidFill>
                <a:schemeClr val="dk1"/>
              </a:solidFill>
              <a:effectLst/>
              <a:latin typeface="+mn-lt"/>
              <a:ea typeface="+mn-ea"/>
              <a:cs typeface="+mn-cs"/>
            </a:rPr>
            <a:t>増加していく見込みである。土木費は、</a:t>
          </a:r>
          <a:r>
            <a:rPr kumimoji="1" lang="ja-JP" altLang="en-US" sz="1100">
              <a:solidFill>
                <a:schemeClr val="dk1"/>
              </a:solidFill>
              <a:effectLst/>
              <a:latin typeface="+mn-lt"/>
              <a:ea typeface="+mn-ea"/>
              <a:cs typeface="+mn-cs"/>
            </a:rPr>
            <a:t>５５１</a:t>
          </a:r>
          <a:r>
            <a:rPr kumimoji="1" lang="ja-JP" altLang="ja-JP" sz="1100">
              <a:solidFill>
                <a:schemeClr val="dk1"/>
              </a:solidFill>
              <a:effectLst/>
              <a:latin typeface="+mn-lt"/>
              <a:ea typeface="+mn-ea"/>
              <a:cs typeface="+mn-cs"/>
            </a:rPr>
            <a:t>円、１．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となり、これは、</a:t>
          </a:r>
          <a:r>
            <a:rPr kumimoji="1" lang="ja-JP" altLang="en-US" sz="1100">
              <a:solidFill>
                <a:schemeClr val="dk1"/>
              </a:solidFill>
              <a:effectLst/>
              <a:latin typeface="+mn-lt"/>
              <a:ea typeface="+mn-ea"/>
              <a:cs typeface="+mn-cs"/>
            </a:rPr>
            <a:t>令和４年度をもって</a:t>
          </a:r>
          <a:r>
            <a:rPr kumimoji="1" lang="ja-JP" altLang="ja-JP" sz="1100">
              <a:solidFill>
                <a:schemeClr val="dk1"/>
              </a:solidFill>
              <a:effectLst/>
              <a:latin typeface="+mn-lt"/>
              <a:ea typeface="+mn-ea"/>
              <a:cs typeface="+mn-cs"/>
            </a:rPr>
            <a:t>大間近隣公園整備事業</a:t>
          </a:r>
          <a:r>
            <a:rPr kumimoji="1" lang="ja-JP" altLang="en-US" sz="1100">
              <a:solidFill>
                <a:schemeClr val="dk1"/>
              </a:solidFill>
              <a:effectLst/>
              <a:latin typeface="+mn-lt"/>
              <a:ea typeface="+mn-ea"/>
              <a:cs typeface="+mn-cs"/>
            </a:rPr>
            <a:t>が完了したことによる減少の一方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北新宿第二土地区画整理事業</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また今後は、道路や公園をはじめとする施設の長寿命化対策や、区画整理事業のさらなる推進、さらには国の上尾道路延伸に伴う周辺整備を図る必要があり、減少傾向になるとは言いがたい状況である。教育費は、</a:t>
          </a:r>
          <a:r>
            <a:rPr kumimoji="1" lang="ja-JP" altLang="en-US" sz="1100">
              <a:solidFill>
                <a:schemeClr val="dk1"/>
              </a:solidFill>
              <a:effectLst/>
              <a:latin typeface="+mn-lt"/>
              <a:ea typeface="+mn-ea"/>
              <a:cs typeface="+mn-cs"/>
            </a:rPr>
            <a:t>２，８６２</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映画館管理運営事業などの増加</a:t>
          </a:r>
          <a:r>
            <a:rPr kumimoji="1" lang="ja-JP" altLang="ja-JP" sz="1100">
              <a:solidFill>
                <a:schemeClr val="dk1"/>
              </a:solidFill>
              <a:effectLst/>
              <a:latin typeface="+mn-lt"/>
              <a:ea typeface="+mn-ea"/>
              <a:cs typeface="+mn-cs"/>
            </a:rPr>
            <a:t>によるものである。今後、教育関連施設の集約化・複合化を検討し、修繕費用等の削減を図る必要がある。公債費は、</a:t>
          </a:r>
          <a:r>
            <a:rPr kumimoji="1" lang="ja-JP" altLang="en-US" sz="1100">
              <a:solidFill>
                <a:schemeClr val="dk1"/>
              </a:solidFill>
              <a:effectLst/>
              <a:latin typeface="+mn-lt"/>
              <a:ea typeface="+mn-ea"/>
              <a:cs typeface="+mn-cs"/>
            </a:rPr>
            <a:t>２，１１１</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％の減少となった。今後は緩やかに減少していく事が予想されるが、過去に借入を行った高利の地方債についての利率見直しに取り組み、公債費の伸びを抑え、健全財政の維持に一層、努める。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１億９千万円を取り崩し</a:t>
          </a:r>
          <a:r>
            <a:rPr kumimoji="1" lang="ja-JP" altLang="ja-JP" sz="1100">
              <a:solidFill>
                <a:schemeClr val="dk1"/>
              </a:solidFill>
              <a:effectLst/>
              <a:latin typeface="+mn-lt"/>
              <a:ea typeface="+mn-ea"/>
              <a:cs typeface="+mn-cs"/>
            </a:rPr>
            <a:t>、年度末残高は約３</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２千万</a:t>
          </a:r>
          <a:r>
            <a:rPr kumimoji="1" lang="ja-JP" altLang="ja-JP" sz="1100">
              <a:solidFill>
                <a:schemeClr val="dk1"/>
              </a:solidFill>
              <a:effectLst/>
              <a:latin typeface="+mn-lt"/>
              <a:ea typeface="+mn-ea"/>
              <a:cs typeface="+mn-cs"/>
            </a:rPr>
            <a:t>円となり、適切とされる標準財政規模の５～１０％を上回る規模を維持している。実質収支額は、一般的に適切とされる３～５％を上回る黒字水準で推移している。実質単年度収支は、</a:t>
          </a:r>
          <a:r>
            <a:rPr kumimoji="1" lang="ja-JP" altLang="en-US" sz="1100">
              <a:solidFill>
                <a:schemeClr val="dk1"/>
              </a:solidFill>
              <a:effectLst/>
              <a:latin typeface="+mn-lt"/>
              <a:ea typeface="+mn-ea"/>
              <a:cs typeface="+mn-cs"/>
            </a:rPr>
            <a:t>扶助費や人件費などの増加により、財政調整基金積立額が減少したことに加えて、財政調整基金取り崩し額も発生したことから、赤字に転じている。</a:t>
          </a:r>
          <a:r>
            <a:rPr kumimoji="1" lang="ja-JP" altLang="ja-JP" sz="1100">
              <a:solidFill>
                <a:schemeClr val="dk1"/>
              </a:solidFill>
              <a:effectLst/>
              <a:latin typeface="+mn-lt"/>
              <a:ea typeface="+mn-ea"/>
              <a:cs typeface="+mn-cs"/>
            </a:rPr>
            <a:t>依然として前年度繰越金に頼っている傾向が強く、歳出削減に注力するが、特に扶助費について、給付等に係る資格審査等の適正化や各種手当への上乗せの見直しを進めていく。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一般会計では、毎年５％前後の黒字を維持している。</a:t>
          </a:r>
          <a:endParaRPr lang="ja-JP" altLang="ja-JP" sz="1400">
            <a:effectLst/>
          </a:endParaRPr>
        </a:p>
        <a:p>
          <a:r>
            <a:rPr kumimoji="1" lang="ja-JP" altLang="ja-JP" sz="1100">
              <a:solidFill>
                <a:schemeClr val="dk1"/>
              </a:solidFill>
              <a:effectLst/>
              <a:latin typeface="+mn-lt"/>
              <a:ea typeface="+mn-ea"/>
              <a:cs typeface="+mn-cs"/>
            </a:rPr>
            <a:t>また、下水道、介護保険、農業集落排水、広田中央特定土地区画整理の各会計においても、前年同水準の黒字を計上している。</a:t>
          </a:r>
          <a:endParaRPr lang="ja-JP" altLang="ja-JP" sz="1400">
            <a:effectLst/>
          </a:endParaRPr>
        </a:p>
        <a:p>
          <a:r>
            <a:rPr kumimoji="1" lang="ja-JP" altLang="ja-JP" sz="1100">
              <a:solidFill>
                <a:schemeClr val="dk1"/>
              </a:solidFill>
              <a:effectLst/>
              <a:latin typeface="+mn-lt"/>
              <a:ea typeface="+mn-ea"/>
              <a:cs typeface="+mn-cs"/>
            </a:rPr>
            <a:t>今後も健全な財政運営に取り組んでいく。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a:t>
          </a:r>
          <a:r>
            <a:rPr kumimoji="1" lang="ja-JP" altLang="en-US" sz="1100">
              <a:solidFill>
                <a:schemeClr val="dk1"/>
              </a:solidFill>
              <a:effectLst/>
              <a:latin typeface="+mn-lt"/>
              <a:ea typeface="+mn-ea"/>
              <a:cs typeface="+mn-cs"/>
            </a:rPr>
            <a:t>分子の要素である元利償還金の減少に伴い、交付税算入額も減少しているが、公営企業への繰出しが減少したため、分子が減少した。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元利償還金の額は緩やかに減少していく事が予想されるため、今後は実質公債費比率についても緩やかに減少していく見込みである。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埼玉県鴻巣市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決算においては、地方債償還額が発行額を大幅に上回っており、将来負担額の根幹である地方債現在高が減少している。また、充当可能財源等のうち、地方債現在高の減少により基準財政需要額算入見込額が減少しているが、それ以上に地方債現在高が減少しているため、分子は減少した。交付税措置の厚い合併特例事業債が令和２年度をもって終了したため、交付税措置率の高い地方債を活用するなど、慎重な事業精査と財源の活用計画を念頭に、将来負担額の上昇について注視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埼玉県鴻巣市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en-US" sz="1300">
              <a:solidFill>
                <a:schemeClr val="dk1"/>
              </a:solidFill>
              <a:effectLst/>
              <a:latin typeface="+mn-lt"/>
              <a:ea typeface="+mn-ea"/>
              <a:cs typeface="+mn-cs"/>
            </a:rPr>
            <a:t>財政調整基金</a:t>
          </a:r>
          <a:r>
            <a:rPr kumimoji="1" lang="ja-JP" altLang="ja-JP" sz="1300">
              <a:solidFill>
                <a:schemeClr val="dk1"/>
              </a:solidFill>
              <a:effectLst/>
              <a:latin typeface="+mn-lt"/>
              <a:ea typeface="+mn-ea"/>
              <a:cs typeface="+mn-cs"/>
            </a:rPr>
            <a:t>を前年度比</a:t>
          </a:r>
          <a:r>
            <a:rPr kumimoji="1" lang="ja-JP" altLang="en-US" sz="1300">
              <a:solidFill>
                <a:schemeClr val="dk1"/>
              </a:solidFill>
              <a:effectLst/>
              <a:latin typeface="+mn-lt"/>
              <a:ea typeface="+mn-ea"/>
              <a:cs typeface="+mn-cs"/>
            </a:rPr>
            <a:t>皆増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190,000</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新型コロナウイルス感染症対策基金</a:t>
          </a:r>
          <a:r>
            <a:rPr kumimoji="1" lang="ja-JP" altLang="ja-JP" sz="1300">
              <a:solidFill>
                <a:schemeClr val="dk1"/>
              </a:solidFill>
              <a:effectLst/>
              <a:latin typeface="+mn-lt"/>
              <a:ea typeface="+mn-ea"/>
              <a:cs typeface="+mn-cs"/>
            </a:rPr>
            <a:t>を前年度比</a:t>
          </a:r>
          <a:r>
            <a:rPr kumimoji="1" lang="en-US" altLang="ja-JP" sz="1300">
              <a:solidFill>
                <a:schemeClr val="dk1"/>
              </a:solidFill>
              <a:effectLst/>
              <a:latin typeface="+mn-lt"/>
              <a:ea typeface="+mn-ea"/>
              <a:cs typeface="+mn-cs"/>
            </a:rPr>
            <a:t>98,090</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128,721</a:t>
          </a:r>
          <a:r>
            <a:rPr kumimoji="1" lang="ja-JP" altLang="ja-JP" sz="1300">
              <a:solidFill>
                <a:schemeClr val="dk1"/>
              </a:solidFill>
              <a:effectLst/>
              <a:latin typeface="+mn-lt"/>
              <a:ea typeface="+mn-ea"/>
              <a:cs typeface="+mn-cs"/>
            </a:rPr>
            <a:t>千円取り崩したことなどから、全体での取り崩し額は前年度から</a:t>
          </a:r>
          <a:r>
            <a:rPr kumimoji="1" lang="en-US" altLang="ja-JP" sz="1300">
              <a:solidFill>
                <a:schemeClr val="dk1"/>
              </a:solidFill>
              <a:effectLst/>
              <a:latin typeface="+mn-lt"/>
              <a:ea typeface="+mn-ea"/>
              <a:cs typeface="+mn-cs"/>
            </a:rPr>
            <a:t>23,224</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した。</a:t>
          </a:r>
          <a:endParaRPr lang="ja-JP" altLang="ja-JP" sz="1300">
            <a:effectLst/>
          </a:endParaRPr>
        </a:p>
        <a:p>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基金を前年度比</a:t>
          </a:r>
          <a:r>
            <a:rPr kumimoji="1" lang="en-US" altLang="ja-JP" sz="1300">
              <a:solidFill>
                <a:schemeClr val="dk1"/>
              </a:solidFill>
              <a:effectLst/>
              <a:latin typeface="+mn-lt"/>
              <a:ea typeface="+mn-ea"/>
              <a:cs typeface="+mn-cs"/>
            </a:rPr>
            <a:t>299,324</a:t>
          </a:r>
          <a:r>
            <a:rPr kumimoji="1" lang="ja-JP" altLang="ja-JP" sz="1300">
              <a:solidFill>
                <a:schemeClr val="dk1"/>
              </a:solidFill>
              <a:effectLst/>
              <a:latin typeface="+mn-lt"/>
              <a:ea typeface="+mn-ea"/>
              <a:cs typeface="+mn-cs"/>
            </a:rPr>
            <a:t>千円減の</a:t>
          </a:r>
          <a:r>
            <a:rPr kumimoji="1" lang="en-US" altLang="ja-JP" sz="1300">
              <a:solidFill>
                <a:schemeClr val="dk1"/>
              </a:solidFill>
              <a:effectLst/>
              <a:latin typeface="+mn-lt"/>
              <a:ea typeface="+mn-ea"/>
              <a:cs typeface="+mn-cs"/>
            </a:rPr>
            <a:t>5,767</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公共施設等整備基金</a:t>
          </a:r>
          <a:r>
            <a:rPr kumimoji="1" lang="ja-JP" altLang="ja-JP" sz="1300">
              <a:solidFill>
                <a:schemeClr val="dk1"/>
              </a:solidFill>
              <a:effectLst/>
              <a:latin typeface="+mn-lt"/>
              <a:ea typeface="+mn-ea"/>
              <a:cs typeface="+mn-cs"/>
            </a:rPr>
            <a:t>を前年度比</a:t>
          </a:r>
          <a:r>
            <a:rPr kumimoji="1" lang="en-US" altLang="ja-JP" sz="1300">
              <a:solidFill>
                <a:schemeClr val="dk1"/>
              </a:solidFill>
              <a:effectLst/>
              <a:latin typeface="+mn-lt"/>
              <a:ea typeface="+mn-ea"/>
              <a:cs typeface="+mn-cs"/>
            </a:rPr>
            <a:t>64,019</a:t>
          </a:r>
          <a:r>
            <a:rPr kumimoji="1" lang="ja-JP" altLang="ja-JP" sz="1300">
              <a:solidFill>
                <a:schemeClr val="dk1"/>
              </a:solidFill>
              <a:effectLst/>
              <a:latin typeface="+mn-lt"/>
              <a:ea typeface="+mn-ea"/>
              <a:cs typeface="+mn-cs"/>
            </a:rPr>
            <a:t>千円減の</a:t>
          </a:r>
          <a:r>
            <a:rPr kumimoji="1" lang="en-US" altLang="ja-JP" sz="1300">
              <a:solidFill>
                <a:schemeClr val="dk1"/>
              </a:solidFill>
              <a:effectLst/>
              <a:latin typeface="+mn-lt"/>
              <a:ea typeface="+mn-ea"/>
              <a:cs typeface="+mn-cs"/>
            </a:rPr>
            <a:t>18,223</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教育環境整備</a:t>
          </a:r>
          <a:r>
            <a:rPr kumimoji="1" lang="ja-JP" altLang="ja-JP" sz="1300">
              <a:solidFill>
                <a:schemeClr val="dk1"/>
              </a:solidFill>
              <a:effectLst/>
              <a:latin typeface="+mn-lt"/>
              <a:ea typeface="+mn-ea"/>
              <a:cs typeface="+mn-cs"/>
            </a:rPr>
            <a:t>基金を前年度比</a:t>
          </a:r>
          <a:r>
            <a:rPr kumimoji="1" lang="en-US" altLang="ja-JP" sz="1300">
              <a:solidFill>
                <a:schemeClr val="dk1"/>
              </a:solidFill>
              <a:effectLst/>
              <a:latin typeface="+mn-lt"/>
              <a:ea typeface="+mn-ea"/>
              <a:cs typeface="+mn-cs"/>
            </a:rPr>
            <a:t>10,297</a:t>
          </a:r>
          <a:r>
            <a:rPr kumimoji="1" lang="ja-JP" altLang="ja-JP" sz="1300">
              <a:solidFill>
                <a:schemeClr val="dk1"/>
              </a:solidFill>
              <a:effectLst/>
              <a:latin typeface="+mn-lt"/>
              <a:ea typeface="+mn-ea"/>
              <a:cs typeface="+mn-cs"/>
            </a:rPr>
            <a:t>千円減の</a:t>
          </a:r>
          <a:r>
            <a:rPr kumimoji="1" lang="en-US" altLang="ja-JP" sz="1300">
              <a:solidFill>
                <a:schemeClr val="dk1"/>
              </a:solidFill>
              <a:effectLst/>
              <a:latin typeface="+mn-lt"/>
              <a:ea typeface="+mn-ea"/>
              <a:cs typeface="+mn-cs"/>
            </a:rPr>
            <a:t>17,121</a:t>
          </a:r>
          <a:r>
            <a:rPr kumimoji="1" lang="ja-JP" altLang="ja-JP" sz="1300">
              <a:solidFill>
                <a:schemeClr val="dk1"/>
              </a:solidFill>
              <a:effectLst/>
              <a:latin typeface="+mn-lt"/>
              <a:ea typeface="+mn-ea"/>
              <a:cs typeface="+mn-cs"/>
            </a:rPr>
            <a:t>千円積み立てたことなどから、全体での積立額は</a:t>
          </a:r>
          <a:r>
            <a:rPr kumimoji="1" lang="en-US" altLang="ja-JP" sz="1300">
              <a:solidFill>
                <a:schemeClr val="dk1"/>
              </a:solidFill>
              <a:effectLst/>
              <a:latin typeface="+mn-lt"/>
              <a:ea typeface="+mn-ea"/>
              <a:cs typeface="+mn-cs"/>
            </a:rPr>
            <a:t>253,773</a:t>
          </a:r>
          <a:r>
            <a:rPr kumimoji="1" lang="ja-JP" altLang="ja-JP" sz="1300">
              <a:solidFill>
                <a:schemeClr val="dk1"/>
              </a:solidFill>
              <a:effectLst/>
              <a:latin typeface="+mn-lt"/>
              <a:ea typeface="+mn-ea"/>
              <a:cs typeface="+mn-cs"/>
            </a:rPr>
            <a:t>千円減少した。</a:t>
          </a:r>
          <a:endParaRPr lang="ja-JP" altLang="ja-JP" sz="1300">
            <a:effectLst/>
          </a:endParaRPr>
        </a:p>
        <a:p>
          <a:r>
            <a:rPr kumimoji="1" lang="ja-JP" altLang="ja-JP" sz="1300">
              <a:solidFill>
                <a:schemeClr val="dk1"/>
              </a:solidFill>
              <a:effectLst/>
              <a:latin typeface="+mn-lt"/>
              <a:ea typeface="+mn-ea"/>
              <a:cs typeface="+mn-cs"/>
            </a:rPr>
            <a:t>以上のことから、全体での基金残高は</a:t>
          </a:r>
          <a:r>
            <a:rPr kumimoji="1" lang="en-US" altLang="ja-JP" sz="1300">
              <a:solidFill>
                <a:schemeClr val="dk1"/>
              </a:solidFill>
              <a:effectLst/>
              <a:latin typeface="+mn-lt"/>
              <a:ea typeface="+mn-ea"/>
              <a:cs typeface="+mn-cs"/>
            </a:rPr>
            <a:t>9,851,762</a:t>
          </a:r>
          <a:r>
            <a:rPr kumimoji="1" lang="ja-JP" altLang="ja-JP" sz="1300">
              <a:solidFill>
                <a:schemeClr val="dk1"/>
              </a:solidFill>
              <a:effectLst/>
              <a:latin typeface="+mn-lt"/>
              <a:ea typeface="+mn-ea"/>
              <a:cs typeface="+mn-cs"/>
            </a:rPr>
            <a:t>千円で、前年度から</a:t>
          </a:r>
          <a:r>
            <a:rPr kumimoji="1" lang="en-US" altLang="ja-JP" sz="1300">
              <a:solidFill>
                <a:schemeClr val="dk1"/>
              </a:solidFill>
              <a:effectLst/>
              <a:latin typeface="+mn-lt"/>
              <a:ea typeface="+mn-ea"/>
              <a:cs typeface="+mn-cs"/>
            </a:rPr>
            <a:t>359,371</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令和３年度までが地方債償還額のピークであったが、引き続き減債基金を臨時財政対策債や合併特例債の償還財源として活用する。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合併振興基金　　</a:t>
          </a:r>
          <a:endParaRPr lang="ja-JP" altLang="ja-JP" sz="1300">
            <a:effectLst/>
          </a:endParaRPr>
        </a:p>
        <a:p>
          <a:r>
            <a:rPr kumimoji="1" lang="ja-JP" altLang="ja-JP" sz="1300">
              <a:solidFill>
                <a:schemeClr val="dk1"/>
              </a:solidFill>
              <a:effectLst/>
              <a:latin typeface="+mn-lt"/>
              <a:ea typeface="+mn-ea"/>
              <a:cs typeface="+mn-cs"/>
            </a:rPr>
            <a:t>　　合併後の市が地域住民の連携の強化又合併市町の区域における地域振興に資する事業の推進（平成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日施行） </a:t>
          </a:r>
          <a:endParaRPr lang="ja-JP" altLang="ja-JP" sz="1300">
            <a:effectLst/>
          </a:endParaRPr>
        </a:p>
        <a:p>
          <a:r>
            <a:rPr kumimoji="1" lang="ja-JP" altLang="ja-JP" sz="1300">
              <a:solidFill>
                <a:schemeClr val="dk1"/>
              </a:solidFill>
              <a:effectLst/>
              <a:latin typeface="+mn-lt"/>
              <a:ea typeface="+mn-ea"/>
              <a:cs typeface="+mn-cs"/>
            </a:rPr>
            <a:t>公共施設等整備基金</a:t>
          </a:r>
          <a:endParaRPr lang="ja-JP" altLang="ja-JP" sz="1300">
            <a:effectLst/>
          </a:endParaRPr>
        </a:p>
        <a:p>
          <a:r>
            <a:rPr kumimoji="1" lang="ja-JP" altLang="ja-JP" sz="1300">
              <a:solidFill>
                <a:schemeClr val="dk1"/>
              </a:solidFill>
              <a:effectLst/>
              <a:latin typeface="+mn-lt"/>
              <a:ea typeface="+mn-ea"/>
              <a:cs typeface="+mn-cs"/>
            </a:rPr>
            <a:t>　　公共施設等の整備に要する経費の財源への充当（令和元年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日施行）</a:t>
          </a:r>
          <a:endParaRPr lang="ja-JP" altLang="ja-JP" sz="1300">
            <a:effectLst/>
          </a:endParaRPr>
        </a:p>
        <a:p>
          <a:r>
            <a:rPr kumimoji="1" lang="ja-JP" altLang="ja-JP" sz="1300">
              <a:solidFill>
                <a:schemeClr val="dk1"/>
              </a:solidFill>
              <a:effectLst/>
              <a:latin typeface="+mn-lt"/>
              <a:ea typeface="+mn-ea"/>
              <a:cs typeface="+mn-cs"/>
            </a:rPr>
            <a:t>森林環境整備基基金</a:t>
          </a:r>
          <a:endParaRPr lang="ja-JP" altLang="ja-JP" sz="1300">
            <a:effectLst/>
          </a:endParaRPr>
        </a:p>
        <a:p>
          <a:r>
            <a:rPr kumimoji="1" lang="ja-JP" altLang="ja-JP" sz="1300">
              <a:solidFill>
                <a:schemeClr val="dk1"/>
              </a:solidFill>
              <a:effectLst/>
              <a:latin typeface="+mn-lt"/>
              <a:ea typeface="+mn-ea"/>
              <a:cs typeface="+mn-cs"/>
            </a:rPr>
            <a:t>　　森林整備事業の推進に要する経費の財源への充当（令和元年</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日施行）</a:t>
          </a:r>
          <a:endParaRPr lang="ja-JP" altLang="ja-JP" sz="1300">
            <a:effectLst/>
          </a:endParaRPr>
        </a:p>
        <a:p>
          <a:r>
            <a:rPr kumimoji="1" lang="ja-JP" altLang="ja-JP" sz="1300">
              <a:solidFill>
                <a:schemeClr val="dk1"/>
              </a:solidFill>
              <a:effectLst/>
              <a:latin typeface="+mn-lt"/>
              <a:ea typeface="+mn-ea"/>
              <a:cs typeface="+mn-cs"/>
            </a:rPr>
            <a:t>新型コロナウイルス感染症対策基金</a:t>
          </a:r>
          <a:endParaRPr lang="ja-JP" altLang="ja-JP" sz="1300">
            <a:effectLst/>
          </a:endParaRPr>
        </a:p>
        <a:p>
          <a:r>
            <a:rPr kumimoji="1" lang="ja-JP" altLang="ja-JP" sz="1300">
              <a:solidFill>
                <a:schemeClr val="dk1"/>
              </a:solidFill>
              <a:effectLst/>
              <a:latin typeface="+mn-lt"/>
              <a:ea typeface="+mn-ea"/>
              <a:cs typeface="+mn-cs"/>
            </a:rPr>
            <a:t>　　新型コロナウイルス感染症に係る予防対策、市民生活の支援、地域経済対策等に要する経費の財源への充当（令和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日施行）</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新型コロナウイルス感染症対策基金は</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千円を積み立て、</a:t>
          </a:r>
          <a:r>
            <a:rPr kumimoji="1" lang="en-US" altLang="ja-JP" sz="1100">
              <a:solidFill>
                <a:schemeClr val="dk1"/>
              </a:solidFill>
              <a:effectLst/>
              <a:latin typeface="+mn-lt"/>
              <a:ea typeface="+mn-ea"/>
              <a:cs typeface="+mn-cs"/>
            </a:rPr>
            <a:t>128,721</a:t>
          </a:r>
          <a:r>
            <a:rPr kumimoji="1" lang="ja-JP" altLang="ja-JP" sz="1100">
              <a:solidFill>
                <a:schemeClr val="dk1"/>
              </a:solidFill>
              <a:effectLst/>
              <a:latin typeface="+mn-lt"/>
              <a:ea typeface="+mn-ea"/>
              <a:cs typeface="+mn-cs"/>
            </a:rPr>
            <a:t>千円の取り崩しを行った。</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合併振興基金は</a:t>
          </a:r>
          <a:r>
            <a:rPr kumimoji="1" lang="en-US" altLang="ja-JP" sz="1300">
              <a:solidFill>
                <a:schemeClr val="dk1"/>
              </a:solidFill>
              <a:effectLst/>
              <a:latin typeface="+mn-lt"/>
              <a:ea typeface="+mn-ea"/>
              <a:cs typeface="+mn-cs"/>
            </a:rPr>
            <a:t>6,789</a:t>
          </a:r>
          <a:r>
            <a:rPr kumimoji="1" lang="ja-JP" altLang="ja-JP" sz="1300">
              <a:solidFill>
                <a:schemeClr val="dk1"/>
              </a:solidFill>
              <a:effectLst/>
              <a:latin typeface="+mn-lt"/>
              <a:ea typeface="+mn-ea"/>
              <a:cs typeface="+mn-cs"/>
            </a:rPr>
            <a:t>千円を積み立て、</a:t>
          </a:r>
          <a:r>
            <a:rPr kumimoji="1" lang="ja-JP" altLang="en-US" sz="1300">
              <a:solidFill>
                <a:schemeClr val="dk1"/>
              </a:solidFill>
              <a:effectLst/>
              <a:latin typeface="+mn-lt"/>
              <a:ea typeface="+mn-ea"/>
              <a:cs typeface="+mn-cs"/>
            </a:rPr>
            <a:t>道の駅整備事業</a:t>
          </a:r>
          <a:r>
            <a:rPr kumimoji="1" lang="ja-JP" altLang="ja-JP" sz="1300">
              <a:solidFill>
                <a:schemeClr val="dk1"/>
              </a:solidFill>
              <a:effectLst/>
              <a:latin typeface="+mn-lt"/>
              <a:ea typeface="+mn-ea"/>
              <a:cs typeface="+mn-cs"/>
            </a:rPr>
            <a:t>への充当により</a:t>
          </a:r>
          <a:r>
            <a:rPr kumimoji="1" lang="en-US" altLang="ja-JP" sz="1300">
              <a:solidFill>
                <a:schemeClr val="dk1"/>
              </a:solidFill>
              <a:effectLst/>
              <a:latin typeface="+mn-lt"/>
              <a:ea typeface="+mn-ea"/>
              <a:cs typeface="+mn-cs"/>
            </a:rPr>
            <a:t>66,671</a:t>
          </a:r>
          <a:r>
            <a:rPr kumimoji="1" lang="ja-JP" altLang="ja-JP" sz="1300">
              <a:solidFill>
                <a:schemeClr val="dk1"/>
              </a:solidFill>
              <a:effectLst/>
              <a:latin typeface="+mn-lt"/>
              <a:ea typeface="+mn-ea"/>
              <a:cs typeface="+mn-cs"/>
            </a:rPr>
            <a:t>千円の取り崩しを行った。</a:t>
          </a:r>
          <a:endParaRPr lang="ja-JP" altLang="ja-JP" sz="1300">
            <a:effectLst/>
          </a:endParaRPr>
        </a:p>
        <a:p>
          <a:r>
            <a:rPr kumimoji="1" lang="ja-JP" altLang="en-US" sz="1300">
              <a:solidFill>
                <a:schemeClr val="dk1"/>
              </a:solidFill>
              <a:effectLst/>
              <a:latin typeface="+mn-lt"/>
              <a:ea typeface="+mn-ea"/>
              <a:cs typeface="+mn-cs"/>
            </a:rPr>
            <a:t>コウノトリの里づくり</a:t>
          </a:r>
          <a:r>
            <a:rPr kumimoji="1" lang="ja-JP" altLang="ja-JP" sz="1300">
              <a:solidFill>
                <a:schemeClr val="dk1"/>
              </a:solidFill>
              <a:effectLst/>
              <a:latin typeface="+mn-lt"/>
              <a:ea typeface="+mn-ea"/>
              <a:cs typeface="+mn-cs"/>
            </a:rPr>
            <a:t>基金は</a:t>
          </a:r>
          <a:r>
            <a:rPr kumimoji="1" lang="en-US" altLang="ja-JP" sz="1300">
              <a:solidFill>
                <a:schemeClr val="dk1"/>
              </a:solidFill>
              <a:effectLst/>
              <a:latin typeface="+mn-lt"/>
              <a:ea typeface="+mn-ea"/>
              <a:cs typeface="+mn-cs"/>
            </a:rPr>
            <a:t>13,431</a:t>
          </a:r>
          <a:r>
            <a:rPr kumimoji="1" lang="ja-JP" altLang="ja-JP" sz="1300">
              <a:solidFill>
                <a:schemeClr val="dk1"/>
              </a:solidFill>
              <a:effectLst/>
              <a:latin typeface="+mn-lt"/>
              <a:ea typeface="+mn-ea"/>
              <a:cs typeface="+mn-cs"/>
            </a:rPr>
            <a:t>千円を積み立て、</a:t>
          </a:r>
          <a:r>
            <a:rPr kumimoji="1" lang="en-US" altLang="ja-JP" sz="1300">
              <a:solidFill>
                <a:schemeClr val="dk1"/>
              </a:solidFill>
              <a:effectLst/>
              <a:latin typeface="+mn-lt"/>
              <a:ea typeface="+mn-ea"/>
              <a:cs typeface="+mn-cs"/>
            </a:rPr>
            <a:t>28,367</a:t>
          </a:r>
          <a:r>
            <a:rPr kumimoji="1" lang="ja-JP" altLang="ja-JP" sz="1300">
              <a:solidFill>
                <a:schemeClr val="dk1"/>
              </a:solidFill>
              <a:effectLst/>
              <a:latin typeface="+mn-lt"/>
              <a:ea typeface="+mn-ea"/>
              <a:cs typeface="+mn-cs"/>
            </a:rPr>
            <a:t>千円の取り崩しを行った。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合併振興基金は、引き続き道の駅整備事業等へ、公共施設等整備基金は、今後増加する老朽化した施設の更新・修繕等の事業等へ活用する方針である。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en-US" altLang="ja-JP" sz="1300">
              <a:solidFill>
                <a:schemeClr val="dk1"/>
              </a:solidFill>
              <a:effectLst/>
              <a:latin typeface="+mn-lt"/>
              <a:ea typeface="+mn-ea"/>
              <a:cs typeface="+mn-cs"/>
            </a:rPr>
            <a:t>5,767</a:t>
          </a:r>
          <a:r>
            <a:rPr kumimoji="1" lang="ja-JP" altLang="ja-JP" sz="1300">
              <a:solidFill>
                <a:schemeClr val="dk1"/>
              </a:solidFill>
              <a:effectLst/>
              <a:latin typeface="+mn-lt"/>
              <a:ea typeface="+mn-ea"/>
              <a:cs typeface="+mn-cs"/>
            </a:rPr>
            <a:t>千円を積み立て、予算の全体調整により財源不足額として</a:t>
          </a:r>
          <a:r>
            <a:rPr kumimoji="1" lang="en-US" altLang="ja-JP" sz="1300">
              <a:solidFill>
                <a:schemeClr val="dk1"/>
              </a:solidFill>
              <a:effectLst/>
              <a:latin typeface="+mn-lt"/>
              <a:ea typeface="+mn-ea"/>
              <a:cs typeface="+mn-cs"/>
            </a:rPr>
            <a:t>190,000</a:t>
          </a:r>
          <a:r>
            <a:rPr kumimoji="1" lang="ja-JP" altLang="ja-JP" sz="1300">
              <a:solidFill>
                <a:schemeClr val="dk1"/>
              </a:solidFill>
              <a:effectLst/>
              <a:latin typeface="+mn-lt"/>
              <a:ea typeface="+mn-ea"/>
              <a:cs typeface="+mn-cs"/>
            </a:rPr>
            <a:t>千円を取り崩したことで、</a:t>
          </a:r>
          <a:r>
            <a:rPr kumimoji="1" lang="en-US" altLang="ja-JP" sz="1300">
              <a:solidFill>
                <a:schemeClr val="dk1"/>
              </a:solidFill>
              <a:effectLst/>
              <a:latin typeface="+mn-lt"/>
              <a:ea typeface="+mn-ea"/>
              <a:cs typeface="+mn-cs"/>
            </a:rPr>
            <a:t>184,233</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財政調整基金については、景気・経済の影響による市税収入の減少や災害等、予期しない財政需要への対応等の備え、長期的視野に立った計画的な財政運営を行うため、標準財政規模の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％の残高を確保していく。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利子</a:t>
          </a:r>
          <a:r>
            <a:rPr kumimoji="1" lang="en-US" altLang="ja-JP" sz="1300">
              <a:solidFill>
                <a:schemeClr val="dk1"/>
              </a:solidFill>
              <a:effectLst/>
              <a:latin typeface="+mn-lt"/>
              <a:ea typeface="+mn-ea"/>
              <a:cs typeface="+mn-cs"/>
            </a:rPr>
            <a:t>1,333</a:t>
          </a:r>
          <a:r>
            <a:rPr kumimoji="1" lang="ja-JP" altLang="ja-JP" sz="1300">
              <a:solidFill>
                <a:schemeClr val="dk1"/>
              </a:solidFill>
              <a:effectLst/>
              <a:latin typeface="+mn-lt"/>
              <a:ea typeface="+mn-ea"/>
              <a:cs typeface="+mn-cs"/>
            </a:rPr>
            <a:t>千円、</a:t>
          </a:r>
          <a:r>
            <a:rPr kumimoji="1" lang="ja-JP" altLang="en-US" sz="1300">
              <a:solidFill>
                <a:schemeClr val="dk1"/>
              </a:solidFill>
              <a:effectLst/>
              <a:latin typeface="+mn-lt"/>
              <a:ea typeface="+mn-ea"/>
              <a:cs typeface="+mn-cs"/>
            </a:rPr>
            <a:t>普通交付税（臨時財政対策債償還基金分）</a:t>
          </a:r>
          <a:r>
            <a:rPr kumimoji="1" lang="en-US" altLang="ja-JP" sz="1300">
              <a:solidFill>
                <a:schemeClr val="dk1"/>
              </a:solidFill>
              <a:effectLst/>
              <a:latin typeface="+mn-lt"/>
              <a:ea typeface="+mn-ea"/>
              <a:cs typeface="+mn-cs"/>
            </a:rPr>
            <a:t>135,919</a:t>
          </a:r>
          <a:r>
            <a:rPr kumimoji="1" lang="ja-JP" altLang="ja-JP" sz="1300">
              <a:solidFill>
                <a:schemeClr val="dk1"/>
              </a:solidFill>
              <a:effectLst/>
              <a:latin typeface="+mn-lt"/>
              <a:ea typeface="+mn-ea"/>
              <a:cs typeface="+mn-cs"/>
            </a:rPr>
            <a:t>千円を積み立て、</a:t>
          </a:r>
          <a:r>
            <a:rPr kumimoji="1" lang="en-US" altLang="ja-JP" sz="1300">
              <a:solidFill>
                <a:schemeClr val="dk1"/>
              </a:solidFill>
              <a:effectLst/>
              <a:latin typeface="+mn-lt"/>
              <a:ea typeface="+mn-ea"/>
              <a:cs typeface="+mn-cs"/>
            </a:rPr>
            <a:t>200,000</a:t>
          </a:r>
          <a:r>
            <a:rPr kumimoji="1" lang="ja-JP" altLang="ja-JP" sz="1300">
              <a:solidFill>
                <a:schemeClr val="dk1"/>
              </a:solidFill>
              <a:effectLst/>
              <a:latin typeface="+mn-lt"/>
              <a:ea typeface="+mn-ea"/>
              <a:cs typeface="+mn-cs"/>
            </a:rPr>
            <a:t>千円取り崩したことで、</a:t>
          </a:r>
          <a:r>
            <a:rPr kumimoji="1" lang="en-US" altLang="ja-JP" sz="1300">
              <a:solidFill>
                <a:schemeClr val="dk1"/>
              </a:solidFill>
              <a:effectLst/>
              <a:latin typeface="+mn-lt"/>
              <a:ea typeface="+mn-ea"/>
              <a:cs typeface="+mn-cs"/>
            </a:rPr>
            <a:t>62,748</a:t>
          </a:r>
          <a:r>
            <a:rPr kumimoji="1" lang="ja-JP" altLang="ja-JP" sz="1300">
              <a:solidFill>
                <a:schemeClr val="dk1"/>
              </a:solidFill>
              <a:effectLst/>
              <a:latin typeface="+mn-lt"/>
              <a:ea typeface="+mn-ea"/>
              <a:cs typeface="+mn-cs"/>
            </a:rPr>
            <a:t>千円減少した。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年度より地方債償還額が増加し、令和３年度がピークとなり、今後も償還財源として活用するため残高は減少する。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44042276</v>
      </c>
      <c r="BO4" s="449"/>
      <c r="BP4" s="449"/>
      <c r="BQ4" s="449"/>
      <c r="BR4" s="449"/>
      <c r="BS4" s="449"/>
      <c r="BT4" s="449"/>
      <c r="BU4" s="450"/>
      <c r="BV4" s="448">
        <v>44317128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8.4</v>
      </c>
      <c r="CU4" s="589"/>
      <c r="CV4" s="589"/>
      <c r="CW4" s="589"/>
      <c r="CX4" s="589"/>
      <c r="CY4" s="589"/>
      <c r="CZ4" s="589"/>
      <c r="DA4" s="590"/>
      <c r="DB4" s="588">
        <v>9.3000000000000007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41578470</v>
      </c>
      <c r="BO5" s="420"/>
      <c r="BP5" s="420"/>
      <c r="BQ5" s="420"/>
      <c r="BR5" s="420"/>
      <c r="BS5" s="420"/>
      <c r="BT5" s="420"/>
      <c r="BU5" s="421"/>
      <c r="BV5" s="419">
        <v>41711443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95.5</v>
      </c>
      <c r="CU5" s="417"/>
      <c r="CV5" s="417"/>
      <c r="CW5" s="417"/>
      <c r="CX5" s="417"/>
      <c r="CY5" s="417"/>
      <c r="CZ5" s="417"/>
      <c r="DA5" s="418"/>
      <c r="DB5" s="416">
        <v>93.9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2463806</v>
      </c>
      <c r="BO6" s="420"/>
      <c r="BP6" s="420"/>
      <c r="BQ6" s="420"/>
      <c r="BR6" s="420"/>
      <c r="BS6" s="420"/>
      <c r="BT6" s="420"/>
      <c r="BU6" s="421"/>
      <c r="BV6" s="419">
        <v>2605685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96.4</v>
      </c>
      <c r="CU6" s="563"/>
      <c r="CV6" s="563"/>
      <c r="CW6" s="563"/>
      <c r="CX6" s="563"/>
      <c r="CY6" s="563"/>
      <c r="CZ6" s="563"/>
      <c r="DA6" s="564"/>
      <c r="DB6" s="562">
        <v>96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294595</v>
      </c>
      <c r="BO7" s="420"/>
      <c r="BP7" s="420"/>
      <c r="BQ7" s="420"/>
      <c r="BR7" s="420"/>
      <c r="BS7" s="420"/>
      <c r="BT7" s="420"/>
      <c r="BU7" s="421"/>
      <c r="BV7" s="419">
        <v>251286</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25764389</v>
      </c>
      <c r="CU7" s="420"/>
      <c r="CV7" s="420"/>
      <c r="CW7" s="420"/>
      <c r="CX7" s="420"/>
      <c r="CY7" s="420"/>
      <c r="CZ7" s="420"/>
      <c r="DA7" s="421"/>
      <c r="DB7" s="419">
        <v>25195098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2169211</v>
      </c>
      <c r="BO8" s="420"/>
      <c r="BP8" s="420"/>
      <c r="BQ8" s="420"/>
      <c r="BR8" s="420"/>
      <c r="BS8" s="420"/>
      <c r="BT8" s="420"/>
      <c r="BU8" s="421"/>
      <c r="BV8" s="419">
        <v>2354399</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0.67</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116828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-185188</v>
      </c>
      <c r="BO9" s="420"/>
      <c r="BP9" s="420"/>
      <c r="BQ9" s="420"/>
      <c r="BR9" s="420"/>
      <c r="BS9" s="420"/>
      <c r="BT9" s="420"/>
      <c r="BU9" s="421"/>
      <c r="BV9" s="419">
        <v>-126125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14.1</v>
      </c>
      <c r="CU9" s="417"/>
      <c r="CV9" s="417"/>
      <c r="CW9" s="417"/>
      <c r="CX9" s="417"/>
      <c r="CY9" s="417"/>
      <c r="CZ9" s="417"/>
      <c r="DA9" s="418"/>
      <c r="DB9" s="416">
        <v>15.1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118072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5767</v>
      </c>
      <c r="BO10" s="420"/>
      <c r="BP10" s="420"/>
      <c r="BQ10" s="420"/>
      <c r="BR10" s="420"/>
      <c r="BS10" s="420"/>
      <c r="BT10" s="420"/>
      <c r="BU10" s="421"/>
      <c r="BV10" s="419">
        <v>305091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117582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190000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115181</v>
      </c>
      <c r="S13" s="507"/>
      <c r="T13" s="507"/>
      <c r="U13" s="507"/>
      <c r="V13" s="508"/>
      <c r="W13" s="509" t="s">
        <v>131</v>
      </c>
      <c r="X13" s="405"/>
      <c r="Y13" s="405"/>
      <c r="Z13" s="405"/>
      <c r="AA13" s="405"/>
      <c r="AB13" s="406"/>
      <c r="AC13" s="372">
        <v>1527</v>
      </c>
      <c r="AD13" s="373"/>
      <c r="AE13" s="373"/>
      <c r="AF13" s="373"/>
      <c r="AG13" s="374"/>
      <c r="AH13" s="372">
        <v>1776</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-369421</v>
      </c>
      <c r="BO13" s="420"/>
      <c r="BP13" s="420"/>
      <c r="BQ13" s="420"/>
      <c r="BR13" s="420"/>
      <c r="BS13" s="420"/>
      <c r="BT13" s="420"/>
      <c r="BU13" s="421"/>
      <c r="BV13" s="419">
        <v>178966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117798</v>
      </c>
      <c r="S14" s="507"/>
      <c r="T14" s="507"/>
      <c r="U14" s="507"/>
      <c r="V14" s="508"/>
      <c r="W14" s="510"/>
      <c r="X14" s="408"/>
      <c r="Y14" s="408"/>
      <c r="Z14" s="408"/>
      <c r="AA14" s="408"/>
      <c r="AB14" s="409"/>
      <c r="AC14" s="499">
        <v>2.8</v>
      </c>
      <c r="AD14" s="500"/>
      <c r="AE14" s="500"/>
      <c r="AF14" s="500"/>
      <c r="AG14" s="501"/>
      <c r="AH14" s="499">
        <v>3.3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4.0999999999999996</v>
      </c>
      <c r="CU14" s="517"/>
      <c r="CV14" s="517"/>
      <c r="CW14" s="517"/>
      <c r="CX14" s="517"/>
      <c r="CY14" s="517"/>
      <c r="CZ14" s="517"/>
      <c r="DA14" s="518"/>
      <c r="DB14" s="516">
        <v>6.1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115794</v>
      </c>
      <c r="S15" s="507"/>
      <c r="T15" s="507"/>
      <c r="U15" s="507"/>
      <c r="V15" s="508"/>
      <c r="W15" s="509" t="s">
        <v>137</v>
      </c>
      <c r="X15" s="405"/>
      <c r="Y15" s="405"/>
      <c r="Z15" s="405"/>
      <c r="AA15" s="405"/>
      <c r="AB15" s="406"/>
      <c r="AC15" s="372">
        <v>12811</v>
      </c>
      <c r="AD15" s="373"/>
      <c r="AE15" s="373"/>
      <c r="AF15" s="373"/>
      <c r="AG15" s="374"/>
      <c r="AH15" s="372">
        <v>13678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14246743</v>
      </c>
      <c r="BO15" s="449"/>
      <c r="BP15" s="449"/>
      <c r="BQ15" s="449"/>
      <c r="BR15" s="449"/>
      <c r="BS15" s="449"/>
      <c r="BT15" s="449"/>
      <c r="BU15" s="450"/>
      <c r="BV15" s="448">
        <v>13819445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23.7</v>
      </c>
      <c r="AD16" s="500"/>
      <c r="AE16" s="500"/>
      <c r="AF16" s="500"/>
      <c r="AG16" s="501"/>
      <c r="AH16" s="499">
        <v>25.1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21788647</v>
      </c>
      <c r="BO16" s="420"/>
      <c r="BP16" s="420"/>
      <c r="BQ16" s="420"/>
      <c r="BR16" s="420"/>
      <c r="BS16" s="420"/>
      <c r="BT16" s="420"/>
      <c r="BU16" s="421"/>
      <c r="BV16" s="419">
        <v>21047215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39758</v>
      </c>
      <c r="AD17" s="373"/>
      <c r="AE17" s="373"/>
      <c r="AF17" s="373"/>
      <c r="AG17" s="374"/>
      <c r="AH17" s="372">
        <v>39018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17968967</v>
      </c>
      <c r="BO17" s="420"/>
      <c r="BP17" s="420"/>
      <c r="BQ17" s="420"/>
      <c r="BR17" s="420"/>
      <c r="BS17" s="420"/>
      <c r="BT17" s="420"/>
      <c r="BU17" s="421"/>
      <c r="BV17" s="419">
        <v>17411278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67.44</v>
      </c>
      <c r="M18" s="472"/>
      <c r="N18" s="472"/>
      <c r="O18" s="472"/>
      <c r="P18" s="472"/>
      <c r="Q18" s="472"/>
      <c r="R18" s="473"/>
      <c r="S18" s="473"/>
      <c r="T18" s="473"/>
      <c r="U18" s="473"/>
      <c r="V18" s="474"/>
      <c r="W18" s="490"/>
      <c r="X18" s="491"/>
      <c r="Y18" s="491"/>
      <c r="Z18" s="491"/>
      <c r="AA18" s="491"/>
      <c r="AB18" s="515"/>
      <c r="AC18" s="389">
        <v>73.5</v>
      </c>
      <c r="AD18" s="390"/>
      <c r="AE18" s="390"/>
      <c r="AF18" s="390"/>
      <c r="AG18" s="475"/>
      <c r="AH18" s="389">
        <v>71.599999999999994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24887857</v>
      </c>
      <c r="BO18" s="420"/>
      <c r="BP18" s="420"/>
      <c r="BQ18" s="420"/>
      <c r="BR18" s="420"/>
      <c r="BS18" s="420"/>
      <c r="BT18" s="420"/>
      <c r="BU18" s="421"/>
      <c r="BV18" s="419">
        <v>24292740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32054551</v>
      </c>
      <c r="BO19" s="420"/>
      <c r="BP19" s="420"/>
      <c r="BQ19" s="420"/>
      <c r="BR19" s="420"/>
      <c r="BS19" s="420"/>
      <c r="BT19" s="420"/>
      <c r="BU19" s="421"/>
      <c r="BV19" s="419">
        <v>31575596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47499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38622535</v>
      </c>
      <c r="BO22" s="449"/>
      <c r="BP22" s="449"/>
      <c r="BQ22" s="449"/>
      <c r="BR22" s="449"/>
      <c r="BS22" s="449"/>
      <c r="BT22" s="449"/>
      <c r="BU22" s="450"/>
      <c r="BV22" s="448">
        <v>41960732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24417793</v>
      </c>
      <c r="BO23" s="420"/>
      <c r="BP23" s="420"/>
      <c r="BQ23" s="420"/>
      <c r="BR23" s="420"/>
      <c r="BS23" s="420"/>
      <c r="BT23" s="420"/>
      <c r="BU23" s="421"/>
      <c r="BV23" s="419">
        <v>26854142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9370</v>
      </c>
      <c r="R24" s="373"/>
      <c r="S24" s="373"/>
      <c r="T24" s="373"/>
      <c r="U24" s="373"/>
      <c r="V24" s="374"/>
      <c r="W24" s="462"/>
      <c r="X24" s="399"/>
      <c r="Y24" s="400"/>
      <c r="Z24" s="375" t="s">
        <v>162</v>
      </c>
      <c r="AA24" s="376"/>
      <c r="AB24" s="376"/>
      <c r="AC24" s="376"/>
      <c r="AD24" s="376"/>
      <c r="AE24" s="376"/>
      <c r="AF24" s="376"/>
      <c r="AG24" s="377"/>
      <c r="AH24" s="372">
        <v>601</v>
      </c>
      <c r="AI24" s="373"/>
      <c r="AJ24" s="373"/>
      <c r="AK24" s="373"/>
      <c r="AL24" s="374"/>
      <c r="AM24" s="372">
        <v>1906973</v>
      </c>
      <c r="AN24" s="373"/>
      <c r="AO24" s="373"/>
      <c r="AP24" s="373"/>
      <c r="AQ24" s="373"/>
      <c r="AR24" s="374"/>
      <c r="AS24" s="372">
        <v>3173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20375306</v>
      </c>
      <c r="BO24" s="420"/>
      <c r="BP24" s="420"/>
      <c r="BQ24" s="420"/>
      <c r="BR24" s="420"/>
      <c r="BS24" s="420"/>
      <c r="BT24" s="420"/>
      <c r="BU24" s="421"/>
      <c r="BV24" s="419">
        <v>22139475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7910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3201372</v>
      </c>
      <c r="BO25" s="449"/>
      <c r="BP25" s="449"/>
      <c r="BQ25" s="449"/>
      <c r="BR25" s="449"/>
      <c r="BS25" s="449"/>
      <c r="BT25" s="449"/>
      <c r="BU25" s="450"/>
      <c r="BV25" s="448">
        <v>3679500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7250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14292</v>
      </c>
      <c r="AN26" s="373"/>
      <c r="AO26" s="373"/>
      <c r="AP26" s="373"/>
      <c r="AQ26" s="373"/>
      <c r="AR26" s="374"/>
      <c r="AS26" s="372">
        <v>3573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70000</v>
      </c>
      <c r="BO26" s="420"/>
      <c r="BP26" s="420"/>
      <c r="BQ26" s="420"/>
      <c r="BR26" s="420"/>
      <c r="BS26" s="420"/>
      <c r="BT26" s="420"/>
      <c r="BU26" s="421"/>
      <c r="BV26" s="419">
        <v>60000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4500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48624</v>
      </c>
      <c r="AN27" s="373"/>
      <c r="AO27" s="373"/>
      <c r="AP27" s="373"/>
      <c r="AQ27" s="373"/>
      <c r="AR27" s="374"/>
      <c r="AS27" s="372">
        <v>4052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3220299</v>
      </c>
      <c r="BO28" s="449"/>
      <c r="BP28" s="449"/>
      <c r="BQ28" s="449"/>
      <c r="BR28" s="449"/>
      <c r="BS28" s="449"/>
      <c r="BT28" s="449"/>
      <c r="BU28" s="450"/>
      <c r="BV28" s="448">
        <v>3404532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3770</v>
      </c>
      <c r="R29" s="373"/>
      <c r="S29" s="373"/>
      <c r="T29" s="373"/>
      <c r="U29" s="373"/>
      <c r="V29" s="374"/>
      <c r="W29" s="463"/>
      <c r="X29" s="464"/>
      <c r="Y29" s="465"/>
      <c r="Z29" s="375" t="s">
        <v>177</v>
      </c>
      <c r="AA29" s="376"/>
      <c r="AB29" s="376"/>
      <c r="AC29" s="376"/>
      <c r="AD29" s="376"/>
      <c r="AE29" s="376"/>
      <c r="AF29" s="376"/>
      <c r="AG29" s="377"/>
      <c r="AH29" s="372">
        <v>613</v>
      </c>
      <c r="AI29" s="373"/>
      <c r="AJ29" s="373"/>
      <c r="AK29" s="373"/>
      <c r="AL29" s="374"/>
      <c r="AM29" s="372">
        <v>1955597</v>
      </c>
      <c r="AN29" s="373"/>
      <c r="AO29" s="373"/>
      <c r="AP29" s="373"/>
      <c r="AQ29" s="373"/>
      <c r="AR29" s="374"/>
      <c r="AS29" s="372">
        <v>3190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727993</v>
      </c>
      <c r="BO29" s="420"/>
      <c r="BP29" s="420"/>
      <c r="BQ29" s="420"/>
      <c r="BR29" s="420"/>
      <c r="BS29" s="420"/>
      <c r="BT29" s="420"/>
      <c r="BU29" s="421"/>
      <c r="BV29" s="419">
        <v>790741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5903470</v>
      </c>
      <c r="BO30" s="454"/>
      <c r="BP30" s="454"/>
      <c r="BQ30" s="454"/>
      <c r="BR30" s="454"/>
      <c r="BS30" s="454"/>
      <c r="BT30" s="454"/>
      <c r="BU30" s="455"/>
      <c r="BV30" s="453">
        <v>6015860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埼玉県央広域事務組合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鴻巣市土地開発公社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北新宿第二土地区画整理事業特別会計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埼玉県央広域事務組合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鴻巣フラワーセンター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広田中央特定土地区画整理事業特別会計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埼玉中部環境保全組合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鴻巣市施設管理公社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北本地区衛生組合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吹上スポーツプラザ</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彩北広域清掃組合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エルミ鴻巣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荒川北縁水防事務組合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鴻巣市観光協会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埼玉県都市ボートレース企業団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埼玉県市町村総合事務組合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埼玉県市町村総合事務組合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彩の国さいたま人づくり広域連合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s3SMVniJ4B92/QU0wC9bYF4LRJpKgqfhdWuvZotZ4kfTz+TGqhaEt+tdoezlVyz3zGm5XggnIjToXlTSvFIbXg==" saltValue="TyE6Z15S2iBIjLyhx/49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15357836</v>
      </c>
      <c r="S5" s="677"/>
      <c r="T5" s="677"/>
      <c r="U5" s="677"/>
      <c r="V5" s="677"/>
      <c r="W5" s="677"/>
      <c r="X5" s="677"/>
      <c r="Y5" s="702"/>
      <c r="Z5" s="715">
        <v>34.9</v>
      </c>
      <c r="AA5" s="715"/>
      <c r="AB5" s="715"/>
      <c r="AC5" s="715"/>
      <c r="AD5" s="716">
        <v>14619205</v>
      </c>
      <c r="AE5" s="716"/>
      <c r="AF5" s="716"/>
      <c r="AG5" s="716"/>
      <c r="AH5" s="716"/>
      <c r="AI5" s="716"/>
      <c r="AJ5" s="716"/>
      <c r="AK5" s="716"/>
      <c r="AL5" s="703">
        <v>56.6</v>
      </c>
      <c r="AM5" s="685"/>
      <c r="AN5" s="685"/>
      <c r="AO5" s="704"/>
      <c r="AP5" s="679" t="s">
        <v>216</v>
      </c>
      <c r="AQ5" s="680"/>
      <c r="AR5" s="680"/>
      <c r="AS5" s="680"/>
      <c r="AT5" s="680"/>
      <c r="AU5" s="680"/>
      <c r="AV5" s="680"/>
      <c r="AW5" s="680"/>
      <c r="AX5" s="680"/>
      <c r="AY5" s="680"/>
      <c r="AZ5" s="680"/>
      <c r="BA5" s="680"/>
      <c r="BB5" s="680"/>
      <c r="BC5" s="680"/>
      <c r="BD5" s="680"/>
      <c r="BE5" s="680"/>
      <c r="BF5" s="681"/>
      <c r="BG5" s="621">
        <v>14619205</v>
      </c>
      <c r="BH5" s="622"/>
      <c r="BI5" s="622"/>
      <c r="BJ5" s="622"/>
      <c r="BK5" s="622"/>
      <c r="BL5" s="622"/>
      <c r="BM5" s="622"/>
      <c r="BN5" s="623"/>
      <c r="BO5" s="659">
        <v>95.2</v>
      </c>
      <c r="BP5" s="659"/>
      <c r="BQ5" s="659"/>
      <c r="BR5" s="659"/>
      <c r="BS5" s="660">
        <v>127429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341025</v>
      </c>
      <c r="S6" s="622"/>
      <c r="T6" s="622"/>
      <c r="U6" s="622"/>
      <c r="V6" s="622"/>
      <c r="W6" s="622"/>
      <c r="X6" s="622"/>
      <c r="Y6" s="623"/>
      <c r="Z6" s="659">
        <v>0.8</v>
      </c>
      <c r="AA6" s="659"/>
      <c r="AB6" s="659"/>
      <c r="AC6" s="659"/>
      <c r="AD6" s="660">
        <v>341025</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14619205</v>
      </c>
      <c r="BH6" s="622"/>
      <c r="BI6" s="622"/>
      <c r="BJ6" s="622"/>
      <c r="BK6" s="622"/>
      <c r="BL6" s="622"/>
      <c r="BM6" s="622"/>
      <c r="BN6" s="623"/>
      <c r="BO6" s="659">
        <v>95.2</v>
      </c>
      <c r="BP6" s="659"/>
      <c r="BQ6" s="659"/>
      <c r="BR6" s="659"/>
      <c r="BS6" s="660">
        <v>127429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263594</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263594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5727</v>
      </c>
      <c r="S7" s="622"/>
      <c r="T7" s="622"/>
      <c r="U7" s="622"/>
      <c r="V7" s="622"/>
      <c r="W7" s="622"/>
      <c r="X7" s="622"/>
      <c r="Y7" s="623"/>
      <c r="Z7" s="659">
        <v>0</v>
      </c>
      <c r="AA7" s="659"/>
      <c r="AB7" s="659"/>
      <c r="AC7" s="659"/>
      <c r="AD7" s="660">
        <v>5727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7558200</v>
      </c>
      <c r="BH7" s="622"/>
      <c r="BI7" s="622"/>
      <c r="BJ7" s="622"/>
      <c r="BK7" s="622"/>
      <c r="BL7" s="622"/>
      <c r="BM7" s="622"/>
      <c r="BN7" s="623"/>
      <c r="BO7" s="659">
        <v>49.2</v>
      </c>
      <c r="BP7" s="659"/>
      <c r="BQ7" s="659"/>
      <c r="BR7" s="659"/>
      <c r="BS7" s="660">
        <v>127429</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4481740</v>
      </c>
      <c r="CS7" s="622"/>
      <c r="CT7" s="622"/>
      <c r="CU7" s="622"/>
      <c r="CV7" s="622"/>
      <c r="CW7" s="622"/>
      <c r="CX7" s="622"/>
      <c r="CY7" s="623"/>
      <c r="CZ7" s="659">
        <v>10.8</v>
      </c>
      <c r="DA7" s="659"/>
      <c r="DB7" s="659"/>
      <c r="DC7" s="659"/>
      <c r="DD7" s="627">
        <v>96337</v>
      </c>
      <c r="DE7" s="622"/>
      <c r="DF7" s="622"/>
      <c r="DG7" s="622"/>
      <c r="DH7" s="622"/>
      <c r="DI7" s="622"/>
      <c r="DJ7" s="622"/>
      <c r="DK7" s="622"/>
      <c r="DL7" s="622"/>
      <c r="DM7" s="622"/>
      <c r="DN7" s="622"/>
      <c r="DO7" s="622"/>
      <c r="DP7" s="623"/>
      <c r="DQ7" s="627">
        <v>3950547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104242</v>
      </c>
      <c r="S8" s="622"/>
      <c r="T8" s="622"/>
      <c r="U8" s="622"/>
      <c r="V8" s="622"/>
      <c r="W8" s="622"/>
      <c r="X8" s="622"/>
      <c r="Y8" s="623"/>
      <c r="Z8" s="659">
        <v>0.2</v>
      </c>
      <c r="AA8" s="659"/>
      <c r="AB8" s="659"/>
      <c r="AC8" s="659"/>
      <c r="AD8" s="660">
        <v>104242</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221187</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17939963</v>
      </c>
      <c r="CS8" s="622"/>
      <c r="CT8" s="622"/>
      <c r="CU8" s="622"/>
      <c r="CV8" s="622"/>
      <c r="CW8" s="622"/>
      <c r="CX8" s="622"/>
      <c r="CY8" s="623"/>
      <c r="CZ8" s="659">
        <v>43.1</v>
      </c>
      <c r="DA8" s="659"/>
      <c r="DB8" s="659"/>
      <c r="DC8" s="659"/>
      <c r="DD8" s="627">
        <v>22432</v>
      </c>
      <c r="DE8" s="622"/>
      <c r="DF8" s="622"/>
      <c r="DG8" s="622"/>
      <c r="DH8" s="622"/>
      <c r="DI8" s="622"/>
      <c r="DJ8" s="622"/>
      <c r="DK8" s="622"/>
      <c r="DL8" s="622"/>
      <c r="DM8" s="622"/>
      <c r="DN8" s="622"/>
      <c r="DO8" s="622"/>
      <c r="DP8" s="623"/>
      <c r="DQ8" s="627">
        <v>9651818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121024</v>
      </c>
      <c r="S9" s="622"/>
      <c r="T9" s="622"/>
      <c r="U9" s="622"/>
      <c r="V9" s="622"/>
      <c r="W9" s="622"/>
      <c r="X9" s="622"/>
      <c r="Y9" s="623"/>
      <c r="Z9" s="659">
        <v>0.3</v>
      </c>
      <c r="AA9" s="659"/>
      <c r="AB9" s="659"/>
      <c r="AC9" s="659"/>
      <c r="AD9" s="660">
        <v>121024</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6597547</v>
      </c>
      <c r="BH9" s="622"/>
      <c r="BI9" s="622"/>
      <c r="BJ9" s="622"/>
      <c r="BK9" s="622"/>
      <c r="BL9" s="622"/>
      <c r="BM9" s="622"/>
      <c r="BN9" s="623"/>
      <c r="BO9" s="659">
        <v>43</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3244921</v>
      </c>
      <c r="CS9" s="622"/>
      <c r="CT9" s="622"/>
      <c r="CU9" s="622"/>
      <c r="CV9" s="622"/>
      <c r="CW9" s="622"/>
      <c r="CX9" s="622"/>
      <c r="CY9" s="623"/>
      <c r="CZ9" s="659">
        <v>7.8</v>
      </c>
      <c r="DA9" s="659"/>
      <c r="DB9" s="659"/>
      <c r="DC9" s="659"/>
      <c r="DD9" s="627">
        <v>11484</v>
      </c>
      <c r="DE9" s="622"/>
      <c r="DF9" s="622"/>
      <c r="DG9" s="622"/>
      <c r="DH9" s="622"/>
      <c r="DI9" s="622"/>
      <c r="DJ9" s="622"/>
      <c r="DK9" s="622"/>
      <c r="DL9" s="622"/>
      <c r="DM9" s="622"/>
      <c r="DN9" s="622"/>
      <c r="DO9" s="622"/>
      <c r="DP9" s="623"/>
      <c r="DQ9" s="627">
        <v>2494429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253668</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94050</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52886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2547004</v>
      </c>
      <c r="S11" s="622"/>
      <c r="T11" s="622"/>
      <c r="U11" s="622"/>
      <c r="V11" s="622"/>
      <c r="W11" s="622"/>
      <c r="X11" s="622"/>
      <c r="Y11" s="623"/>
      <c r="Z11" s="624">
        <v>5.8</v>
      </c>
      <c r="AA11" s="625"/>
      <c r="AB11" s="625"/>
      <c r="AC11" s="626"/>
      <c r="AD11" s="627">
        <v>2547004</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485798</v>
      </c>
      <c r="BH11" s="622"/>
      <c r="BI11" s="622"/>
      <c r="BJ11" s="622"/>
      <c r="BK11" s="622"/>
      <c r="BL11" s="622"/>
      <c r="BM11" s="622"/>
      <c r="BN11" s="623"/>
      <c r="BO11" s="659">
        <v>3.2</v>
      </c>
      <c r="BP11" s="659"/>
      <c r="BQ11" s="659"/>
      <c r="BR11" s="659"/>
      <c r="BS11" s="660">
        <v>127429</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576490</v>
      </c>
      <c r="CS11" s="622"/>
      <c r="CT11" s="622"/>
      <c r="CU11" s="622"/>
      <c r="CV11" s="622"/>
      <c r="CW11" s="622"/>
      <c r="CX11" s="622"/>
      <c r="CY11" s="623"/>
      <c r="CZ11" s="659">
        <v>1.4</v>
      </c>
      <c r="DA11" s="659"/>
      <c r="DB11" s="659"/>
      <c r="DC11" s="659"/>
      <c r="DD11" s="627">
        <v>163364</v>
      </c>
      <c r="DE11" s="622"/>
      <c r="DF11" s="622"/>
      <c r="DG11" s="622"/>
      <c r="DH11" s="622"/>
      <c r="DI11" s="622"/>
      <c r="DJ11" s="622"/>
      <c r="DK11" s="622"/>
      <c r="DL11" s="622"/>
      <c r="DM11" s="622"/>
      <c r="DN11" s="622"/>
      <c r="DO11" s="622"/>
      <c r="DP11" s="623"/>
      <c r="DQ11" s="627">
        <v>349397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19345</v>
      </c>
      <c r="S12" s="622"/>
      <c r="T12" s="622"/>
      <c r="U12" s="622"/>
      <c r="V12" s="622"/>
      <c r="W12" s="622"/>
      <c r="X12" s="622"/>
      <c r="Y12" s="623"/>
      <c r="Z12" s="659">
        <v>0</v>
      </c>
      <c r="AA12" s="659"/>
      <c r="AB12" s="659"/>
      <c r="AC12" s="659"/>
      <c r="AD12" s="660">
        <v>19345</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6168617</v>
      </c>
      <c r="BH12" s="622"/>
      <c r="BI12" s="622"/>
      <c r="BJ12" s="622"/>
      <c r="BK12" s="622"/>
      <c r="BL12" s="622"/>
      <c r="BM12" s="622"/>
      <c r="BN12" s="623"/>
      <c r="BO12" s="659">
        <v>40.200000000000003</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569393</v>
      </c>
      <c r="CS12" s="622"/>
      <c r="CT12" s="622"/>
      <c r="CU12" s="622"/>
      <c r="CV12" s="622"/>
      <c r="CW12" s="622"/>
      <c r="CX12" s="622"/>
      <c r="CY12" s="623"/>
      <c r="CZ12" s="659">
        <v>1.4</v>
      </c>
      <c r="DA12" s="659"/>
      <c r="DB12" s="659"/>
      <c r="DC12" s="659"/>
      <c r="DD12" s="627" t="s">
        <v>122</v>
      </c>
      <c r="DE12" s="622"/>
      <c r="DF12" s="622"/>
      <c r="DG12" s="622"/>
      <c r="DH12" s="622"/>
      <c r="DI12" s="622"/>
      <c r="DJ12" s="622"/>
      <c r="DK12" s="622"/>
      <c r="DL12" s="622"/>
      <c r="DM12" s="622"/>
      <c r="DN12" s="622"/>
      <c r="DO12" s="622"/>
      <c r="DP12" s="623"/>
      <c r="DQ12" s="627">
        <v>392545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6148376</v>
      </c>
      <c r="BH13" s="622"/>
      <c r="BI13" s="622"/>
      <c r="BJ13" s="622"/>
      <c r="BK13" s="622"/>
      <c r="BL13" s="622"/>
      <c r="BM13" s="622"/>
      <c r="BN13" s="623"/>
      <c r="BO13" s="659">
        <v>40</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3578957</v>
      </c>
      <c r="CS13" s="622"/>
      <c r="CT13" s="622"/>
      <c r="CU13" s="622"/>
      <c r="CV13" s="622"/>
      <c r="CW13" s="622"/>
      <c r="CX13" s="622"/>
      <c r="CY13" s="623"/>
      <c r="CZ13" s="659">
        <v>8.6</v>
      </c>
      <c r="DA13" s="659"/>
      <c r="DB13" s="659"/>
      <c r="DC13" s="659"/>
      <c r="DD13" s="627">
        <v>1503333</v>
      </c>
      <c r="DE13" s="622"/>
      <c r="DF13" s="622"/>
      <c r="DG13" s="622"/>
      <c r="DH13" s="622"/>
      <c r="DI13" s="622"/>
      <c r="DJ13" s="622"/>
      <c r="DK13" s="622"/>
      <c r="DL13" s="622"/>
      <c r="DM13" s="622"/>
      <c r="DN13" s="622"/>
      <c r="DO13" s="622"/>
      <c r="DP13" s="623"/>
      <c r="DQ13" s="627">
        <v>2728969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3509</v>
      </c>
      <c r="S14" s="622"/>
      <c r="T14" s="622"/>
      <c r="U14" s="622"/>
      <c r="V14" s="622"/>
      <c r="W14" s="622"/>
      <c r="X14" s="622"/>
      <c r="Y14" s="623"/>
      <c r="Z14" s="659">
        <v>0</v>
      </c>
      <c r="AA14" s="659"/>
      <c r="AB14" s="659"/>
      <c r="AC14" s="659"/>
      <c r="AD14" s="660">
        <v>3509</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297216</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1723310</v>
      </c>
      <c r="CS14" s="622"/>
      <c r="CT14" s="622"/>
      <c r="CU14" s="622"/>
      <c r="CV14" s="622"/>
      <c r="CW14" s="622"/>
      <c r="CX14" s="622"/>
      <c r="CY14" s="623"/>
      <c r="CZ14" s="659">
        <v>4.0999999999999996</v>
      </c>
      <c r="DA14" s="659"/>
      <c r="DB14" s="659"/>
      <c r="DC14" s="659"/>
      <c r="DD14" s="627">
        <v>5752</v>
      </c>
      <c r="DE14" s="622"/>
      <c r="DF14" s="622"/>
      <c r="DG14" s="622"/>
      <c r="DH14" s="622"/>
      <c r="DI14" s="622"/>
      <c r="DJ14" s="622"/>
      <c r="DK14" s="622"/>
      <c r="DL14" s="622"/>
      <c r="DM14" s="622"/>
      <c r="DN14" s="622"/>
      <c r="DO14" s="622"/>
      <c r="DP14" s="623"/>
      <c r="DQ14" s="627">
        <v>1708947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595172</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4553676</v>
      </c>
      <c r="CS15" s="622"/>
      <c r="CT15" s="622"/>
      <c r="CU15" s="622"/>
      <c r="CV15" s="622"/>
      <c r="CW15" s="622"/>
      <c r="CX15" s="622"/>
      <c r="CY15" s="623"/>
      <c r="CZ15" s="659">
        <v>11</v>
      </c>
      <c r="DA15" s="659"/>
      <c r="DB15" s="659"/>
      <c r="DC15" s="659"/>
      <c r="DD15" s="627">
        <v>595974</v>
      </c>
      <c r="DE15" s="622"/>
      <c r="DF15" s="622"/>
      <c r="DG15" s="622"/>
      <c r="DH15" s="622"/>
      <c r="DI15" s="622"/>
      <c r="DJ15" s="622"/>
      <c r="DK15" s="622"/>
      <c r="DL15" s="622"/>
      <c r="DM15" s="622"/>
      <c r="DN15" s="622"/>
      <c r="DO15" s="622"/>
      <c r="DP15" s="623"/>
      <c r="DQ15" s="627">
        <v>3463737</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62033</v>
      </c>
      <c r="S16" s="622"/>
      <c r="T16" s="622"/>
      <c r="U16" s="622"/>
      <c r="V16" s="622"/>
      <c r="W16" s="622"/>
      <c r="X16" s="622"/>
      <c r="Y16" s="623"/>
      <c r="Z16" s="659">
        <v>0.1</v>
      </c>
      <c r="AA16" s="659"/>
      <c r="AB16" s="659"/>
      <c r="AC16" s="659"/>
      <c r="AD16" s="660">
        <v>62033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154506</v>
      </c>
      <c r="S17" s="622"/>
      <c r="T17" s="622"/>
      <c r="U17" s="622"/>
      <c r="V17" s="622"/>
      <c r="W17" s="622"/>
      <c r="X17" s="622"/>
      <c r="Y17" s="623"/>
      <c r="Z17" s="659">
        <v>0.4</v>
      </c>
      <c r="AA17" s="659"/>
      <c r="AB17" s="659"/>
      <c r="AC17" s="659"/>
      <c r="AD17" s="660">
        <v>154506</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4552376</v>
      </c>
      <c r="CS17" s="622"/>
      <c r="CT17" s="622"/>
      <c r="CU17" s="622"/>
      <c r="CV17" s="622"/>
      <c r="CW17" s="622"/>
      <c r="CX17" s="622"/>
      <c r="CY17" s="623"/>
      <c r="CZ17" s="659">
        <v>10.9</v>
      </c>
      <c r="DA17" s="659"/>
      <c r="DB17" s="659"/>
      <c r="DC17" s="659"/>
      <c r="DD17" s="627" t="s">
        <v>122</v>
      </c>
      <c r="DE17" s="622"/>
      <c r="DF17" s="622"/>
      <c r="DG17" s="622"/>
      <c r="DH17" s="622"/>
      <c r="DI17" s="622"/>
      <c r="DJ17" s="622"/>
      <c r="DK17" s="622"/>
      <c r="DL17" s="622"/>
      <c r="DM17" s="622"/>
      <c r="DN17" s="622"/>
      <c r="DO17" s="622"/>
      <c r="DP17" s="623"/>
      <c r="DQ17" s="627">
        <v>4533876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145100</v>
      </c>
      <c r="S18" s="622"/>
      <c r="T18" s="622"/>
      <c r="U18" s="622"/>
      <c r="V18" s="622"/>
      <c r="W18" s="622"/>
      <c r="X18" s="622"/>
      <c r="Y18" s="623"/>
      <c r="Z18" s="659">
        <v>0.3</v>
      </c>
      <c r="AA18" s="659"/>
      <c r="AB18" s="659"/>
      <c r="AC18" s="659"/>
      <c r="AD18" s="660">
        <v>145100</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139987</v>
      </c>
      <c r="S19" s="622"/>
      <c r="T19" s="622"/>
      <c r="U19" s="622"/>
      <c r="V19" s="622"/>
      <c r="W19" s="622"/>
      <c r="X19" s="622"/>
      <c r="Y19" s="623"/>
      <c r="Z19" s="659">
        <v>0.3</v>
      </c>
      <c r="AA19" s="659"/>
      <c r="AB19" s="659"/>
      <c r="AC19" s="659"/>
      <c r="AD19" s="660">
        <v>139987</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738631</v>
      </c>
      <c r="BH19" s="622"/>
      <c r="BI19" s="622"/>
      <c r="BJ19" s="622"/>
      <c r="BK19" s="622"/>
      <c r="BL19" s="622"/>
      <c r="BM19" s="622"/>
      <c r="BN19" s="623"/>
      <c r="BO19" s="659">
        <v>4.8</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5113</v>
      </c>
      <c r="S20" s="622"/>
      <c r="T20" s="622"/>
      <c r="U20" s="622"/>
      <c r="V20" s="622"/>
      <c r="W20" s="622"/>
      <c r="X20" s="622"/>
      <c r="Y20" s="623"/>
      <c r="Z20" s="659">
        <v>0</v>
      </c>
      <c r="AA20" s="659"/>
      <c r="AB20" s="659"/>
      <c r="AC20" s="659"/>
      <c r="AD20" s="660">
        <v>5113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738631</v>
      </c>
      <c r="BH20" s="622"/>
      <c r="BI20" s="622"/>
      <c r="BJ20" s="622"/>
      <c r="BK20" s="622"/>
      <c r="BL20" s="622"/>
      <c r="BM20" s="622"/>
      <c r="BN20" s="623"/>
      <c r="BO20" s="659">
        <v>4.8</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41578470</v>
      </c>
      <c r="CS20" s="622"/>
      <c r="CT20" s="622"/>
      <c r="CU20" s="622"/>
      <c r="CV20" s="622"/>
      <c r="CW20" s="622"/>
      <c r="CX20" s="622"/>
      <c r="CY20" s="623"/>
      <c r="CZ20" s="659">
        <v>100</v>
      </c>
      <c r="DA20" s="659"/>
      <c r="DB20" s="659"/>
      <c r="DC20" s="659"/>
      <c r="DD20" s="627">
        <v>2398676</v>
      </c>
      <c r="DE20" s="622"/>
      <c r="DF20" s="622"/>
      <c r="DG20" s="622"/>
      <c r="DH20" s="622"/>
      <c r="DI20" s="622"/>
      <c r="DJ20" s="622"/>
      <c r="DK20" s="622"/>
      <c r="DL20" s="622"/>
      <c r="DM20" s="622"/>
      <c r="DN20" s="622"/>
      <c r="DO20" s="622"/>
      <c r="DP20" s="623"/>
      <c r="DQ20" s="627">
        <v>29590745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7984788</v>
      </c>
      <c r="S21" s="622"/>
      <c r="T21" s="622"/>
      <c r="U21" s="622"/>
      <c r="V21" s="622"/>
      <c r="W21" s="622"/>
      <c r="X21" s="622"/>
      <c r="Y21" s="623"/>
      <c r="Z21" s="659">
        <v>18.100000000000001</v>
      </c>
      <c r="AA21" s="659"/>
      <c r="AB21" s="659"/>
      <c r="AC21" s="659"/>
      <c r="AD21" s="660">
        <v>7541904</v>
      </c>
      <c r="AE21" s="660"/>
      <c r="AF21" s="660"/>
      <c r="AG21" s="660"/>
      <c r="AH21" s="660"/>
      <c r="AI21" s="660"/>
      <c r="AJ21" s="660"/>
      <c r="AK21" s="660"/>
      <c r="AL21" s="624">
        <v>29.2</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7541904</v>
      </c>
      <c r="S22" s="622"/>
      <c r="T22" s="622"/>
      <c r="U22" s="622"/>
      <c r="V22" s="622"/>
      <c r="W22" s="622"/>
      <c r="X22" s="622"/>
      <c r="Y22" s="623"/>
      <c r="Z22" s="659">
        <v>17.100000000000001</v>
      </c>
      <c r="AA22" s="659"/>
      <c r="AB22" s="659"/>
      <c r="AC22" s="659"/>
      <c r="AD22" s="660">
        <v>7541904</v>
      </c>
      <c r="AE22" s="660"/>
      <c r="AF22" s="660"/>
      <c r="AG22" s="660"/>
      <c r="AH22" s="660"/>
      <c r="AI22" s="660"/>
      <c r="AJ22" s="660"/>
      <c r="AK22" s="660"/>
      <c r="AL22" s="624">
        <v>29.2</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442884</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738631</v>
      </c>
      <c r="BH23" s="622"/>
      <c r="BI23" s="622"/>
      <c r="BJ23" s="622"/>
      <c r="BK23" s="622"/>
      <c r="BL23" s="622"/>
      <c r="BM23" s="622"/>
      <c r="BN23" s="623"/>
      <c r="BO23" s="659">
        <v>4.8</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22188827</v>
      </c>
      <c r="CS24" s="677"/>
      <c r="CT24" s="677"/>
      <c r="CU24" s="677"/>
      <c r="CV24" s="677"/>
      <c r="CW24" s="677"/>
      <c r="CX24" s="677"/>
      <c r="CY24" s="702"/>
      <c r="CZ24" s="703">
        <v>53.4</v>
      </c>
      <c r="DA24" s="685"/>
      <c r="DB24" s="685"/>
      <c r="DC24" s="705"/>
      <c r="DD24" s="701">
        <v>14584677</v>
      </c>
      <c r="DE24" s="677"/>
      <c r="DF24" s="677"/>
      <c r="DG24" s="677"/>
      <c r="DH24" s="677"/>
      <c r="DI24" s="677"/>
      <c r="DJ24" s="677"/>
      <c r="DK24" s="702"/>
      <c r="DL24" s="701">
        <v>13498585</v>
      </c>
      <c r="DM24" s="677"/>
      <c r="DN24" s="677"/>
      <c r="DO24" s="677"/>
      <c r="DP24" s="677"/>
      <c r="DQ24" s="677"/>
      <c r="DR24" s="677"/>
      <c r="DS24" s="677"/>
      <c r="DT24" s="677"/>
      <c r="DU24" s="677"/>
      <c r="DV24" s="702"/>
      <c r="DW24" s="703">
        <v>51.8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26846139</v>
      </c>
      <c r="S25" s="622"/>
      <c r="T25" s="622"/>
      <c r="U25" s="622"/>
      <c r="V25" s="622"/>
      <c r="W25" s="622"/>
      <c r="X25" s="622"/>
      <c r="Y25" s="623"/>
      <c r="Z25" s="659">
        <v>61</v>
      </c>
      <c r="AA25" s="659"/>
      <c r="AB25" s="659"/>
      <c r="AC25" s="659"/>
      <c r="AD25" s="660">
        <v>25664624</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6304575</v>
      </c>
      <c r="CS25" s="634"/>
      <c r="CT25" s="634"/>
      <c r="CU25" s="634"/>
      <c r="CV25" s="634"/>
      <c r="CW25" s="634"/>
      <c r="CX25" s="634"/>
      <c r="CY25" s="635"/>
      <c r="CZ25" s="624">
        <v>15.2</v>
      </c>
      <c r="DA25" s="636"/>
      <c r="DB25" s="636"/>
      <c r="DC25" s="637"/>
      <c r="DD25" s="627">
        <v>5832551</v>
      </c>
      <c r="DE25" s="634"/>
      <c r="DF25" s="634"/>
      <c r="DG25" s="634"/>
      <c r="DH25" s="634"/>
      <c r="DI25" s="634"/>
      <c r="DJ25" s="634"/>
      <c r="DK25" s="635"/>
      <c r="DL25" s="627">
        <v>5752260</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11805</v>
      </c>
      <c r="S26" s="622"/>
      <c r="T26" s="622"/>
      <c r="U26" s="622"/>
      <c r="V26" s="622"/>
      <c r="W26" s="622"/>
      <c r="X26" s="622"/>
      <c r="Y26" s="623"/>
      <c r="Z26" s="659">
        <v>0</v>
      </c>
      <c r="AA26" s="659"/>
      <c r="AB26" s="659"/>
      <c r="AC26" s="659"/>
      <c r="AD26" s="660">
        <v>11805</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3957817</v>
      </c>
      <c r="CS26" s="622"/>
      <c r="CT26" s="622"/>
      <c r="CU26" s="622"/>
      <c r="CV26" s="622"/>
      <c r="CW26" s="622"/>
      <c r="CX26" s="622"/>
      <c r="CY26" s="623"/>
      <c r="CZ26" s="624">
        <v>9.5</v>
      </c>
      <c r="DA26" s="636"/>
      <c r="DB26" s="636"/>
      <c r="DC26" s="637"/>
      <c r="DD26" s="627">
        <v>3714052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87766</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15357836</v>
      </c>
      <c r="BH27" s="622"/>
      <c r="BI27" s="622"/>
      <c r="BJ27" s="622"/>
      <c r="BK27" s="622"/>
      <c r="BL27" s="622"/>
      <c r="BM27" s="622"/>
      <c r="BN27" s="623"/>
      <c r="BO27" s="659">
        <v>100</v>
      </c>
      <c r="BP27" s="659"/>
      <c r="BQ27" s="659"/>
      <c r="BR27" s="659"/>
      <c r="BS27" s="660">
        <v>127429</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11331895</v>
      </c>
      <c r="CS27" s="634"/>
      <c r="CT27" s="634"/>
      <c r="CU27" s="634"/>
      <c r="CV27" s="634"/>
      <c r="CW27" s="634"/>
      <c r="CX27" s="634"/>
      <c r="CY27" s="635"/>
      <c r="CZ27" s="624">
        <v>27.3</v>
      </c>
      <c r="DA27" s="636"/>
      <c r="DB27" s="636"/>
      <c r="DC27" s="637"/>
      <c r="DD27" s="627">
        <v>4218269</v>
      </c>
      <c r="DE27" s="634"/>
      <c r="DF27" s="634"/>
      <c r="DG27" s="634"/>
      <c r="DH27" s="634"/>
      <c r="DI27" s="634"/>
      <c r="DJ27" s="634"/>
      <c r="DK27" s="635"/>
      <c r="DL27" s="627">
        <v>3212468</v>
      </c>
      <c r="DM27" s="634"/>
      <c r="DN27" s="634"/>
      <c r="DO27" s="634"/>
      <c r="DP27" s="634"/>
      <c r="DQ27" s="634"/>
      <c r="DR27" s="634"/>
      <c r="DS27" s="634"/>
      <c r="DT27" s="634"/>
      <c r="DU27" s="634"/>
      <c r="DV27" s="635"/>
      <c r="DW27" s="624">
        <v>12.3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520837</v>
      </c>
      <c r="S28" s="622"/>
      <c r="T28" s="622"/>
      <c r="U28" s="622"/>
      <c r="V28" s="622"/>
      <c r="W28" s="622"/>
      <c r="X28" s="622"/>
      <c r="Y28" s="623"/>
      <c r="Z28" s="659">
        <v>1.2</v>
      </c>
      <c r="AA28" s="659"/>
      <c r="AB28" s="659"/>
      <c r="AC28" s="659"/>
      <c r="AD28" s="660">
        <v>93391</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4552357</v>
      </c>
      <c r="CS28" s="622"/>
      <c r="CT28" s="622"/>
      <c r="CU28" s="622"/>
      <c r="CV28" s="622"/>
      <c r="CW28" s="622"/>
      <c r="CX28" s="622"/>
      <c r="CY28" s="623"/>
      <c r="CZ28" s="624">
        <v>10.9</v>
      </c>
      <c r="DA28" s="636"/>
      <c r="DB28" s="636"/>
      <c r="DC28" s="637"/>
      <c r="DD28" s="627">
        <v>4533857</v>
      </c>
      <c r="DE28" s="622"/>
      <c r="DF28" s="622"/>
      <c r="DG28" s="622"/>
      <c r="DH28" s="622"/>
      <c r="DI28" s="622"/>
      <c r="DJ28" s="622"/>
      <c r="DK28" s="623"/>
      <c r="DL28" s="627">
        <v>4533857</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75016</v>
      </c>
      <c r="S29" s="622"/>
      <c r="T29" s="622"/>
      <c r="U29" s="622"/>
      <c r="V29" s="622"/>
      <c r="W29" s="622"/>
      <c r="X29" s="622"/>
      <c r="Y29" s="623"/>
      <c r="Z29" s="659">
        <v>0.2</v>
      </c>
      <c r="AA29" s="659"/>
      <c r="AB29" s="659"/>
      <c r="AC29" s="659"/>
      <c r="AD29" s="660">
        <v>14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4552357</v>
      </c>
      <c r="CS29" s="634"/>
      <c r="CT29" s="634"/>
      <c r="CU29" s="634"/>
      <c r="CV29" s="634"/>
      <c r="CW29" s="634"/>
      <c r="CX29" s="634"/>
      <c r="CY29" s="635"/>
      <c r="CZ29" s="624">
        <v>10.9</v>
      </c>
      <c r="DA29" s="636"/>
      <c r="DB29" s="636"/>
      <c r="DC29" s="637"/>
      <c r="DD29" s="627">
        <v>4533857</v>
      </c>
      <c r="DE29" s="634"/>
      <c r="DF29" s="634"/>
      <c r="DG29" s="634"/>
      <c r="DH29" s="634"/>
      <c r="DI29" s="634"/>
      <c r="DJ29" s="634"/>
      <c r="DK29" s="635"/>
      <c r="DL29" s="627">
        <v>4533857</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8066302</v>
      </c>
      <c r="S30" s="622"/>
      <c r="T30" s="622"/>
      <c r="U30" s="622"/>
      <c r="V30" s="622"/>
      <c r="W30" s="622"/>
      <c r="X30" s="622"/>
      <c r="Y30" s="623"/>
      <c r="Z30" s="659">
        <v>18.3</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4386213</v>
      </c>
      <c r="CS30" s="622"/>
      <c r="CT30" s="622"/>
      <c r="CU30" s="622"/>
      <c r="CV30" s="622"/>
      <c r="CW30" s="622"/>
      <c r="CX30" s="622"/>
      <c r="CY30" s="623"/>
      <c r="CZ30" s="624">
        <v>10.5</v>
      </c>
      <c r="DA30" s="636"/>
      <c r="DB30" s="636"/>
      <c r="DC30" s="637"/>
      <c r="DD30" s="627">
        <v>4367713</v>
      </c>
      <c r="DE30" s="622"/>
      <c r="DF30" s="622"/>
      <c r="DG30" s="622"/>
      <c r="DH30" s="622"/>
      <c r="DI30" s="622"/>
      <c r="DJ30" s="622"/>
      <c r="DK30" s="623"/>
      <c r="DL30" s="627">
        <v>4367713</v>
      </c>
      <c r="DM30" s="622"/>
      <c r="DN30" s="622"/>
      <c r="DO30" s="622"/>
      <c r="DP30" s="622"/>
      <c r="DQ30" s="622"/>
      <c r="DR30" s="622"/>
      <c r="DS30" s="622"/>
      <c r="DT30" s="622"/>
      <c r="DU30" s="622"/>
      <c r="DV30" s="623"/>
      <c r="DW30" s="624">
        <v>16.8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v>
      </c>
      <c r="BN31" s="684"/>
      <c r="BO31" s="684"/>
      <c r="BP31" s="684"/>
      <c r="BQ31" s="686"/>
      <c r="BR31" s="683">
        <v>99.5</v>
      </c>
      <c r="BS31" s="684"/>
      <c r="BT31" s="684"/>
      <c r="BU31" s="684"/>
      <c r="BV31" s="684"/>
      <c r="BW31" s="684"/>
      <c r="BX31" s="685">
        <v>98.9</v>
      </c>
      <c r="BY31" s="684"/>
      <c r="BZ31" s="684"/>
      <c r="CA31" s="684"/>
      <c r="CB31" s="686"/>
      <c r="CD31" s="642"/>
      <c r="CE31" s="643"/>
      <c r="CF31" s="618" t="s">
        <v>300</v>
      </c>
      <c r="CG31" s="619"/>
      <c r="CH31" s="619"/>
      <c r="CI31" s="619"/>
      <c r="CJ31" s="619"/>
      <c r="CK31" s="619"/>
      <c r="CL31" s="619"/>
      <c r="CM31" s="619"/>
      <c r="CN31" s="619"/>
      <c r="CO31" s="619"/>
      <c r="CP31" s="619"/>
      <c r="CQ31" s="620"/>
      <c r="CR31" s="621">
        <v>166144</v>
      </c>
      <c r="CS31" s="634"/>
      <c r="CT31" s="634"/>
      <c r="CU31" s="634"/>
      <c r="CV31" s="634"/>
      <c r="CW31" s="634"/>
      <c r="CX31" s="634"/>
      <c r="CY31" s="635"/>
      <c r="CZ31" s="624">
        <v>0.4</v>
      </c>
      <c r="DA31" s="636"/>
      <c r="DB31" s="636"/>
      <c r="DC31" s="637"/>
      <c r="DD31" s="627">
        <v>166144</v>
      </c>
      <c r="DE31" s="634"/>
      <c r="DF31" s="634"/>
      <c r="DG31" s="634"/>
      <c r="DH31" s="634"/>
      <c r="DI31" s="634"/>
      <c r="DJ31" s="634"/>
      <c r="DK31" s="635"/>
      <c r="DL31" s="627">
        <v>166144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3055211</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98.7</v>
      </c>
      <c r="BN32" s="634"/>
      <c r="BO32" s="634"/>
      <c r="BP32" s="634"/>
      <c r="BQ32" s="657"/>
      <c r="BR32" s="687">
        <v>99.4</v>
      </c>
      <c r="BS32" s="634"/>
      <c r="BT32" s="634"/>
      <c r="BU32" s="634"/>
      <c r="BV32" s="634"/>
      <c r="BW32" s="634"/>
      <c r="BX32" s="625">
        <v>98.7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69067</v>
      </c>
      <c r="S33" s="622"/>
      <c r="T33" s="622"/>
      <c r="U33" s="622"/>
      <c r="V33" s="622"/>
      <c r="W33" s="622"/>
      <c r="X33" s="622"/>
      <c r="Y33" s="623"/>
      <c r="Z33" s="659">
        <v>0.2</v>
      </c>
      <c r="AA33" s="659"/>
      <c r="AB33" s="659"/>
      <c r="AC33" s="659"/>
      <c r="AD33" s="660">
        <v>17082</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99.2</v>
      </c>
      <c r="BN33" s="606"/>
      <c r="BO33" s="606"/>
      <c r="BP33" s="606"/>
      <c r="BQ33" s="669"/>
      <c r="BR33" s="682">
        <v>99.5</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16990967</v>
      </c>
      <c r="CS33" s="634"/>
      <c r="CT33" s="634"/>
      <c r="CU33" s="634"/>
      <c r="CV33" s="634"/>
      <c r="CW33" s="634"/>
      <c r="CX33" s="634"/>
      <c r="CY33" s="635"/>
      <c r="CZ33" s="624">
        <v>40.9</v>
      </c>
      <c r="DA33" s="636"/>
      <c r="DB33" s="636"/>
      <c r="DC33" s="637"/>
      <c r="DD33" s="627">
        <v>13943628</v>
      </c>
      <c r="DE33" s="634"/>
      <c r="DF33" s="634"/>
      <c r="DG33" s="634"/>
      <c r="DH33" s="634"/>
      <c r="DI33" s="634"/>
      <c r="DJ33" s="634"/>
      <c r="DK33" s="635"/>
      <c r="DL33" s="627">
        <v>11389272</v>
      </c>
      <c r="DM33" s="634"/>
      <c r="DN33" s="634"/>
      <c r="DO33" s="634"/>
      <c r="DP33" s="634"/>
      <c r="DQ33" s="634"/>
      <c r="DR33" s="634"/>
      <c r="DS33" s="634"/>
      <c r="DT33" s="634"/>
      <c r="DU33" s="634"/>
      <c r="DV33" s="635"/>
      <c r="DW33" s="624">
        <v>43.7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121989</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6980913</v>
      </c>
      <c r="CS34" s="622"/>
      <c r="CT34" s="622"/>
      <c r="CU34" s="622"/>
      <c r="CV34" s="622"/>
      <c r="CW34" s="622"/>
      <c r="CX34" s="622"/>
      <c r="CY34" s="623"/>
      <c r="CZ34" s="624">
        <v>16.8</v>
      </c>
      <c r="DA34" s="636"/>
      <c r="DB34" s="636"/>
      <c r="DC34" s="637"/>
      <c r="DD34" s="627">
        <v>5445711</v>
      </c>
      <c r="DE34" s="622"/>
      <c r="DF34" s="622"/>
      <c r="DG34" s="622"/>
      <c r="DH34" s="622"/>
      <c r="DI34" s="622"/>
      <c r="DJ34" s="622"/>
      <c r="DK34" s="623"/>
      <c r="DL34" s="627">
        <v>5017545</v>
      </c>
      <c r="DM34" s="622"/>
      <c r="DN34" s="622"/>
      <c r="DO34" s="622"/>
      <c r="DP34" s="622"/>
      <c r="DQ34" s="622"/>
      <c r="DR34" s="622"/>
      <c r="DS34" s="622"/>
      <c r="DT34" s="622"/>
      <c r="DU34" s="622"/>
      <c r="DV34" s="623"/>
      <c r="DW34" s="624">
        <v>19.3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731009</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582531</v>
      </c>
      <c r="CS35" s="634"/>
      <c r="CT35" s="634"/>
      <c r="CU35" s="634"/>
      <c r="CV35" s="634"/>
      <c r="CW35" s="634"/>
      <c r="CX35" s="634"/>
      <c r="CY35" s="635"/>
      <c r="CZ35" s="624">
        <v>1.4</v>
      </c>
      <c r="DA35" s="636"/>
      <c r="DB35" s="636"/>
      <c r="DC35" s="637"/>
      <c r="DD35" s="627">
        <v>561670</v>
      </c>
      <c r="DE35" s="634"/>
      <c r="DF35" s="634"/>
      <c r="DG35" s="634"/>
      <c r="DH35" s="634"/>
      <c r="DI35" s="634"/>
      <c r="DJ35" s="634"/>
      <c r="DK35" s="635"/>
      <c r="DL35" s="627">
        <v>450814</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2605685</v>
      </c>
      <c r="S36" s="622"/>
      <c r="T36" s="622"/>
      <c r="U36" s="622"/>
      <c r="V36" s="622"/>
      <c r="W36" s="622"/>
      <c r="X36" s="622"/>
      <c r="Y36" s="623"/>
      <c r="Z36" s="659">
        <v>5.9</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4849312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188294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5173078</v>
      </c>
      <c r="CS36" s="622"/>
      <c r="CT36" s="622"/>
      <c r="CU36" s="622"/>
      <c r="CV36" s="622"/>
      <c r="CW36" s="622"/>
      <c r="CX36" s="622"/>
      <c r="CY36" s="623"/>
      <c r="CZ36" s="624">
        <v>12.4</v>
      </c>
      <c r="DA36" s="636"/>
      <c r="DB36" s="636"/>
      <c r="DC36" s="637"/>
      <c r="DD36" s="627">
        <v>4473256</v>
      </c>
      <c r="DE36" s="622"/>
      <c r="DF36" s="622"/>
      <c r="DG36" s="622"/>
      <c r="DH36" s="622"/>
      <c r="DI36" s="622"/>
      <c r="DJ36" s="622"/>
      <c r="DK36" s="623"/>
      <c r="DL36" s="627">
        <v>2969081</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803432</v>
      </c>
      <c r="S37" s="622"/>
      <c r="T37" s="622"/>
      <c r="U37" s="622"/>
      <c r="V37" s="622"/>
      <c r="W37" s="622"/>
      <c r="X37" s="622"/>
      <c r="Y37" s="623"/>
      <c r="Z37" s="659">
        <v>1.8</v>
      </c>
      <c r="AA37" s="659"/>
      <c r="AB37" s="659"/>
      <c r="AC37" s="659"/>
      <c r="AD37" s="660">
        <v>24418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916173</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143559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2117729</v>
      </c>
      <c r="CS37" s="634"/>
      <c r="CT37" s="634"/>
      <c r="CU37" s="634"/>
      <c r="CV37" s="634"/>
      <c r="CW37" s="634"/>
      <c r="CX37" s="634"/>
      <c r="CY37" s="635"/>
      <c r="CZ37" s="624">
        <v>5.0999999999999996</v>
      </c>
      <c r="DA37" s="636"/>
      <c r="DB37" s="636"/>
      <c r="DC37" s="637"/>
      <c r="DD37" s="627">
        <v>2117729</v>
      </c>
      <c r="DE37" s="634"/>
      <c r="DF37" s="634"/>
      <c r="DG37" s="634"/>
      <c r="DH37" s="634"/>
      <c r="DI37" s="634"/>
      <c r="DJ37" s="634"/>
      <c r="DK37" s="635"/>
      <c r="DL37" s="627">
        <v>1828947</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1048018</v>
      </c>
      <c r="S38" s="622"/>
      <c r="T38" s="622"/>
      <c r="U38" s="622"/>
      <c r="V38" s="622"/>
      <c r="W38" s="622"/>
      <c r="X38" s="622"/>
      <c r="Y38" s="623"/>
      <c r="Z38" s="659">
        <v>2.4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146524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15285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3862615</v>
      </c>
      <c r="CS38" s="622"/>
      <c r="CT38" s="622"/>
      <c r="CU38" s="622"/>
      <c r="CV38" s="622"/>
      <c r="CW38" s="622"/>
      <c r="CX38" s="622"/>
      <c r="CY38" s="623"/>
      <c r="CZ38" s="624">
        <v>9.3000000000000007</v>
      </c>
      <c r="DA38" s="636"/>
      <c r="DB38" s="636"/>
      <c r="DC38" s="637"/>
      <c r="DD38" s="627">
        <v>3214902</v>
      </c>
      <c r="DE38" s="622"/>
      <c r="DF38" s="622"/>
      <c r="DG38" s="622"/>
      <c r="DH38" s="622"/>
      <c r="DI38" s="622"/>
      <c r="DJ38" s="622"/>
      <c r="DK38" s="623"/>
      <c r="DL38" s="627">
        <v>2950032</v>
      </c>
      <c r="DM38" s="622"/>
      <c r="DN38" s="622"/>
      <c r="DO38" s="622"/>
      <c r="DP38" s="622"/>
      <c r="DQ38" s="622"/>
      <c r="DR38" s="622"/>
      <c r="DS38" s="622"/>
      <c r="DT38" s="622"/>
      <c r="DU38" s="622"/>
      <c r="DV38" s="623"/>
      <c r="DW38" s="624">
        <v>11.3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8455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22837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334430</v>
      </c>
      <c r="CS39" s="634"/>
      <c r="CT39" s="634"/>
      <c r="CU39" s="634"/>
      <c r="CV39" s="634"/>
      <c r="CW39" s="634"/>
      <c r="CX39" s="634"/>
      <c r="CY39" s="635"/>
      <c r="CZ39" s="624">
        <v>0.8</v>
      </c>
      <c r="DA39" s="636"/>
      <c r="DB39" s="636"/>
      <c r="DC39" s="637"/>
      <c r="DD39" s="627">
        <v>246289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253518</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57400</v>
      </c>
      <c r="CS40" s="622"/>
      <c r="CT40" s="622"/>
      <c r="CU40" s="622"/>
      <c r="CV40" s="622"/>
      <c r="CW40" s="622"/>
      <c r="CX40" s="622"/>
      <c r="CY40" s="623"/>
      <c r="CZ40" s="624">
        <v>0.1</v>
      </c>
      <c r="DA40" s="636"/>
      <c r="DB40" s="636"/>
      <c r="DC40" s="637"/>
      <c r="DD40" s="627">
        <v>1800</v>
      </c>
      <c r="DE40" s="622"/>
      <c r="DF40" s="622"/>
      <c r="DG40" s="622"/>
      <c r="DH40" s="622"/>
      <c r="DI40" s="622"/>
      <c r="DJ40" s="622"/>
      <c r="DK40" s="623"/>
      <c r="DL40" s="627">
        <v>1800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44042276</v>
      </c>
      <c r="S41" s="646"/>
      <c r="T41" s="646"/>
      <c r="U41" s="646"/>
      <c r="V41" s="646"/>
      <c r="W41" s="646"/>
      <c r="X41" s="646"/>
      <c r="Y41" s="649"/>
      <c r="Z41" s="650">
        <v>100</v>
      </c>
      <c r="AA41" s="650"/>
      <c r="AB41" s="650"/>
      <c r="AC41" s="650"/>
      <c r="AD41" s="651">
        <v>25811334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789776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2988384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2398676</v>
      </c>
      <c r="CS42" s="634"/>
      <c r="CT42" s="634"/>
      <c r="CU42" s="634"/>
      <c r="CV42" s="634"/>
      <c r="CW42" s="634"/>
      <c r="CX42" s="634"/>
      <c r="CY42" s="635"/>
      <c r="CZ42" s="624">
        <v>5.8</v>
      </c>
      <c r="DA42" s="636"/>
      <c r="DB42" s="636"/>
      <c r="DC42" s="637"/>
      <c r="DD42" s="627">
        <v>1062440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89254</v>
      </c>
      <c r="CS43" s="634"/>
      <c r="CT43" s="634"/>
      <c r="CU43" s="634"/>
      <c r="CV43" s="634"/>
      <c r="CW43" s="634"/>
      <c r="CX43" s="634"/>
      <c r="CY43" s="635"/>
      <c r="CZ43" s="624">
        <v>0.2</v>
      </c>
      <c r="DA43" s="636"/>
      <c r="DB43" s="636"/>
      <c r="DC43" s="637"/>
      <c r="DD43" s="627">
        <v>89254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2398676</v>
      </c>
      <c r="CS44" s="622"/>
      <c r="CT44" s="622"/>
      <c r="CU44" s="622"/>
      <c r="CV44" s="622"/>
      <c r="CW44" s="622"/>
      <c r="CX44" s="622"/>
      <c r="CY44" s="623"/>
      <c r="CZ44" s="624">
        <v>5.8</v>
      </c>
      <c r="DA44" s="625"/>
      <c r="DB44" s="625"/>
      <c r="DC44" s="626"/>
      <c r="DD44" s="627">
        <v>1062440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575232</v>
      </c>
      <c r="CS45" s="634"/>
      <c r="CT45" s="634"/>
      <c r="CU45" s="634"/>
      <c r="CV45" s="634"/>
      <c r="CW45" s="634"/>
      <c r="CX45" s="634"/>
      <c r="CY45" s="635"/>
      <c r="CZ45" s="624">
        <v>1.4</v>
      </c>
      <c r="DA45" s="636"/>
      <c r="DB45" s="636"/>
      <c r="DC45" s="637"/>
      <c r="DD45" s="627">
        <v>38760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1803330</v>
      </c>
      <c r="CS46" s="622"/>
      <c r="CT46" s="622"/>
      <c r="CU46" s="622"/>
      <c r="CV46" s="622"/>
      <c r="CW46" s="622"/>
      <c r="CX46" s="622"/>
      <c r="CY46" s="623"/>
      <c r="CZ46" s="624">
        <v>4.3</v>
      </c>
      <c r="DA46" s="625"/>
      <c r="DB46" s="625"/>
      <c r="DC46" s="626"/>
      <c r="DD46" s="627">
        <v>1010966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41578470</v>
      </c>
      <c r="CS49" s="606"/>
      <c r="CT49" s="606"/>
      <c r="CU49" s="606"/>
      <c r="CV49" s="606"/>
      <c r="CW49" s="606"/>
      <c r="CX49" s="606"/>
      <c r="CY49" s="607"/>
      <c r="CZ49" s="608">
        <v>100</v>
      </c>
      <c r="DA49" s="609"/>
      <c r="DB49" s="609"/>
      <c r="DC49" s="610"/>
      <c r="DD49" s="611">
        <v>29590745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yRxbi0lzslspA6dxGfP/cXTieK2Qt7h7dL3o3FHD3ASkJf+5hHMc4OjKb79wA5lLLqb1XbJsE9WjYUSJ0F1aNw==" saltValue="iEwX9iXkgbc9I/nxKx3E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43413</v>
      </c>
      <c r="R7" s="1103"/>
      <c r="S7" s="1103"/>
      <c r="T7" s="1103"/>
      <c r="U7" s="1103"/>
      <c r="V7" s="1103">
        <v>41175</v>
      </c>
      <c r="W7" s="1103"/>
      <c r="X7" s="1103"/>
      <c r="Y7" s="1103"/>
      <c r="Z7" s="1103"/>
      <c r="AA7" s="1103">
        <v>2238</v>
      </c>
      <c r="AB7" s="1103"/>
      <c r="AC7" s="1103"/>
      <c r="AD7" s="1103"/>
      <c r="AE7" s="1104"/>
      <c r="AF7" s="1105">
        <v>1998</v>
      </c>
      <c r="AG7" s="1106"/>
      <c r="AH7" s="1106"/>
      <c r="AI7" s="1106"/>
      <c r="AJ7" s="1107"/>
      <c r="AK7" s="1108">
        <v>694</v>
      </c>
      <c r="AL7" s="1109"/>
      <c r="AM7" s="1109"/>
      <c r="AN7" s="1109"/>
      <c r="AO7" s="1109"/>
      <c r="AP7" s="1109">
        <v>37446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566</v>
      </c>
      <c r="BT7" s="1100"/>
      <c r="BU7" s="1100"/>
      <c r="BV7" s="1100"/>
      <c r="BW7" s="1100"/>
      <c r="BX7" s="1100"/>
      <c r="BY7" s="1100"/>
      <c r="BZ7" s="1100"/>
      <c r="CA7" s="1100"/>
      <c r="CB7" s="1100"/>
      <c r="CC7" s="1100"/>
      <c r="CD7" s="1100"/>
      <c r="CE7" s="1100"/>
      <c r="CF7" s="1100"/>
      <c r="CG7" s="1112"/>
      <c r="CH7" s="1096">
        <v>5</v>
      </c>
      <c r="CI7" s="1097"/>
      <c r="CJ7" s="1097"/>
      <c r="CK7" s="1097"/>
      <c r="CL7" s="1098"/>
      <c r="CM7" s="1096">
        <v>262</v>
      </c>
      <c r="CN7" s="1097"/>
      <c r="CO7" s="1097"/>
      <c r="CP7" s="1097"/>
      <c r="CQ7" s="1098"/>
      <c r="CR7" s="1096">
        <v>3</v>
      </c>
      <c r="CS7" s="1097"/>
      <c r="CT7" s="1097"/>
      <c r="CU7" s="1097"/>
      <c r="CV7" s="1098"/>
      <c r="CW7" s="1096">
        <v>0</v>
      </c>
      <c r="CX7" s="1097"/>
      <c r="CY7" s="1097"/>
      <c r="CZ7" s="1097"/>
      <c r="DA7" s="1098"/>
      <c r="DB7" s="1096">
        <v>0</v>
      </c>
      <c r="DC7" s="1097"/>
      <c r="DD7" s="1097"/>
      <c r="DE7" s="1097"/>
      <c r="DF7" s="1098"/>
      <c r="DG7" s="1096">
        <v>160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909</v>
      </c>
      <c r="R8" s="1039"/>
      <c r="S8" s="1039"/>
      <c r="T8" s="1039"/>
      <c r="U8" s="1039"/>
      <c r="V8" s="1039">
        <v>719</v>
      </c>
      <c r="W8" s="1039"/>
      <c r="X8" s="1039"/>
      <c r="Y8" s="1039"/>
      <c r="Z8" s="1039"/>
      <c r="AA8" s="1039">
        <v>190</v>
      </c>
      <c r="AB8" s="1039"/>
      <c r="AC8" s="1039"/>
      <c r="AD8" s="1039"/>
      <c r="AE8" s="1040"/>
      <c r="AF8" s="1035">
        <v>143</v>
      </c>
      <c r="AG8" s="1036"/>
      <c r="AH8" s="1036"/>
      <c r="AI8" s="1036"/>
      <c r="AJ8" s="1037"/>
      <c r="AK8" s="1080">
        <v>339</v>
      </c>
      <c r="AL8" s="1081"/>
      <c r="AM8" s="1081"/>
      <c r="AN8" s="1081"/>
      <c r="AO8" s="1081"/>
      <c r="AP8" s="1081">
        <v>993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c r="BW8" s="993"/>
      <c r="BX8" s="993"/>
      <c r="BY8" s="993"/>
      <c r="BZ8" s="993"/>
      <c r="CA8" s="993"/>
      <c r="CB8" s="993"/>
      <c r="CC8" s="993"/>
      <c r="CD8" s="993"/>
      <c r="CE8" s="993"/>
      <c r="CF8" s="993"/>
      <c r="CG8" s="1014"/>
      <c r="CH8" s="989">
        <v>48</v>
      </c>
      <c r="CI8" s="990"/>
      <c r="CJ8" s="990"/>
      <c r="CK8" s="990"/>
      <c r="CL8" s="991"/>
      <c r="CM8" s="989">
        <v>1507</v>
      </c>
      <c r="CN8" s="990"/>
      <c r="CO8" s="990"/>
      <c r="CP8" s="990"/>
      <c r="CQ8" s="991"/>
      <c r="CR8" s="989">
        <v>184</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163</v>
      </c>
      <c r="R9" s="1039"/>
      <c r="S9" s="1039"/>
      <c r="T9" s="1039"/>
      <c r="U9" s="1039"/>
      <c r="V9" s="1039">
        <v>127</v>
      </c>
      <c r="W9" s="1039"/>
      <c r="X9" s="1039"/>
      <c r="Y9" s="1039"/>
      <c r="Z9" s="1039"/>
      <c r="AA9" s="1039">
        <v>36</v>
      </c>
      <c r="AB9" s="1039"/>
      <c r="AC9" s="1039"/>
      <c r="AD9" s="1039"/>
      <c r="AE9" s="1040"/>
      <c r="AF9" s="1035">
        <v>29</v>
      </c>
      <c r="AG9" s="1036"/>
      <c r="AH9" s="1036"/>
      <c r="AI9" s="1036"/>
      <c r="AJ9" s="1037"/>
      <c r="AK9" s="1080">
        <v>91</v>
      </c>
      <c r="AL9" s="1081"/>
      <c r="AM9" s="1081"/>
      <c r="AN9" s="1081"/>
      <c r="AO9" s="1081"/>
      <c r="AP9" s="1081">
        <v>183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568</v>
      </c>
      <c r="BT9" s="993"/>
      <c r="BU9" s="993"/>
      <c r="BV9" s="993"/>
      <c r="BW9" s="993"/>
      <c r="BX9" s="993"/>
      <c r="BY9" s="993"/>
      <c r="BZ9" s="993"/>
      <c r="CA9" s="993"/>
      <c r="CB9" s="993"/>
      <c r="CC9" s="993"/>
      <c r="CD9" s="993"/>
      <c r="CE9" s="993"/>
      <c r="CF9" s="993"/>
      <c r="CG9" s="1014"/>
      <c r="CH9" s="989">
        <v>-10</v>
      </c>
      <c r="CI9" s="990"/>
      <c r="CJ9" s="990"/>
      <c r="CK9" s="990"/>
      <c r="CL9" s="991"/>
      <c r="CM9" s="989">
        <v>76</v>
      </c>
      <c r="CN9" s="990"/>
      <c r="CO9" s="990"/>
      <c r="CP9" s="990"/>
      <c r="CQ9" s="991"/>
      <c r="CR9" s="989">
        <v>50</v>
      </c>
      <c r="CS9" s="990"/>
      <c r="CT9" s="990"/>
      <c r="CU9" s="990"/>
      <c r="CV9" s="991"/>
      <c r="CW9" s="989">
        <v>10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569</v>
      </c>
      <c r="BT10" s="993"/>
      <c r="BU10" s="993"/>
      <c r="BV10" s="993"/>
      <c r="BW10" s="993"/>
      <c r="BX10" s="993"/>
      <c r="BY10" s="993"/>
      <c r="BZ10" s="993"/>
      <c r="CA10" s="993"/>
      <c r="CB10" s="993"/>
      <c r="CC10" s="993"/>
      <c r="CD10" s="993"/>
      <c r="CE10" s="993"/>
      <c r="CF10" s="993"/>
      <c r="CG10" s="1014"/>
      <c r="CH10" s="989">
        <v>0</v>
      </c>
      <c r="CI10" s="990"/>
      <c r="CJ10" s="990"/>
      <c r="CK10" s="990"/>
      <c r="CL10" s="991"/>
      <c r="CM10" s="989">
        <v>0</v>
      </c>
      <c r="CN10" s="990"/>
      <c r="CO10" s="990"/>
      <c r="CP10" s="990"/>
      <c r="CQ10" s="991"/>
      <c r="CR10" s="989">
        <v>10</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570</v>
      </c>
      <c r="BT11" s="993"/>
      <c r="BU11" s="993"/>
      <c r="BV11" s="993"/>
      <c r="BW11" s="993"/>
      <c r="BX11" s="993"/>
      <c r="BY11" s="993"/>
      <c r="BZ11" s="993"/>
      <c r="CA11" s="993"/>
      <c r="CB11" s="993"/>
      <c r="CC11" s="993"/>
      <c r="CD11" s="993"/>
      <c r="CE11" s="993"/>
      <c r="CF11" s="993"/>
      <c r="CG11" s="1014"/>
      <c r="CH11" s="989">
        <v>73</v>
      </c>
      <c r="CI11" s="990"/>
      <c r="CJ11" s="990"/>
      <c r="CK11" s="990"/>
      <c r="CL11" s="991"/>
      <c r="CM11" s="989">
        <v>1587</v>
      </c>
      <c r="CN11" s="990"/>
      <c r="CO11" s="990"/>
      <c r="CP11" s="990"/>
      <c r="CQ11" s="991"/>
      <c r="CR11" s="989">
        <v>392</v>
      </c>
      <c r="CS11" s="990"/>
      <c r="CT11" s="990"/>
      <c r="CU11" s="990"/>
      <c r="CV11" s="991"/>
      <c r="CW11" s="989">
        <v>0</v>
      </c>
      <c r="CX11" s="990"/>
      <c r="CY11" s="990"/>
      <c r="CZ11" s="990"/>
      <c r="DA11" s="991"/>
      <c r="DB11" s="989">
        <v>242</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571</v>
      </c>
      <c r="BT12" s="993"/>
      <c r="BU12" s="993"/>
      <c r="BV12" s="993"/>
      <c r="BW12" s="993"/>
      <c r="BX12" s="993"/>
      <c r="BY12" s="993"/>
      <c r="BZ12" s="993"/>
      <c r="CA12" s="993"/>
      <c r="CB12" s="993"/>
      <c r="CC12" s="993"/>
      <c r="CD12" s="993"/>
      <c r="CE12" s="993"/>
      <c r="CF12" s="993"/>
      <c r="CG12" s="1014"/>
      <c r="CH12" s="989">
        <v>1</v>
      </c>
      <c r="CI12" s="990"/>
      <c r="CJ12" s="990"/>
      <c r="CK12" s="990"/>
      <c r="CL12" s="991"/>
      <c r="CM12" s="989">
        <v>20</v>
      </c>
      <c r="CN12" s="990"/>
      <c r="CO12" s="990"/>
      <c r="CP12" s="990"/>
      <c r="CQ12" s="991"/>
      <c r="CR12" s="989">
        <v>3</v>
      </c>
      <c r="CS12" s="990"/>
      <c r="CT12" s="990"/>
      <c r="CU12" s="990"/>
      <c r="CV12" s="991"/>
      <c r="CW12" s="989">
        <v>13</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44485</v>
      </c>
      <c r="R23" s="1061"/>
      <c r="S23" s="1061"/>
      <c r="T23" s="1061"/>
      <c r="U23" s="1061"/>
      <c r="V23" s="1061">
        <v>42021</v>
      </c>
      <c r="W23" s="1061"/>
      <c r="X23" s="1061"/>
      <c r="Y23" s="1061"/>
      <c r="Z23" s="1061"/>
      <c r="AA23" s="1061">
        <v>2464</v>
      </c>
      <c r="AB23" s="1061"/>
      <c r="AC23" s="1061"/>
      <c r="AD23" s="1061"/>
      <c r="AE23" s="1068"/>
      <c r="AF23" s="1069">
        <v>2169</v>
      </c>
      <c r="AG23" s="1061"/>
      <c r="AH23" s="1061"/>
      <c r="AI23" s="1061"/>
      <c r="AJ23" s="1070"/>
      <c r="AK23" s="1071"/>
      <c r="AL23" s="1072"/>
      <c r="AM23" s="1072"/>
      <c r="AN23" s="1072"/>
      <c r="AO23" s="1072"/>
      <c r="AP23" s="1061">
        <v>38622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11791</v>
      </c>
      <c r="R28" s="1051"/>
      <c r="S28" s="1051"/>
      <c r="T28" s="1051"/>
      <c r="U28" s="1051"/>
      <c r="V28" s="1051">
        <v>11603</v>
      </c>
      <c r="W28" s="1051"/>
      <c r="X28" s="1051"/>
      <c r="Y28" s="1051"/>
      <c r="Z28" s="1051"/>
      <c r="AA28" s="1051">
        <v>188</v>
      </c>
      <c r="AB28" s="1051"/>
      <c r="AC28" s="1051"/>
      <c r="AD28" s="1051"/>
      <c r="AE28" s="1052"/>
      <c r="AF28" s="1053">
        <v>188</v>
      </c>
      <c r="AG28" s="1051"/>
      <c r="AH28" s="1051"/>
      <c r="AI28" s="1051"/>
      <c r="AJ28" s="1054"/>
      <c r="AK28" s="1042">
        <v>1150</v>
      </c>
      <c r="AL28" s="1043"/>
      <c r="AM28" s="1043"/>
      <c r="AN28" s="1043"/>
      <c r="AO28" s="1043"/>
      <c r="AP28" s="1043">
        <v>0</v>
      </c>
      <c r="AQ28" s="1043"/>
      <c r="AR28" s="1043"/>
      <c r="AS28" s="1043"/>
      <c r="AT28" s="1043"/>
      <c r="AU28" s="1043">
        <v>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9799</v>
      </c>
      <c r="R29" s="1039"/>
      <c r="S29" s="1039"/>
      <c r="T29" s="1039"/>
      <c r="U29" s="1039"/>
      <c r="V29" s="1039">
        <v>9372</v>
      </c>
      <c r="W29" s="1039"/>
      <c r="X29" s="1039"/>
      <c r="Y29" s="1039"/>
      <c r="Z29" s="1039"/>
      <c r="AA29" s="1039">
        <v>427</v>
      </c>
      <c r="AB29" s="1039"/>
      <c r="AC29" s="1039"/>
      <c r="AD29" s="1039"/>
      <c r="AE29" s="1040"/>
      <c r="AF29" s="1035">
        <v>427</v>
      </c>
      <c r="AG29" s="1036"/>
      <c r="AH29" s="1036"/>
      <c r="AI29" s="1036"/>
      <c r="AJ29" s="1037"/>
      <c r="AK29" s="980">
        <v>1672</v>
      </c>
      <c r="AL29" s="971"/>
      <c r="AM29" s="971"/>
      <c r="AN29" s="971"/>
      <c r="AO29" s="971"/>
      <c r="AP29" s="971">
        <v>0</v>
      </c>
      <c r="AQ29" s="971"/>
      <c r="AR29" s="971"/>
      <c r="AS29" s="971"/>
      <c r="AT29" s="971"/>
      <c r="AU29" s="971">
        <v>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1765</v>
      </c>
      <c r="R30" s="1039"/>
      <c r="S30" s="1039"/>
      <c r="T30" s="1039"/>
      <c r="U30" s="1039"/>
      <c r="V30" s="1039">
        <v>1754</v>
      </c>
      <c r="W30" s="1039"/>
      <c r="X30" s="1039"/>
      <c r="Y30" s="1039"/>
      <c r="Z30" s="1039"/>
      <c r="AA30" s="1039">
        <v>11</v>
      </c>
      <c r="AB30" s="1039"/>
      <c r="AC30" s="1039"/>
      <c r="AD30" s="1039"/>
      <c r="AE30" s="1040"/>
      <c r="AF30" s="1035">
        <v>11</v>
      </c>
      <c r="AG30" s="1036"/>
      <c r="AH30" s="1036"/>
      <c r="AI30" s="1036"/>
      <c r="AJ30" s="1037"/>
      <c r="AK30" s="980">
        <v>326</v>
      </c>
      <c r="AL30" s="971"/>
      <c r="AM30" s="971"/>
      <c r="AN30" s="971"/>
      <c r="AO30" s="971"/>
      <c r="AP30" s="971">
        <v>0</v>
      </c>
      <c r="AQ30" s="971"/>
      <c r="AR30" s="971"/>
      <c r="AS30" s="971"/>
      <c r="AT30" s="971"/>
      <c r="AU30" s="971">
        <v>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2222</v>
      </c>
      <c r="R31" s="1039"/>
      <c r="S31" s="1039"/>
      <c r="T31" s="1039"/>
      <c r="U31" s="1039"/>
      <c r="V31" s="1039">
        <v>2050</v>
      </c>
      <c r="W31" s="1039"/>
      <c r="X31" s="1039"/>
      <c r="Y31" s="1039"/>
      <c r="Z31" s="1039"/>
      <c r="AA31" s="1039">
        <v>172</v>
      </c>
      <c r="AB31" s="1039"/>
      <c r="AC31" s="1039"/>
      <c r="AD31" s="1039"/>
      <c r="AE31" s="1040"/>
      <c r="AF31" s="1035">
        <v>1709</v>
      </c>
      <c r="AG31" s="1036"/>
      <c r="AH31" s="1036"/>
      <c r="AI31" s="1036"/>
      <c r="AJ31" s="1037"/>
      <c r="AK31" s="980">
        <v>147</v>
      </c>
      <c r="AL31" s="971"/>
      <c r="AM31" s="971"/>
      <c r="AN31" s="971"/>
      <c r="AO31" s="971"/>
      <c r="AP31" s="971">
        <v>1553</v>
      </c>
      <c r="AQ31" s="971"/>
      <c r="AR31" s="971"/>
      <c r="AS31" s="971"/>
      <c r="AT31" s="971"/>
      <c r="AU31" s="971">
        <v>53</v>
      </c>
      <c r="AV31" s="971"/>
      <c r="AW31" s="971"/>
      <c r="AX31" s="971"/>
      <c r="AY31" s="971"/>
      <c r="AZ31" s="1041" t="s">
        <v>489</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2379</v>
      </c>
      <c r="R32" s="1039"/>
      <c r="S32" s="1039"/>
      <c r="T32" s="1039"/>
      <c r="U32" s="1039"/>
      <c r="V32" s="1039">
        <v>2311</v>
      </c>
      <c r="W32" s="1039"/>
      <c r="X32" s="1039"/>
      <c r="Y32" s="1039"/>
      <c r="Z32" s="1039"/>
      <c r="AA32" s="1039">
        <v>68</v>
      </c>
      <c r="AB32" s="1039"/>
      <c r="AC32" s="1039"/>
      <c r="AD32" s="1039"/>
      <c r="AE32" s="1040"/>
      <c r="AF32" s="1035">
        <v>1600</v>
      </c>
      <c r="AG32" s="1036"/>
      <c r="AH32" s="1036"/>
      <c r="AI32" s="1036"/>
      <c r="AJ32" s="1037"/>
      <c r="AK32" s="980">
        <v>840</v>
      </c>
      <c r="AL32" s="971"/>
      <c r="AM32" s="971"/>
      <c r="AN32" s="971"/>
      <c r="AO32" s="971"/>
      <c r="AP32" s="971">
        <v>11550</v>
      </c>
      <c r="AQ32" s="971"/>
      <c r="AR32" s="971"/>
      <c r="AS32" s="971"/>
      <c r="AT32" s="971"/>
      <c r="AU32" s="971">
        <v>6988</v>
      </c>
      <c r="AV32" s="971"/>
      <c r="AW32" s="971"/>
      <c r="AX32" s="971"/>
      <c r="AY32" s="971"/>
      <c r="AZ32" s="1041" t="s">
        <v>489</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142</v>
      </c>
      <c r="R33" s="1039"/>
      <c r="S33" s="1039"/>
      <c r="T33" s="1039"/>
      <c r="U33" s="1039"/>
      <c r="V33" s="1039">
        <v>102</v>
      </c>
      <c r="W33" s="1039"/>
      <c r="X33" s="1039"/>
      <c r="Y33" s="1039"/>
      <c r="Z33" s="1039"/>
      <c r="AA33" s="1039">
        <v>40</v>
      </c>
      <c r="AB33" s="1039"/>
      <c r="AC33" s="1039"/>
      <c r="AD33" s="1039"/>
      <c r="AE33" s="1040"/>
      <c r="AF33" s="1035">
        <v>40</v>
      </c>
      <c r="AG33" s="1036"/>
      <c r="AH33" s="1036"/>
      <c r="AI33" s="1036"/>
      <c r="AJ33" s="1037"/>
      <c r="AK33" s="980">
        <v>76</v>
      </c>
      <c r="AL33" s="971"/>
      <c r="AM33" s="971"/>
      <c r="AN33" s="971"/>
      <c r="AO33" s="971"/>
      <c r="AP33" s="971">
        <v>356</v>
      </c>
      <c r="AQ33" s="971"/>
      <c r="AR33" s="971"/>
      <c r="AS33" s="971"/>
      <c r="AT33" s="971"/>
      <c r="AU33" s="971">
        <v>356</v>
      </c>
      <c r="AV33" s="971"/>
      <c r="AW33" s="971"/>
      <c r="AX33" s="971"/>
      <c r="AY33" s="971"/>
      <c r="AZ33" s="1041" t="s">
        <v>489</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3976</v>
      </c>
      <c r="AG63" s="959"/>
      <c r="AH63" s="959"/>
      <c r="AI63" s="959"/>
      <c r="AJ63" s="1022"/>
      <c r="AK63" s="1023"/>
      <c r="AL63" s="963"/>
      <c r="AM63" s="963"/>
      <c r="AN63" s="963"/>
      <c r="AO63" s="963"/>
      <c r="AP63" s="959">
        <v>13459</v>
      </c>
      <c r="AQ63" s="959"/>
      <c r="AR63" s="959"/>
      <c r="AS63" s="959"/>
      <c r="AT63" s="959"/>
      <c r="AU63" s="959">
        <v>7397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4171</v>
      </c>
      <c r="R68" s="982"/>
      <c r="S68" s="982"/>
      <c r="T68" s="982"/>
      <c r="U68" s="982"/>
      <c r="V68" s="982">
        <v>3918</v>
      </c>
      <c r="W68" s="982"/>
      <c r="X68" s="982"/>
      <c r="Y68" s="982"/>
      <c r="Z68" s="982"/>
      <c r="AA68" s="982">
        <v>253</v>
      </c>
      <c r="AB68" s="982"/>
      <c r="AC68" s="982"/>
      <c r="AD68" s="982"/>
      <c r="AE68" s="982"/>
      <c r="AF68" s="982">
        <v>61</v>
      </c>
      <c r="AG68" s="982"/>
      <c r="AH68" s="982"/>
      <c r="AI68" s="982"/>
      <c r="AJ68" s="982"/>
      <c r="AK68" s="982">
        <v>25</v>
      </c>
      <c r="AL68" s="982"/>
      <c r="AM68" s="982"/>
      <c r="AN68" s="982"/>
      <c r="AO68" s="982"/>
      <c r="AP68" s="982">
        <v>748</v>
      </c>
      <c r="AQ68" s="982"/>
      <c r="AR68" s="982"/>
      <c r="AS68" s="982"/>
      <c r="AT68" s="982"/>
      <c r="AU68" s="982">
        <v>616</v>
      </c>
      <c r="AV68" s="982"/>
      <c r="AW68" s="982"/>
      <c r="AX68" s="982"/>
      <c r="AY68" s="982"/>
      <c r="AZ68" s="983" t="s">
        <v>562</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110</v>
      </c>
      <c r="R69" s="971"/>
      <c r="S69" s="971"/>
      <c r="T69" s="971"/>
      <c r="U69" s="971"/>
      <c r="V69" s="971">
        <v>210</v>
      </c>
      <c r="W69" s="971"/>
      <c r="X69" s="971"/>
      <c r="Y69" s="971"/>
      <c r="Z69" s="971"/>
      <c r="AA69" s="971">
        <v>-101</v>
      </c>
      <c r="AB69" s="971"/>
      <c r="AC69" s="971"/>
      <c r="AD69" s="971"/>
      <c r="AE69" s="971"/>
      <c r="AF69" s="971">
        <v>10</v>
      </c>
      <c r="AG69" s="971"/>
      <c r="AH69" s="971"/>
      <c r="AI69" s="971"/>
      <c r="AJ69" s="971"/>
      <c r="AK69" s="971">
        <v>135</v>
      </c>
      <c r="AL69" s="971"/>
      <c r="AM69" s="971"/>
      <c r="AN69" s="971"/>
      <c r="AO69" s="971"/>
      <c r="AP69" s="971">
        <v>0</v>
      </c>
      <c r="AQ69" s="971"/>
      <c r="AR69" s="971"/>
      <c r="AS69" s="971"/>
      <c r="AT69" s="971"/>
      <c r="AU69" s="971">
        <v>0</v>
      </c>
      <c r="AV69" s="971"/>
      <c r="AW69" s="971"/>
      <c r="AX69" s="971"/>
      <c r="AY69" s="971"/>
      <c r="AZ69" s="972" t="s">
        <v>563</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913</v>
      </c>
      <c r="R70" s="971"/>
      <c r="S70" s="971"/>
      <c r="T70" s="971"/>
      <c r="U70" s="971"/>
      <c r="V70" s="971">
        <v>887</v>
      </c>
      <c r="W70" s="971"/>
      <c r="X70" s="971"/>
      <c r="Y70" s="971"/>
      <c r="Z70" s="971"/>
      <c r="AA70" s="971">
        <v>26</v>
      </c>
      <c r="AB70" s="971"/>
      <c r="AC70" s="971"/>
      <c r="AD70" s="971"/>
      <c r="AE70" s="971"/>
      <c r="AF70" s="971">
        <v>26</v>
      </c>
      <c r="AG70" s="971"/>
      <c r="AH70" s="971"/>
      <c r="AI70" s="971"/>
      <c r="AJ70" s="971"/>
      <c r="AK70" s="971">
        <v>50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437</v>
      </c>
      <c r="R71" s="971"/>
      <c r="S71" s="971"/>
      <c r="T71" s="971"/>
      <c r="U71" s="971"/>
      <c r="V71" s="971">
        <v>385</v>
      </c>
      <c r="W71" s="971"/>
      <c r="X71" s="971"/>
      <c r="Y71" s="971"/>
      <c r="Z71" s="971"/>
      <c r="AA71" s="971">
        <v>52</v>
      </c>
      <c r="AB71" s="971"/>
      <c r="AC71" s="971"/>
      <c r="AD71" s="971"/>
      <c r="AE71" s="971"/>
      <c r="AF71" s="971">
        <v>52</v>
      </c>
      <c r="AG71" s="971"/>
      <c r="AH71" s="971"/>
      <c r="AI71" s="971"/>
      <c r="AJ71" s="971"/>
      <c r="AK71" s="971">
        <v>126</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562</v>
      </c>
      <c r="R72" s="971"/>
      <c r="S72" s="971"/>
      <c r="T72" s="971"/>
      <c r="U72" s="971"/>
      <c r="V72" s="971">
        <v>528</v>
      </c>
      <c r="W72" s="971"/>
      <c r="X72" s="971"/>
      <c r="Y72" s="971"/>
      <c r="Z72" s="971"/>
      <c r="AA72" s="971">
        <v>34</v>
      </c>
      <c r="AB72" s="971"/>
      <c r="AC72" s="971"/>
      <c r="AD72" s="971"/>
      <c r="AE72" s="971"/>
      <c r="AF72" s="971">
        <v>34</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13</v>
      </c>
      <c r="R73" s="971"/>
      <c r="S73" s="971"/>
      <c r="T73" s="971"/>
      <c r="U73" s="971"/>
      <c r="V73" s="971">
        <v>11</v>
      </c>
      <c r="W73" s="971"/>
      <c r="X73" s="971"/>
      <c r="Y73" s="971"/>
      <c r="Z73" s="971"/>
      <c r="AA73" s="971">
        <v>2</v>
      </c>
      <c r="AB73" s="971"/>
      <c r="AC73" s="971"/>
      <c r="AD73" s="971"/>
      <c r="AE73" s="971"/>
      <c r="AF73" s="971">
        <v>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43230</v>
      </c>
      <c r="R74" s="971"/>
      <c r="S74" s="971"/>
      <c r="T74" s="971"/>
      <c r="U74" s="971"/>
      <c r="V74" s="971">
        <v>41366</v>
      </c>
      <c r="W74" s="971"/>
      <c r="X74" s="971"/>
      <c r="Y74" s="971"/>
      <c r="Z74" s="971"/>
      <c r="AA74" s="971">
        <v>1864</v>
      </c>
      <c r="AB74" s="971"/>
      <c r="AC74" s="971"/>
      <c r="AD74" s="971"/>
      <c r="AE74" s="971"/>
      <c r="AF74" s="971">
        <v>8625</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23245</v>
      </c>
      <c r="R75" s="979"/>
      <c r="S75" s="979"/>
      <c r="T75" s="979"/>
      <c r="U75" s="980"/>
      <c r="V75" s="981">
        <v>14700</v>
      </c>
      <c r="W75" s="979"/>
      <c r="X75" s="979"/>
      <c r="Y75" s="979"/>
      <c r="Z75" s="980"/>
      <c r="AA75" s="981">
        <v>8545</v>
      </c>
      <c r="AB75" s="979"/>
      <c r="AC75" s="979"/>
      <c r="AD75" s="979"/>
      <c r="AE75" s="980"/>
      <c r="AF75" s="981">
        <v>8545</v>
      </c>
      <c r="AG75" s="979"/>
      <c r="AH75" s="979"/>
      <c r="AI75" s="979"/>
      <c r="AJ75" s="980"/>
      <c r="AK75" s="981">
        <v>21</v>
      </c>
      <c r="AL75" s="979"/>
      <c r="AM75" s="979"/>
      <c r="AN75" s="979"/>
      <c r="AO75" s="980"/>
      <c r="AP75" s="981">
        <v>0</v>
      </c>
      <c r="AQ75" s="979"/>
      <c r="AR75" s="979"/>
      <c r="AS75" s="979"/>
      <c r="AT75" s="980"/>
      <c r="AU75" s="981">
        <v>0</v>
      </c>
      <c r="AV75" s="979"/>
      <c r="AW75" s="979"/>
      <c r="AX75" s="979"/>
      <c r="AY75" s="980"/>
      <c r="AZ75" s="972" t="s">
        <v>562</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177</v>
      </c>
      <c r="R76" s="979"/>
      <c r="S76" s="979"/>
      <c r="T76" s="979"/>
      <c r="U76" s="980"/>
      <c r="V76" s="981">
        <v>101</v>
      </c>
      <c r="W76" s="979"/>
      <c r="X76" s="979"/>
      <c r="Y76" s="979"/>
      <c r="Z76" s="980"/>
      <c r="AA76" s="981">
        <v>77</v>
      </c>
      <c r="AB76" s="979"/>
      <c r="AC76" s="979"/>
      <c r="AD76" s="979"/>
      <c r="AE76" s="980"/>
      <c r="AF76" s="981">
        <v>77</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t="s">
        <v>564</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289</v>
      </c>
      <c r="R77" s="979"/>
      <c r="S77" s="979"/>
      <c r="T77" s="979"/>
      <c r="U77" s="980"/>
      <c r="V77" s="981">
        <v>262</v>
      </c>
      <c r="W77" s="979"/>
      <c r="X77" s="979"/>
      <c r="Y77" s="979"/>
      <c r="Z77" s="980"/>
      <c r="AA77" s="981">
        <v>26</v>
      </c>
      <c r="AB77" s="979"/>
      <c r="AC77" s="979"/>
      <c r="AD77" s="979"/>
      <c r="AE77" s="980"/>
      <c r="AF77" s="981">
        <v>26</v>
      </c>
      <c r="AG77" s="979"/>
      <c r="AH77" s="979"/>
      <c r="AI77" s="979"/>
      <c r="AJ77" s="980"/>
      <c r="AK77" s="981">
        <v>4</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2562</v>
      </c>
      <c r="R78" s="971"/>
      <c r="S78" s="971"/>
      <c r="T78" s="971"/>
      <c r="U78" s="971"/>
      <c r="V78" s="971">
        <v>2538</v>
      </c>
      <c r="W78" s="971"/>
      <c r="X78" s="971"/>
      <c r="Y78" s="971"/>
      <c r="Z78" s="971"/>
      <c r="AA78" s="971">
        <v>24</v>
      </c>
      <c r="AB78" s="971"/>
      <c r="AC78" s="971"/>
      <c r="AD78" s="971"/>
      <c r="AE78" s="971"/>
      <c r="AF78" s="971">
        <v>24</v>
      </c>
      <c r="AG78" s="971"/>
      <c r="AH78" s="971"/>
      <c r="AI78" s="971"/>
      <c r="AJ78" s="971"/>
      <c r="AK78" s="971">
        <v>0</v>
      </c>
      <c r="AL78" s="971"/>
      <c r="AM78" s="971"/>
      <c r="AN78" s="971"/>
      <c r="AO78" s="971"/>
      <c r="AP78" s="971">
        <v>0</v>
      </c>
      <c r="AQ78" s="971"/>
      <c r="AR78" s="971"/>
      <c r="AS78" s="971"/>
      <c r="AT78" s="971"/>
      <c r="AU78" s="971">
        <v>0</v>
      </c>
      <c r="AV78" s="971"/>
      <c r="AW78" s="971"/>
      <c r="AX78" s="971"/>
      <c r="AY78" s="971"/>
      <c r="AZ78" s="972" t="s">
        <v>562</v>
      </c>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880773</v>
      </c>
      <c r="R79" s="971"/>
      <c r="S79" s="971"/>
      <c r="T79" s="971"/>
      <c r="U79" s="971"/>
      <c r="V79" s="971">
        <v>869976</v>
      </c>
      <c r="W79" s="971"/>
      <c r="X79" s="971"/>
      <c r="Y79" s="971"/>
      <c r="Z79" s="971"/>
      <c r="AA79" s="971">
        <v>10796</v>
      </c>
      <c r="AB79" s="971"/>
      <c r="AC79" s="971"/>
      <c r="AD79" s="971"/>
      <c r="AE79" s="971"/>
      <c r="AF79" s="971">
        <v>10571</v>
      </c>
      <c r="AG79" s="971"/>
      <c r="AH79" s="971"/>
      <c r="AI79" s="971"/>
      <c r="AJ79" s="971"/>
      <c r="AK79" s="971">
        <v>5498</v>
      </c>
      <c r="AL79" s="971"/>
      <c r="AM79" s="971"/>
      <c r="AN79" s="971"/>
      <c r="AO79" s="971"/>
      <c r="AP79" s="971">
        <v>0</v>
      </c>
      <c r="AQ79" s="971"/>
      <c r="AR79" s="971"/>
      <c r="AS79" s="971"/>
      <c r="AT79" s="971"/>
      <c r="AU79" s="971" t="s">
        <v>550</v>
      </c>
      <c r="AV79" s="971"/>
      <c r="AW79" s="971"/>
      <c r="AX79" s="971"/>
      <c r="AY79" s="971"/>
      <c r="AZ79" s="972" t="s">
        <v>565</v>
      </c>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28053</v>
      </c>
      <c r="AG88" s="959"/>
      <c r="AH88" s="959"/>
      <c r="AI88" s="959"/>
      <c r="AJ88" s="959"/>
      <c r="AK88" s="963"/>
      <c r="AL88" s="963"/>
      <c r="AM88" s="963"/>
      <c r="AN88" s="963"/>
      <c r="AO88" s="963"/>
      <c r="AP88" s="959">
        <v>748</v>
      </c>
      <c r="AQ88" s="959"/>
      <c r="AR88" s="959"/>
      <c r="AS88" s="959"/>
      <c r="AT88" s="959"/>
      <c r="AU88" s="959">
        <v>616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642</v>
      </c>
      <c r="CS102" s="953"/>
      <c r="CT102" s="953"/>
      <c r="CU102" s="953"/>
      <c r="CV102" s="954"/>
      <c r="CW102" s="952">
        <v>23</v>
      </c>
      <c r="CX102" s="953"/>
      <c r="CY102" s="953"/>
      <c r="CZ102" s="953"/>
      <c r="DA102" s="954"/>
      <c r="DB102" s="952">
        <v>242</v>
      </c>
      <c r="DC102" s="953"/>
      <c r="DD102" s="953"/>
      <c r="DE102" s="953"/>
      <c r="DF102" s="954"/>
      <c r="DG102" s="952">
        <v>160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4891398</v>
      </c>
      <c r="AB110" s="889"/>
      <c r="AC110" s="889"/>
      <c r="AD110" s="889"/>
      <c r="AE110" s="890"/>
      <c r="AF110" s="891">
        <v>4809431</v>
      </c>
      <c r="AG110" s="889"/>
      <c r="AH110" s="889"/>
      <c r="AI110" s="889"/>
      <c r="AJ110" s="890"/>
      <c r="AK110" s="891">
        <v>4552357</v>
      </c>
      <c r="AL110" s="889"/>
      <c r="AM110" s="889"/>
      <c r="AN110" s="889"/>
      <c r="AO110" s="890"/>
      <c r="AP110" s="892">
        <v>20.9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44942496</v>
      </c>
      <c r="BR110" s="842"/>
      <c r="BS110" s="842"/>
      <c r="BT110" s="842"/>
      <c r="BU110" s="842"/>
      <c r="BV110" s="842">
        <v>41960732</v>
      </c>
      <c r="BW110" s="842"/>
      <c r="BX110" s="842"/>
      <c r="BY110" s="842"/>
      <c r="BZ110" s="842"/>
      <c r="CA110" s="842">
        <v>38622535</v>
      </c>
      <c r="CB110" s="842"/>
      <c r="CC110" s="842"/>
      <c r="CD110" s="842"/>
      <c r="CE110" s="842"/>
      <c r="CF110" s="866">
        <v>177.1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386981</v>
      </c>
      <c r="BR111" s="817"/>
      <c r="BS111" s="817"/>
      <c r="BT111" s="817"/>
      <c r="BU111" s="817"/>
      <c r="BV111" s="817">
        <v>419782</v>
      </c>
      <c r="BW111" s="817"/>
      <c r="BX111" s="817"/>
      <c r="BY111" s="817"/>
      <c r="BZ111" s="817"/>
      <c r="CA111" s="817">
        <v>389681</v>
      </c>
      <c r="CB111" s="817"/>
      <c r="CC111" s="817"/>
      <c r="CD111" s="817"/>
      <c r="CE111" s="817"/>
      <c r="CF111" s="875">
        <v>1.8</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8380508</v>
      </c>
      <c r="BR112" s="817"/>
      <c r="BS112" s="817"/>
      <c r="BT112" s="817"/>
      <c r="BU112" s="817"/>
      <c r="BV112" s="817">
        <v>8006433</v>
      </c>
      <c r="BW112" s="817"/>
      <c r="BX112" s="817"/>
      <c r="BY112" s="817"/>
      <c r="BZ112" s="817"/>
      <c r="CA112" s="817">
        <v>7396960</v>
      </c>
      <c r="CB112" s="817"/>
      <c r="CC112" s="817"/>
      <c r="CD112" s="817"/>
      <c r="CE112" s="817"/>
      <c r="CF112" s="875">
        <v>33.9</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775272</v>
      </c>
      <c r="AB113" s="919"/>
      <c r="AC113" s="919"/>
      <c r="AD113" s="919"/>
      <c r="AE113" s="920"/>
      <c r="AF113" s="921">
        <v>767225</v>
      </c>
      <c r="AG113" s="919"/>
      <c r="AH113" s="919"/>
      <c r="AI113" s="919"/>
      <c r="AJ113" s="920"/>
      <c r="AK113" s="921">
        <v>642616</v>
      </c>
      <c r="AL113" s="919"/>
      <c r="AM113" s="919"/>
      <c r="AN113" s="919"/>
      <c r="AO113" s="920"/>
      <c r="AP113" s="922">
        <v>2.9</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467337</v>
      </c>
      <c r="BR113" s="817"/>
      <c r="BS113" s="817"/>
      <c r="BT113" s="817"/>
      <c r="BU113" s="817"/>
      <c r="BV113" s="817">
        <v>460292</v>
      </c>
      <c r="BW113" s="817"/>
      <c r="BX113" s="817"/>
      <c r="BY113" s="817"/>
      <c r="BZ113" s="817"/>
      <c r="CA113" s="817">
        <v>616368</v>
      </c>
      <c r="CB113" s="817"/>
      <c r="CC113" s="817"/>
      <c r="CD113" s="817"/>
      <c r="CE113" s="817"/>
      <c r="CF113" s="875">
        <v>2.8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55757</v>
      </c>
      <c r="AB114" s="780"/>
      <c r="AC114" s="780"/>
      <c r="AD114" s="780"/>
      <c r="AE114" s="781"/>
      <c r="AF114" s="782">
        <v>52109</v>
      </c>
      <c r="AG114" s="780"/>
      <c r="AH114" s="780"/>
      <c r="AI114" s="780"/>
      <c r="AJ114" s="781"/>
      <c r="AK114" s="782">
        <v>61857</v>
      </c>
      <c r="AL114" s="780"/>
      <c r="AM114" s="780"/>
      <c r="AN114" s="780"/>
      <c r="AO114" s="781"/>
      <c r="AP114" s="824">
        <v>0.3</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5584664</v>
      </c>
      <c r="BR114" s="817"/>
      <c r="BS114" s="817"/>
      <c r="BT114" s="817"/>
      <c r="BU114" s="817"/>
      <c r="BV114" s="817">
        <v>5461005</v>
      </c>
      <c r="BW114" s="817"/>
      <c r="BX114" s="817"/>
      <c r="BY114" s="817"/>
      <c r="BZ114" s="817"/>
      <c r="CA114" s="817">
        <v>5448529</v>
      </c>
      <c r="CB114" s="817"/>
      <c r="CC114" s="817"/>
      <c r="CD114" s="817"/>
      <c r="CE114" s="817"/>
      <c r="CF114" s="875">
        <v>25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386981</v>
      </c>
      <c r="DH115" s="780"/>
      <c r="DI115" s="780"/>
      <c r="DJ115" s="780"/>
      <c r="DK115" s="781"/>
      <c r="DL115" s="782">
        <v>419782</v>
      </c>
      <c r="DM115" s="780"/>
      <c r="DN115" s="780"/>
      <c r="DO115" s="780"/>
      <c r="DP115" s="781"/>
      <c r="DQ115" s="782">
        <v>389681</v>
      </c>
      <c r="DR115" s="780"/>
      <c r="DS115" s="780"/>
      <c r="DT115" s="780"/>
      <c r="DU115" s="781"/>
      <c r="DV115" s="824">
        <v>1.8</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5722427</v>
      </c>
      <c r="AB117" s="903"/>
      <c r="AC117" s="903"/>
      <c r="AD117" s="903"/>
      <c r="AE117" s="904"/>
      <c r="AF117" s="905">
        <v>5628765</v>
      </c>
      <c r="AG117" s="903"/>
      <c r="AH117" s="903"/>
      <c r="AI117" s="903"/>
      <c r="AJ117" s="904"/>
      <c r="AK117" s="905">
        <v>5256830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59761986</v>
      </c>
      <c r="BR119" s="845"/>
      <c r="BS119" s="845"/>
      <c r="BT119" s="845"/>
      <c r="BU119" s="845"/>
      <c r="BV119" s="845">
        <v>56308244</v>
      </c>
      <c r="BW119" s="845"/>
      <c r="BX119" s="845"/>
      <c r="BY119" s="845"/>
      <c r="BZ119" s="845"/>
      <c r="CA119" s="845">
        <v>52474073</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8640257</v>
      </c>
      <c r="BR120" s="842"/>
      <c r="BS120" s="842"/>
      <c r="BT120" s="842"/>
      <c r="BU120" s="842"/>
      <c r="BV120" s="842">
        <v>8509028</v>
      </c>
      <c r="BW120" s="842"/>
      <c r="BX120" s="842"/>
      <c r="BY120" s="842"/>
      <c r="BZ120" s="842"/>
      <c r="CA120" s="842">
        <v>8010495</v>
      </c>
      <c r="CB120" s="842"/>
      <c r="CC120" s="842"/>
      <c r="CD120" s="842"/>
      <c r="CE120" s="842"/>
      <c r="CF120" s="866">
        <v>36.700000000000003</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7918640</v>
      </c>
      <c r="DH120" s="842"/>
      <c r="DI120" s="842"/>
      <c r="DJ120" s="842"/>
      <c r="DK120" s="842"/>
      <c r="DL120" s="842">
        <v>7583405</v>
      </c>
      <c r="DM120" s="842"/>
      <c r="DN120" s="842"/>
      <c r="DO120" s="842"/>
      <c r="DP120" s="842"/>
      <c r="DQ120" s="842">
        <v>6987862</v>
      </c>
      <c r="DR120" s="842"/>
      <c r="DS120" s="842"/>
      <c r="DT120" s="842"/>
      <c r="DU120" s="842"/>
      <c r="DV120" s="843">
        <v>32</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5814066</v>
      </c>
      <c r="BR121" s="817"/>
      <c r="BS121" s="817"/>
      <c r="BT121" s="817"/>
      <c r="BU121" s="817"/>
      <c r="BV121" s="817">
        <v>5437350</v>
      </c>
      <c r="BW121" s="817"/>
      <c r="BX121" s="817"/>
      <c r="BY121" s="817"/>
      <c r="BZ121" s="817"/>
      <c r="CA121" s="817">
        <v>5413767</v>
      </c>
      <c r="CB121" s="817"/>
      <c r="CC121" s="817"/>
      <c r="CD121" s="817"/>
      <c r="CE121" s="817"/>
      <c r="CF121" s="875">
        <v>24.8</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445301</v>
      </c>
      <c r="DH121" s="817"/>
      <c r="DI121" s="817"/>
      <c r="DJ121" s="817"/>
      <c r="DK121" s="817"/>
      <c r="DL121" s="817">
        <v>405541</v>
      </c>
      <c r="DM121" s="817"/>
      <c r="DN121" s="817"/>
      <c r="DO121" s="817"/>
      <c r="DP121" s="817"/>
      <c r="DQ121" s="817">
        <v>356288</v>
      </c>
      <c r="DR121" s="817"/>
      <c r="DS121" s="817"/>
      <c r="DT121" s="817"/>
      <c r="DU121" s="817"/>
      <c r="DV121" s="794">
        <v>1.6</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43565376</v>
      </c>
      <c r="BR122" s="845"/>
      <c r="BS122" s="845"/>
      <c r="BT122" s="845"/>
      <c r="BU122" s="845"/>
      <c r="BV122" s="845">
        <v>41069978</v>
      </c>
      <c r="BW122" s="845"/>
      <c r="BX122" s="845"/>
      <c r="BY122" s="845"/>
      <c r="BZ122" s="845"/>
      <c r="CA122" s="845">
        <v>38138809</v>
      </c>
      <c r="CB122" s="845"/>
      <c r="CC122" s="845"/>
      <c r="CD122" s="845"/>
      <c r="CE122" s="845"/>
      <c r="CF122" s="846">
        <v>174.8</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16567</v>
      </c>
      <c r="DH122" s="817"/>
      <c r="DI122" s="817"/>
      <c r="DJ122" s="817"/>
      <c r="DK122" s="817"/>
      <c r="DL122" s="817">
        <v>17487</v>
      </c>
      <c r="DM122" s="817"/>
      <c r="DN122" s="817"/>
      <c r="DO122" s="817"/>
      <c r="DP122" s="817"/>
      <c r="DQ122" s="817">
        <v>52810</v>
      </c>
      <c r="DR122" s="817"/>
      <c r="DS122" s="817"/>
      <c r="DT122" s="817"/>
      <c r="DU122" s="817"/>
      <c r="DV122" s="794">
        <v>0.2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58019699</v>
      </c>
      <c r="BR123" s="833"/>
      <c r="BS123" s="833"/>
      <c r="BT123" s="833"/>
      <c r="BU123" s="833"/>
      <c r="BV123" s="833">
        <v>55016356</v>
      </c>
      <c r="BW123" s="833"/>
      <c r="BX123" s="833"/>
      <c r="BY123" s="833"/>
      <c r="BZ123" s="833"/>
      <c r="CA123" s="833">
        <v>51563071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v>
      </c>
      <c r="BR124" s="831"/>
      <c r="BS124" s="831"/>
      <c r="BT124" s="831"/>
      <c r="BU124" s="831"/>
      <c r="BV124" s="831">
        <v>6.1</v>
      </c>
      <c r="BW124" s="831"/>
      <c r="BX124" s="831"/>
      <c r="BY124" s="831"/>
      <c r="BZ124" s="831"/>
      <c r="CA124" s="831">
        <v>4.0999999999999996</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557695</v>
      </c>
      <c r="AB128" s="801"/>
      <c r="AC128" s="801"/>
      <c r="AD128" s="801"/>
      <c r="AE128" s="802"/>
      <c r="AF128" s="803">
        <v>547149</v>
      </c>
      <c r="AG128" s="801"/>
      <c r="AH128" s="801"/>
      <c r="AI128" s="801"/>
      <c r="AJ128" s="802"/>
      <c r="AK128" s="803">
        <v>513601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12.03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25907952</v>
      </c>
      <c r="AB129" s="780"/>
      <c r="AC129" s="780"/>
      <c r="AD129" s="780"/>
      <c r="AE129" s="781"/>
      <c r="AF129" s="782">
        <v>25195098</v>
      </c>
      <c r="AG129" s="780"/>
      <c r="AH129" s="780"/>
      <c r="AI129" s="780"/>
      <c r="AJ129" s="781"/>
      <c r="AK129" s="782">
        <v>25764389</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17.03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4265904</v>
      </c>
      <c r="AB130" s="780"/>
      <c r="AC130" s="780"/>
      <c r="AD130" s="780"/>
      <c r="AE130" s="781"/>
      <c r="AF130" s="782">
        <v>4139921</v>
      </c>
      <c r="AG130" s="780"/>
      <c r="AH130" s="780"/>
      <c r="AI130" s="780"/>
      <c r="AJ130" s="781"/>
      <c r="AK130" s="782">
        <v>3951108</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21642048</v>
      </c>
      <c r="AB131" s="764"/>
      <c r="AC131" s="764"/>
      <c r="AD131" s="764"/>
      <c r="AE131" s="765"/>
      <c r="AF131" s="766">
        <v>21055177</v>
      </c>
      <c r="AG131" s="764"/>
      <c r="AH131" s="764"/>
      <c r="AI131" s="764"/>
      <c r="AJ131" s="765"/>
      <c r="AK131" s="766">
        <v>21813281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4.0999999999999996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4.1531559309999997</v>
      </c>
      <c r="AB132" s="745"/>
      <c r="AC132" s="745"/>
      <c r="AD132" s="745"/>
      <c r="AE132" s="746"/>
      <c r="AF132" s="747">
        <v>4.4725104900000003</v>
      </c>
      <c r="AG132" s="745"/>
      <c r="AH132" s="745"/>
      <c r="AI132" s="745"/>
      <c r="AJ132" s="746"/>
      <c r="AK132" s="747">
        <v>3.6313702650000002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4.0999999999999996</v>
      </c>
      <c r="AB133" s="724"/>
      <c r="AC133" s="724"/>
      <c r="AD133" s="724"/>
      <c r="AE133" s="725"/>
      <c r="AF133" s="723">
        <v>4.2</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nRiAB0gp5JVJDrsuau857ZZoj93b7Aa0M6PyKerk6HI4zVU9f805sOQd8rPk3bF2Z1kSPnBkfprbMGvZyuM3Q==" saltValue="BSUctUTde43Yam9EiP7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bQSHeh6tuGvtlwP84JVFhB4GmmRGrsc2j0sl8rYaoVg2MdeQopyKVl3+vmt/tHhYXqfQwUL+inCdOXxIK8fw==" saltValue="aHIm+mZzYC4YF2ZnVqC/6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GUldY9C+yQ31/2ekzTnQ8oj8IJUBKIZt3AfafsHWKlbpeeGt7GXhUWpg8iY9sLxd8FBeVC5/xuZXoWS69Iw5g==" saltValue="FQRXQWh7GfaClW6LjwUo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6304575</v>
      </c>
      <c r="AP9" s="281">
        <v>53619</v>
      </c>
      <c r="AQ9" s="282">
        <v>63160</v>
      </c>
      <c r="AR9" s="283">
        <v>-15.1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1139976</v>
      </c>
      <c r="AP10" s="284">
        <v>9695</v>
      </c>
      <c r="AQ10" s="285">
        <v>4257</v>
      </c>
      <c r="AR10" s="286">
        <v>127.7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595</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301607</v>
      </c>
      <c r="AP13" s="284">
        <v>2565</v>
      </c>
      <c r="AQ13" s="285">
        <v>2608</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89254</v>
      </c>
      <c r="AP14" s="284">
        <v>759</v>
      </c>
      <c r="AQ14" s="285">
        <v>1202</v>
      </c>
      <c r="AR14" s="286">
        <v>-36.9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-397896</v>
      </c>
      <c r="AP15" s="284">
        <v>-3384</v>
      </c>
      <c r="AQ15" s="285">
        <v>-3084</v>
      </c>
      <c r="AR15" s="286">
        <v>9.6999999999999993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7437516</v>
      </c>
      <c r="AP16" s="284">
        <v>63254</v>
      </c>
      <c r="AQ16" s="285">
        <v>68747</v>
      </c>
      <c r="AR16" s="286">
        <v>-8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5.21</v>
      </c>
      <c r="AP21" s="298">
        <v>6.22</v>
      </c>
      <c r="AQ21" s="299">
        <v>-1.01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100</v>
      </c>
      <c r="AP22" s="303">
        <v>98.7</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4552357</v>
      </c>
      <c r="AP32" s="312">
        <v>38716</v>
      </c>
      <c r="AQ32" s="313">
        <v>33476</v>
      </c>
      <c r="AR32" s="314">
        <v>15.7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23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642616</v>
      </c>
      <c r="AP35" s="312">
        <v>5465</v>
      </c>
      <c r="AQ35" s="313">
        <v>5696</v>
      </c>
      <c r="AR35" s="314">
        <v>-4.0999999999999996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61857</v>
      </c>
      <c r="AP36" s="312">
        <v>526</v>
      </c>
      <c r="AQ36" s="313">
        <v>1273</v>
      </c>
      <c r="AR36" s="314">
        <v>-58.7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486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-513601</v>
      </c>
      <c r="AP39" s="312">
        <v>-4368</v>
      </c>
      <c r="AQ39" s="313">
        <v>-6136</v>
      </c>
      <c r="AR39" s="314">
        <v>-28.8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-3951108</v>
      </c>
      <c r="AP40" s="312">
        <v>-33603</v>
      </c>
      <c r="AQ40" s="313">
        <v>-25079</v>
      </c>
      <c r="AR40" s="314">
        <v>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792121</v>
      </c>
      <c r="AP41" s="312">
        <v>6737</v>
      </c>
      <c r="AQ41" s="313">
        <v>9740</v>
      </c>
      <c r="AR41" s="314">
        <v>-30.8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3312937</v>
      </c>
      <c r="AN51" s="334">
        <v>27982</v>
      </c>
      <c r="AO51" s="335">
        <v>-0.8</v>
      </c>
      <c r="AP51" s="336">
        <v>42836</v>
      </c>
      <c r="AQ51" s="337">
        <v>-0.9</v>
      </c>
      <c r="AR51" s="338">
        <v>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2385223</v>
      </c>
      <c r="AN52" s="342">
        <v>20146</v>
      </c>
      <c r="AO52" s="343">
        <v>33.299999999999997</v>
      </c>
      <c r="AP52" s="344">
        <v>22936</v>
      </c>
      <c r="AQ52" s="345">
        <v>1.4</v>
      </c>
      <c r="AR52" s="346">
        <v>31.9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4802354</v>
      </c>
      <c r="AN53" s="334">
        <v>40700</v>
      </c>
      <c r="AO53" s="335">
        <v>45.5</v>
      </c>
      <c r="AP53" s="336">
        <v>44161</v>
      </c>
      <c r="AQ53" s="337">
        <v>3.1</v>
      </c>
      <c r="AR53" s="338">
        <v>42.4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3205044</v>
      </c>
      <c r="AN54" s="342">
        <v>27163</v>
      </c>
      <c r="AO54" s="343">
        <v>34.799999999999997</v>
      </c>
      <c r="AP54" s="344">
        <v>23644</v>
      </c>
      <c r="AQ54" s="345">
        <v>3.1</v>
      </c>
      <c r="AR54" s="346">
        <v>31.7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4095657</v>
      </c>
      <c r="AN55" s="334">
        <v>34809</v>
      </c>
      <c r="AO55" s="335">
        <v>-14.5</v>
      </c>
      <c r="AP55" s="336">
        <v>43955</v>
      </c>
      <c r="AQ55" s="337">
        <v>-0.5</v>
      </c>
      <c r="AR55" s="338">
        <v>-14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2941066</v>
      </c>
      <c r="AN56" s="342">
        <v>24996</v>
      </c>
      <c r="AO56" s="343">
        <v>-8</v>
      </c>
      <c r="AP56" s="344">
        <v>21318</v>
      </c>
      <c r="AQ56" s="345">
        <v>-9.8000000000000007</v>
      </c>
      <c r="AR56" s="346">
        <v>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2520818</v>
      </c>
      <c r="AN57" s="334">
        <v>21399</v>
      </c>
      <c r="AO57" s="335">
        <v>-38.5</v>
      </c>
      <c r="AP57" s="336">
        <v>41921</v>
      </c>
      <c r="AQ57" s="337">
        <v>-4.5999999999999996</v>
      </c>
      <c r="AR57" s="338">
        <v>-33.9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1810768</v>
      </c>
      <c r="AN58" s="342">
        <v>15372</v>
      </c>
      <c r="AO58" s="343">
        <v>-38.5</v>
      </c>
      <c r="AP58" s="344">
        <v>21655</v>
      </c>
      <c r="AQ58" s="345">
        <v>1.6</v>
      </c>
      <c r="AR58" s="346">
        <v>-40.1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2398676</v>
      </c>
      <c r="AN59" s="334">
        <v>20400</v>
      </c>
      <c r="AO59" s="335">
        <v>-4.7</v>
      </c>
      <c r="AP59" s="336">
        <v>44585</v>
      </c>
      <c r="AQ59" s="337">
        <v>6.4</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1803330</v>
      </c>
      <c r="AN60" s="342">
        <v>15337</v>
      </c>
      <c r="AO60" s="343">
        <v>-0.2</v>
      </c>
      <c r="AP60" s="344">
        <v>23077</v>
      </c>
      <c r="AQ60" s="345">
        <v>6.6</v>
      </c>
      <c r="AR60" s="346">
        <v>-6.8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3426088</v>
      </c>
      <c r="AN61" s="349">
        <v>29058</v>
      </c>
      <c r="AO61" s="350">
        <v>-2.6</v>
      </c>
      <c r="AP61" s="351">
        <v>43492</v>
      </c>
      <c r="AQ61" s="352">
        <v>0.7</v>
      </c>
      <c r="AR61" s="338">
        <v>-3.3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2429086</v>
      </c>
      <c r="AN62" s="342">
        <v>20603</v>
      </c>
      <c r="AO62" s="343">
        <v>4.3</v>
      </c>
      <c r="AP62" s="344">
        <v>22526</v>
      </c>
      <c r="AQ62" s="345">
        <v>0.6</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1ZABfMM9PkfcJ7kjoow+81qxPzPfOb2iVm6g6uCD1viqLYyzFPGWLFhp8kjL2pgZM8zEUUMc+9GM8DUC4Dlpg==" saltValue="yd/m2S9XxOrhtQxaAASn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Rb6aoF9PsSaeDajl0m+de9ETkABJXD2LzVVKek5vaHs16YfAD78QjIQv8A3xGMyG0I+jLLOz0HKc7M5ldfsagg==" saltValue="xb9vGWL/1QKj+JpJI+Q2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vw8bxtO2llwX5HzVbhS6BdEQbd7P0kNRnK2MJm9j3ZJ3gRWbEM65ilGDYsaFOGqkXtk7mCtbOK90HjVmFTYjhQ==" saltValue="CAP2/+TCTbyIIB2/oG5t6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10.89</v>
      </c>
      <c r="G47" s="12">
        <v>10.65</v>
      </c>
      <c r="H47" s="12">
        <v>11.96</v>
      </c>
      <c r="I47" s="12">
        <v>13.51</v>
      </c>
      <c r="J47" s="13">
        <v>12.5</v>
      </c>
    </row>
    <row r="48" spans="2:10" ht="57.75" customHeight="1" x14ac:dyDescent="0.15">
      <c r="B48" s="14"/>
      <c r="C48" s="1141" t="s">
        <v>4</v>
      </c>
      <c r="D48" s="1141"/>
      <c r="E48" s="1142"/>
      <c r="F48" s="15">
        <v>7.46</v>
      </c>
      <c r="G48" s="16">
        <v>7.43</v>
      </c>
      <c r="H48" s="16">
        <v>9.57</v>
      </c>
      <c r="I48" s="16">
        <v>9.34</v>
      </c>
      <c r="J48" s="17">
        <v>8.42</v>
      </c>
    </row>
    <row r="49" spans="2:10" ht="57.75" customHeight="1" thickBot="1" x14ac:dyDescent="0.2">
      <c r="B49" s="18"/>
      <c r="C49" s="1143" t="s">
        <v>5</v>
      </c>
      <c r="D49" s="1143"/>
      <c r="E49" s="1144"/>
      <c r="F49" s="19" t="s">
        <v>533</v>
      </c>
      <c r="G49" s="20">
        <v>0.11</v>
      </c>
      <c r="H49" s="20">
        <v>4.22</v>
      </c>
      <c r="I49" s="20">
        <v>0.71</v>
      </c>
      <c r="J49" s="21" t="s">
        <v>534</v>
      </c>
    </row>
    <row r="50" spans="2:10" x14ac:dyDescent="0.15"/>
  </sheetData>
  <sheetProtection algorithmName="SHA-512" hashValue="zpvs/SJjKIkqPyjX3Qs161TtKtwkgtc5OXs422Qvdf9YUO2YV6J2TB2ar1xO4cUr+/MAcQI+Zf1YtPrC2PYeVw==" saltValue="b1RgKvcKir5HvycH+ZPv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6.92</v>
      </c>
      <c r="G34" s="33">
        <v>7.1</v>
      </c>
      <c r="H34" s="33">
        <v>8.81</v>
      </c>
      <c r="I34" s="33">
        <v>8.56</v>
      </c>
      <c r="J34" s="34">
        <v>7.75</v>
      </c>
      <c r="K34" s="22"/>
      <c r="L34" s="22"/>
      <c r="M34" s="22"/>
      <c r="N34" s="22"/>
      <c r="O34" s="22"/>
      <c r="P34" s="22"/>
    </row>
    <row r="35" spans="1:16" ht="39" customHeight="1" x14ac:dyDescent="0.15">
      <c r="A35" s="22"/>
      <c r="B35" s="35"/>
      <c r="C35" s="1145" t="s">
        <v>536</v>
      </c>
      <c r="D35" s="1146"/>
      <c r="E35" s="1147"/>
      <c r="F35" s="36">
        <v>5.37</v>
      </c>
      <c r="G35" s="37">
        <v>4.6500000000000004</v>
      </c>
      <c r="H35" s="37">
        <v>5.0999999999999996</v>
      </c>
      <c r="I35" s="37">
        <v>5.82</v>
      </c>
      <c r="J35" s="38">
        <v>6.63</v>
      </c>
      <c r="K35" s="22"/>
      <c r="L35" s="22"/>
      <c r="M35" s="22"/>
      <c r="N35" s="22"/>
      <c r="O35" s="22"/>
      <c r="P35" s="22"/>
    </row>
    <row r="36" spans="1:16" ht="39" customHeight="1" x14ac:dyDescent="0.15">
      <c r="A36" s="22"/>
      <c r="B36" s="35"/>
      <c r="C36" s="1145" t="s">
        <v>537</v>
      </c>
      <c r="D36" s="1146"/>
      <c r="E36" s="1147"/>
      <c r="F36" s="36">
        <v>5.78</v>
      </c>
      <c r="G36" s="37">
        <v>6.31</v>
      </c>
      <c r="H36" s="37">
        <v>6.48</v>
      </c>
      <c r="I36" s="37">
        <v>6.66</v>
      </c>
      <c r="J36" s="38">
        <v>6.2</v>
      </c>
      <c r="K36" s="22"/>
      <c r="L36" s="22"/>
      <c r="M36" s="22"/>
      <c r="N36" s="22"/>
      <c r="O36" s="22"/>
      <c r="P36" s="22"/>
    </row>
    <row r="37" spans="1:16" ht="39" customHeight="1" x14ac:dyDescent="0.15">
      <c r="A37" s="22"/>
      <c r="B37" s="35"/>
      <c r="C37" s="1145" t="s">
        <v>538</v>
      </c>
      <c r="D37" s="1146"/>
      <c r="E37" s="1147"/>
      <c r="F37" s="36">
        <v>0.67</v>
      </c>
      <c r="G37" s="37">
        <v>1.21</v>
      </c>
      <c r="H37" s="37">
        <v>0.71</v>
      </c>
      <c r="I37" s="37">
        <v>1.52</v>
      </c>
      <c r="J37" s="38">
        <v>1.65</v>
      </c>
      <c r="K37" s="22"/>
      <c r="L37" s="22"/>
      <c r="M37" s="22"/>
      <c r="N37" s="22"/>
      <c r="O37" s="22"/>
      <c r="P37" s="22"/>
    </row>
    <row r="38" spans="1:16" ht="39" customHeight="1" x14ac:dyDescent="0.15">
      <c r="A38" s="22"/>
      <c r="B38" s="35"/>
      <c r="C38" s="1145" t="s">
        <v>539</v>
      </c>
      <c r="D38" s="1146"/>
      <c r="E38" s="1147"/>
      <c r="F38" s="36">
        <v>1.45</v>
      </c>
      <c r="G38" s="37">
        <v>1.35</v>
      </c>
      <c r="H38" s="37">
        <v>1.39</v>
      </c>
      <c r="I38" s="37">
        <v>1.17</v>
      </c>
      <c r="J38" s="38">
        <v>0.73</v>
      </c>
      <c r="K38" s="22"/>
      <c r="L38" s="22"/>
      <c r="M38" s="22"/>
      <c r="N38" s="22"/>
      <c r="O38" s="22"/>
      <c r="P38" s="22"/>
    </row>
    <row r="39" spans="1:16" ht="39" customHeight="1" x14ac:dyDescent="0.15">
      <c r="A39" s="22"/>
      <c r="B39" s="35"/>
      <c r="C39" s="1145" t="s">
        <v>540</v>
      </c>
      <c r="D39" s="1146"/>
      <c r="E39" s="1147"/>
      <c r="F39" s="36">
        <v>0.4</v>
      </c>
      <c r="G39" s="37">
        <v>0.18</v>
      </c>
      <c r="H39" s="37">
        <v>0.46</v>
      </c>
      <c r="I39" s="37">
        <v>0.62</v>
      </c>
      <c r="J39" s="38">
        <v>0.55000000000000004</v>
      </c>
      <c r="K39" s="22"/>
      <c r="L39" s="22"/>
      <c r="M39" s="22"/>
      <c r="N39" s="22"/>
      <c r="O39" s="22"/>
      <c r="P39" s="22"/>
    </row>
    <row r="40" spans="1:16" ht="39" customHeight="1" x14ac:dyDescent="0.15">
      <c r="A40" s="22"/>
      <c r="B40" s="35"/>
      <c r="C40" s="1145" t="s">
        <v>541</v>
      </c>
      <c r="D40" s="1146"/>
      <c r="E40" s="1147"/>
      <c r="F40" s="36">
        <v>0.13</v>
      </c>
      <c r="G40" s="37">
        <v>0.16</v>
      </c>
      <c r="H40" s="37">
        <v>0.05</v>
      </c>
      <c r="I40" s="37">
        <v>0.12</v>
      </c>
      <c r="J40" s="38">
        <v>0.15</v>
      </c>
      <c r="K40" s="22"/>
      <c r="L40" s="22"/>
      <c r="M40" s="22"/>
      <c r="N40" s="22"/>
      <c r="O40" s="22"/>
      <c r="P40" s="22"/>
    </row>
    <row r="41" spans="1:16" ht="39" customHeight="1" x14ac:dyDescent="0.15">
      <c r="A41" s="22"/>
      <c r="B41" s="35"/>
      <c r="C41" s="1145" t="s">
        <v>542</v>
      </c>
      <c r="D41" s="1146"/>
      <c r="E41" s="1147"/>
      <c r="F41" s="36">
        <v>0.12</v>
      </c>
      <c r="G41" s="37">
        <v>0.13</v>
      </c>
      <c r="H41" s="37">
        <v>0.28999999999999998</v>
      </c>
      <c r="I41" s="37">
        <v>0.15</v>
      </c>
      <c r="J41" s="38">
        <v>0.11</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0.05</v>
      </c>
      <c r="G43" s="42">
        <v>0.02</v>
      </c>
      <c r="H43" s="42">
        <v>0.02</v>
      </c>
      <c r="I43" s="42">
        <v>0.04</v>
      </c>
      <c r="J43" s="43">
        <v>0.04</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AENt0spin2qzxKoY2OqOe92/5aP42mPaCekKiQjpbfVcm3sm/FXvoMzFgOGNrwL93QXnC3c/U8FADR4YjkONw==" saltValue="CCm8+cxAMZO3wbf+tGR5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4862</v>
      </c>
      <c r="L45" s="60">
        <v>4816</v>
      </c>
      <c r="M45" s="60">
        <v>4891</v>
      </c>
      <c r="N45" s="60">
        <v>4809</v>
      </c>
      <c r="O45" s="61">
        <v>4552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844</v>
      </c>
      <c r="L48" s="64">
        <v>818</v>
      </c>
      <c r="M48" s="64">
        <v>775</v>
      </c>
      <c r="N48" s="64">
        <v>767</v>
      </c>
      <c r="O48" s="65">
        <v>643</v>
      </c>
      <c r="P48" s="48"/>
      <c r="Q48" s="48"/>
      <c r="R48" s="48"/>
      <c r="S48" s="48"/>
      <c r="T48" s="48"/>
      <c r="U48" s="48"/>
    </row>
    <row r="49" spans="1:21" ht="30.75" customHeight="1" x14ac:dyDescent="0.15">
      <c r="A49" s="48"/>
      <c r="B49" s="1178"/>
      <c r="C49" s="1179"/>
      <c r="D49" s="62"/>
      <c r="E49" s="1155" t="s">
        <v>14</v>
      </c>
      <c r="F49" s="1155"/>
      <c r="G49" s="1155"/>
      <c r="H49" s="1155"/>
      <c r="I49" s="1155"/>
      <c r="J49" s="1156"/>
      <c r="K49" s="63">
        <v>79</v>
      </c>
      <c r="L49" s="64">
        <v>65</v>
      </c>
      <c r="M49" s="64">
        <v>56</v>
      </c>
      <c r="N49" s="64">
        <v>52</v>
      </c>
      <c r="O49" s="65">
        <v>62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4958</v>
      </c>
      <c r="L52" s="64">
        <v>4865</v>
      </c>
      <c r="M52" s="64">
        <v>4824</v>
      </c>
      <c r="N52" s="64">
        <v>4687</v>
      </c>
      <c r="O52" s="65">
        <v>4465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827</v>
      </c>
      <c r="L53" s="69">
        <v>834</v>
      </c>
      <c r="M53" s="69">
        <v>898</v>
      </c>
      <c r="N53" s="69">
        <v>941</v>
      </c>
      <c r="O53" s="70">
        <v>792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0r6C3Ue5i1majL9kQFS2x4nUKSr5xCWfQbSZakuzS54+hSZOlCaoailKQGESKEj0sIlqmIEJ7+tAZRJECgYZIg==" saltValue="KgHHf1mbeOBO7hpX7O3ua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s="96" customFormat="1" ht="15" customHeight="1" x14ac:dyDescent="0.15"/>
    <row r="2" s="96" customFormat="1" ht="15" customHeight="1" x14ac:dyDescent="0.15"/>
    <row r="3" s="96" customFormat="1" ht="15" customHeight="1" x14ac:dyDescent="0.15"/>
    <row r="4" s="96" customFormat="1" ht="15" customHeight="1" x14ac:dyDescent="0.15"/>
    <row r="5" s="96" customFormat="1" ht="15" customHeight="1" x14ac:dyDescent="0.15"/>
    <row r="6" s="96" customFormat="1" ht="15" customHeight="1" x14ac:dyDescent="0.15"/>
    <row r="7" s="96" customFormat="1" ht="15" customHeight="1" x14ac:dyDescent="0.15"/>
    <row r="8" s="96" customFormat="1" ht="15" customHeight="1" x14ac:dyDescent="0.15"/>
    <row r="9" s="96" customFormat="1" ht="15" customHeight="1" x14ac:dyDescent="0.15"/>
    <row r="10" s="96" customFormat="1" ht="15" customHeight="1" x14ac:dyDescent="0.15"/>
    <row r="11" s="96" customFormat="1" ht="15" customHeight="1" x14ac:dyDescent="0.15"/>
    <row r="12" s="96" customFormat="1" ht="15" customHeight="1" x14ac:dyDescent="0.15"/>
    <row r="13" s="96" customFormat="1" ht="15" customHeight="1" x14ac:dyDescent="0.15"/>
    <row r="14" s="96" customFormat="1" ht="15" customHeight="1" x14ac:dyDescent="0.15"/>
    <row r="15" s="96" customFormat="1" ht="15" customHeight="1" x14ac:dyDescent="0.15"/>
    <row r="16" s="96" customFormat="1" ht="15" customHeight="1" x14ac:dyDescent="0.15"/>
    <row r="17" s="96" customFormat="1" ht="15" customHeight="1" x14ac:dyDescent="0.15"/>
    <row r="18" s="96" customFormat="1" ht="15" customHeight="1" x14ac:dyDescent="0.15"/>
    <row r="19" s="96" customFormat="1"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45745</v>
      </c>
      <c r="J41" s="356">
        <v>45489</v>
      </c>
      <c r="K41" s="356">
        <v>44942</v>
      </c>
      <c r="L41" s="356">
        <v>41961</v>
      </c>
      <c r="M41" s="357">
        <v>38623</v>
      </c>
    </row>
    <row r="42" spans="2:13" ht="27.75" customHeight="1" x14ac:dyDescent="0.15">
      <c r="B42" s="1186"/>
      <c r="C42" s="1187"/>
      <c r="D42" s="106"/>
      <c r="E42" s="1190" t="s">
        <v>32</v>
      </c>
      <c r="F42" s="1190"/>
      <c r="G42" s="1190"/>
      <c r="H42" s="1191"/>
      <c r="I42" s="358">
        <v>384</v>
      </c>
      <c r="J42" s="359">
        <v>386</v>
      </c>
      <c r="K42" s="359">
        <v>387</v>
      </c>
      <c r="L42" s="359">
        <v>420</v>
      </c>
      <c r="M42" s="360">
        <v>390</v>
      </c>
    </row>
    <row r="43" spans="2:13" ht="27.75" customHeight="1" x14ac:dyDescent="0.15">
      <c r="B43" s="1186"/>
      <c r="C43" s="1187"/>
      <c r="D43" s="106"/>
      <c r="E43" s="1190" t="s">
        <v>33</v>
      </c>
      <c r="F43" s="1190"/>
      <c r="G43" s="1190"/>
      <c r="H43" s="1191"/>
      <c r="I43" s="358">
        <v>8962</v>
      </c>
      <c r="J43" s="359">
        <v>8549</v>
      </c>
      <c r="K43" s="359">
        <v>8381</v>
      </c>
      <c r="L43" s="359">
        <v>8006</v>
      </c>
      <c r="M43" s="360">
        <v>7397</v>
      </c>
    </row>
    <row r="44" spans="2:13" ht="27.75" customHeight="1" x14ac:dyDescent="0.15">
      <c r="B44" s="1186"/>
      <c r="C44" s="1187"/>
      <c r="D44" s="106"/>
      <c r="E44" s="1190" t="s">
        <v>34</v>
      </c>
      <c r="F44" s="1190"/>
      <c r="G44" s="1190"/>
      <c r="H44" s="1191"/>
      <c r="I44" s="358">
        <v>477</v>
      </c>
      <c r="J44" s="359">
        <v>541</v>
      </c>
      <c r="K44" s="359">
        <v>467</v>
      </c>
      <c r="L44" s="359">
        <v>460</v>
      </c>
      <c r="M44" s="360">
        <v>616</v>
      </c>
    </row>
    <row r="45" spans="2:13" ht="27.75" customHeight="1" x14ac:dyDescent="0.15">
      <c r="B45" s="1186"/>
      <c r="C45" s="1187"/>
      <c r="D45" s="106"/>
      <c r="E45" s="1190" t="s">
        <v>35</v>
      </c>
      <c r="F45" s="1190"/>
      <c r="G45" s="1190"/>
      <c r="H45" s="1191"/>
      <c r="I45" s="358">
        <v>5689</v>
      </c>
      <c r="J45" s="359">
        <v>5882</v>
      </c>
      <c r="K45" s="359">
        <v>5585</v>
      </c>
      <c r="L45" s="359">
        <v>5461</v>
      </c>
      <c r="M45" s="360">
        <v>5449</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7661</v>
      </c>
      <c r="J50" s="359">
        <v>7814</v>
      </c>
      <c r="K50" s="359">
        <v>8640</v>
      </c>
      <c r="L50" s="359">
        <v>8509</v>
      </c>
      <c r="M50" s="360">
        <v>8010</v>
      </c>
    </row>
    <row r="51" spans="2:13" ht="27.75" customHeight="1" x14ac:dyDescent="0.15">
      <c r="B51" s="1186"/>
      <c r="C51" s="1187"/>
      <c r="D51" s="106"/>
      <c r="E51" s="1190" t="s">
        <v>42</v>
      </c>
      <c r="F51" s="1190"/>
      <c r="G51" s="1190"/>
      <c r="H51" s="1191"/>
      <c r="I51" s="358">
        <v>6357</v>
      </c>
      <c r="J51" s="359">
        <v>5985</v>
      </c>
      <c r="K51" s="359">
        <v>5814</v>
      </c>
      <c r="L51" s="359">
        <v>5437</v>
      </c>
      <c r="M51" s="360">
        <v>5414</v>
      </c>
    </row>
    <row r="52" spans="2:13" ht="27.75" customHeight="1" x14ac:dyDescent="0.15">
      <c r="B52" s="1188"/>
      <c r="C52" s="1189"/>
      <c r="D52" s="106"/>
      <c r="E52" s="1190" t="s">
        <v>43</v>
      </c>
      <c r="F52" s="1190"/>
      <c r="G52" s="1190"/>
      <c r="H52" s="1191"/>
      <c r="I52" s="358">
        <v>45436</v>
      </c>
      <c r="J52" s="359">
        <v>45215</v>
      </c>
      <c r="K52" s="359">
        <v>43565</v>
      </c>
      <c r="L52" s="359">
        <v>41070</v>
      </c>
      <c r="M52" s="360">
        <v>38139</v>
      </c>
    </row>
    <row r="53" spans="2:13" ht="27.75" customHeight="1" thickBot="1" x14ac:dyDescent="0.2">
      <c r="B53" s="1192" t="s">
        <v>19</v>
      </c>
      <c r="C53" s="1193"/>
      <c r="D53" s="110"/>
      <c r="E53" s="1194" t="s">
        <v>44</v>
      </c>
      <c r="F53" s="1194"/>
      <c r="G53" s="1194"/>
      <c r="H53" s="1195"/>
      <c r="I53" s="361">
        <v>1804</v>
      </c>
      <c r="J53" s="362">
        <v>1834</v>
      </c>
      <c r="K53" s="362">
        <v>1742</v>
      </c>
      <c r="L53" s="362">
        <v>1292</v>
      </c>
      <c r="M53" s="363">
        <v>911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tjFHgH3LgI19rAA8MMkjsnCF18p3yO5yHlaQ1oZsKDFuQvzDsv10dCy9kE8IOE/GROkZVAkOVBoXL0J0mJSpQ==" saltValue="G4/Pzvm/RlaQIz/5vfC4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3099</v>
      </c>
      <c r="G55" s="122">
        <v>3405</v>
      </c>
      <c r="H55" s="123">
        <v>3220</v>
      </c>
    </row>
    <row r="56" spans="2:8" ht="52.5" customHeight="1" x14ac:dyDescent="0.15">
      <c r="B56" s="124"/>
      <c r="C56" s="1213" t="s">
        <v>47</v>
      </c>
      <c r="D56" s="1213"/>
      <c r="E56" s="1214"/>
      <c r="F56" s="125">
        <v>1078</v>
      </c>
      <c r="G56" s="125">
        <v>791</v>
      </c>
      <c r="H56" s="126">
        <v>728</v>
      </c>
    </row>
    <row r="57" spans="2:8" ht="53.25" customHeight="1" x14ac:dyDescent="0.15">
      <c r="B57" s="124"/>
      <c r="C57" s="1215" t="s">
        <v>48</v>
      </c>
      <c r="D57" s="1215"/>
      <c r="E57" s="1216"/>
      <c r="F57" s="127">
        <v>6116</v>
      </c>
      <c r="G57" s="127">
        <v>6016</v>
      </c>
      <c r="H57" s="128">
        <v>5903</v>
      </c>
    </row>
    <row r="58" spans="2:8" ht="45.75" customHeight="1" x14ac:dyDescent="0.15">
      <c r="B58" s="129"/>
      <c r="C58" s="1203" t="s">
        <v>572</v>
      </c>
      <c r="D58" s="1204"/>
      <c r="E58" s="1205"/>
      <c r="F58" s="130">
        <v>2710</v>
      </c>
      <c r="G58" s="130">
        <v>2566</v>
      </c>
      <c r="H58" s="131">
        <v>2509</v>
      </c>
    </row>
    <row r="59" spans="2:8" ht="45.75" customHeight="1" x14ac:dyDescent="0.15">
      <c r="B59" s="129"/>
      <c r="C59" s="1203" t="s">
        <v>573</v>
      </c>
      <c r="D59" s="1204"/>
      <c r="E59" s="1205"/>
      <c r="F59" s="130">
        <v>1637</v>
      </c>
      <c r="G59" s="130">
        <v>1740</v>
      </c>
      <c r="H59" s="131">
        <v>1843</v>
      </c>
    </row>
    <row r="60" spans="2:8" ht="45.75" customHeight="1" x14ac:dyDescent="0.15">
      <c r="B60" s="129"/>
      <c r="C60" s="1203" t="s">
        <v>574</v>
      </c>
      <c r="D60" s="1204"/>
      <c r="E60" s="1205"/>
      <c r="F60" s="130">
        <v>656</v>
      </c>
      <c r="G60" s="130">
        <v>667</v>
      </c>
      <c r="H60" s="131">
        <v>657</v>
      </c>
    </row>
    <row r="61" spans="2:8" ht="45.75" customHeight="1" x14ac:dyDescent="0.15">
      <c r="B61" s="129"/>
      <c r="C61" s="1203" t="s">
        <v>575</v>
      </c>
      <c r="D61" s="1204"/>
      <c r="E61" s="1205"/>
      <c r="F61" s="130">
        <v>622</v>
      </c>
      <c r="G61" s="130">
        <v>598</v>
      </c>
      <c r="H61" s="131">
        <v>573</v>
      </c>
    </row>
    <row r="62" spans="2:8" ht="45.75" customHeight="1" thickBot="1" x14ac:dyDescent="0.2">
      <c r="B62" s="132"/>
      <c r="C62" s="1206" t="s">
        <v>576</v>
      </c>
      <c r="D62" s="1207"/>
      <c r="E62" s="1208"/>
      <c r="F62" s="133">
        <v>129</v>
      </c>
      <c r="G62" s="133">
        <v>104</v>
      </c>
      <c r="H62" s="134">
        <v>89</v>
      </c>
    </row>
    <row r="63" spans="2:8" ht="52.5" customHeight="1" thickBot="1" x14ac:dyDescent="0.2">
      <c r="B63" s="135"/>
      <c r="C63" s="1209" t="s">
        <v>49</v>
      </c>
      <c r="D63" s="1209"/>
      <c r="E63" s="1210"/>
      <c r="F63" s="136">
        <v>10294</v>
      </c>
      <c r="G63" s="136">
        <v>10211</v>
      </c>
      <c r="H63" s="137">
        <v>9852</v>
      </c>
    </row>
    <row r="64" spans="2:8" x14ac:dyDescent="0.15"/>
  </sheetData>
  <sheetProtection algorithmName="SHA-512" hashValue="xGuRcoFyn/7YQ1eSZDEE1rCHHss+83DEK4W520f2/Y4QDfYfmMbk3nWqPuduCf6CeEbqRFWIupk+BEzXHKN9eQ==" saltValue="W6r+B5t3p0DogdXanxs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27982</v>
      </c>
      <c r="E3" s="156"/>
      <c r="F3" s="157">
        <v>42836</v>
      </c>
      <c r="G3" s="158"/>
      <c r="H3" s="159"/>
    </row>
    <row r="4" spans="1:8" x14ac:dyDescent="0.15">
      <c r="A4" s="160"/>
      <c r="B4" s="161"/>
      <c r="C4" s="162"/>
      <c r="D4" s="163">
        <v>20146</v>
      </c>
      <c r="E4" s="164"/>
      <c r="F4" s="165">
        <v>22936</v>
      </c>
      <c r="G4" s="166"/>
      <c r="H4" s="167"/>
    </row>
    <row r="5" spans="1:8" x14ac:dyDescent="0.15">
      <c r="A5" s="148" t="s">
        <v>522</v>
      </c>
      <c r="B5" s="153"/>
      <c r="C5" s="154"/>
      <c r="D5" s="155">
        <v>40700</v>
      </c>
      <c r="E5" s="156"/>
      <c r="F5" s="157">
        <v>44161</v>
      </c>
      <c r="G5" s="158"/>
      <c r="H5" s="159"/>
    </row>
    <row r="6" spans="1:8" x14ac:dyDescent="0.15">
      <c r="A6" s="160"/>
      <c r="B6" s="161"/>
      <c r="C6" s="162"/>
      <c r="D6" s="163">
        <v>27163</v>
      </c>
      <c r="E6" s="164"/>
      <c r="F6" s="165">
        <v>23644</v>
      </c>
      <c r="G6" s="166"/>
      <c r="H6" s="167"/>
    </row>
    <row r="7" spans="1:8" x14ac:dyDescent="0.15">
      <c r="A7" s="148" t="s">
        <v>523</v>
      </c>
      <c r="B7" s="153"/>
      <c r="C7" s="154"/>
      <c r="D7" s="155">
        <v>34809</v>
      </c>
      <c r="E7" s="156"/>
      <c r="F7" s="157">
        <v>43955</v>
      </c>
      <c r="G7" s="158"/>
      <c r="H7" s="159"/>
    </row>
    <row r="8" spans="1:8" x14ac:dyDescent="0.15">
      <c r="A8" s="160"/>
      <c r="B8" s="161"/>
      <c r="C8" s="162"/>
      <c r="D8" s="163">
        <v>24996</v>
      </c>
      <c r="E8" s="164"/>
      <c r="F8" s="165">
        <v>21318</v>
      </c>
      <c r="G8" s="166"/>
      <c r="H8" s="167"/>
    </row>
    <row r="9" spans="1:8" x14ac:dyDescent="0.15">
      <c r="A9" s="148" t="s">
        <v>524</v>
      </c>
      <c r="B9" s="153"/>
      <c r="C9" s="154"/>
      <c r="D9" s="155">
        <v>21399</v>
      </c>
      <c r="E9" s="156"/>
      <c r="F9" s="157">
        <v>41921</v>
      </c>
      <c r="G9" s="158"/>
      <c r="H9" s="159"/>
    </row>
    <row r="10" spans="1:8" x14ac:dyDescent="0.15">
      <c r="A10" s="160"/>
      <c r="B10" s="161"/>
      <c r="C10" s="162"/>
      <c r="D10" s="163">
        <v>15372</v>
      </c>
      <c r="E10" s="164"/>
      <c r="F10" s="165">
        <v>21655</v>
      </c>
      <c r="G10" s="166"/>
      <c r="H10" s="167"/>
    </row>
    <row r="11" spans="1:8" x14ac:dyDescent="0.15">
      <c r="A11" s="148" t="s">
        <v>525</v>
      </c>
      <c r="B11" s="153"/>
      <c r="C11" s="154"/>
      <c r="D11" s="155">
        <v>20400</v>
      </c>
      <c r="E11" s="156"/>
      <c r="F11" s="157">
        <v>44585</v>
      </c>
      <c r="G11" s="158"/>
      <c r="H11" s="159"/>
    </row>
    <row r="12" spans="1:8" x14ac:dyDescent="0.15">
      <c r="A12" s="160"/>
      <c r="B12" s="161"/>
      <c r="C12" s="168"/>
      <c r="D12" s="163">
        <v>15337</v>
      </c>
      <c r="E12" s="164"/>
      <c r="F12" s="165">
        <v>23077</v>
      </c>
      <c r="G12" s="166"/>
      <c r="H12" s="167"/>
    </row>
    <row r="13" spans="1:8" x14ac:dyDescent="0.15">
      <c r="A13" s="148"/>
      <c r="B13" s="153"/>
      <c r="C13" s="169"/>
      <c r="D13" s="170">
        <v>29058</v>
      </c>
      <c r="E13" s="171"/>
      <c r="F13" s="172">
        <v>43492</v>
      </c>
      <c r="G13" s="173"/>
      <c r="H13" s="159"/>
    </row>
    <row r="14" spans="1:8" x14ac:dyDescent="0.15">
      <c r="A14" s="160"/>
      <c r="B14" s="161"/>
      <c r="C14" s="162"/>
      <c r="D14" s="163">
        <v>20603</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7.46</v>
      </c>
      <c r="C19" s="174">
        <f>ROUND(VALUE(SUBSTITUTE(実質収支比率等に係る経年分析!G$48,"▲","-")),2)</f>
        <v>7.43</v>
      </c>
      <c r="D19" s="174">
        <f>ROUND(VALUE(SUBSTITUTE(実質収支比率等に係る経年分析!H$48,"▲","-")),2)</f>
        <v>9.57</v>
      </c>
      <c r="E19" s="174">
        <f>ROUND(VALUE(SUBSTITUTE(実質収支比率等に係る経年分析!I$48,"▲","-")),2)</f>
        <v>9.34</v>
      </c>
      <c r="F19" s="174">
        <f>ROUND(VALUE(SUBSTITUTE(実質収支比率等に係る経年分析!J$48,"▲","-")),2)</f>
        <v>8.42</v>
      </c>
    </row>
    <row r="20" spans="1:11" x14ac:dyDescent="0.15">
      <c r="A20" s="174" t="s">
        <v>53</v>
      </c>
      <c r="B20" s="174">
        <f>ROUND(VALUE(SUBSTITUTE(実質収支比率等に係る経年分析!F$47,"▲","-")),2)</f>
        <v>10.89</v>
      </c>
      <c r="C20" s="174">
        <f>ROUND(VALUE(SUBSTITUTE(実質収支比率等に係る経年分析!G$47,"▲","-")),2)</f>
        <v>10.65</v>
      </c>
      <c r="D20" s="174">
        <f>ROUND(VALUE(SUBSTITUTE(実質収支比率等に係る経年分析!H$47,"▲","-")),2)</f>
        <v>11.96</v>
      </c>
      <c r="E20" s="174">
        <f>ROUND(VALUE(SUBSTITUTE(実質収支比率等に係る経年分析!I$47,"▲","-")),2)</f>
        <v>13.51</v>
      </c>
      <c r="F20" s="174">
        <f>ROUND(VALUE(SUBSTITUTE(実質収支比率等に係る経年分析!J$47,"▲","-")),2)</f>
        <v>12.5</v>
      </c>
    </row>
    <row r="21" spans="1:11" x14ac:dyDescent="0.15">
      <c r="A21" s="174" t="s">
        <v>54</v>
      </c>
      <c r="B21" s="174">
        <f>IF(ISNUMBER(VALUE(SUBSTITUTE(実質収支比率等に係る経年分析!F$49,"▲","-"))),ROUND(VALUE(SUBSTITUTE(実質収支比率等に係る経年分析!F$49,"▲","-")),2),NA())</f>
        <v>-1.1100000000000001</v>
      </c>
      <c r="C21" s="174">
        <f>IF(ISNUMBER(VALUE(SUBSTITUTE(実質収支比率等に係る経年分析!G$49,"▲","-"))),ROUND(VALUE(SUBSTITUTE(実質収支比率等に係る経年分析!G$49,"▲","-")),2),NA())</f>
        <v>0.11</v>
      </c>
      <c r="D21" s="174">
        <f>IF(ISNUMBER(VALUE(SUBSTITUTE(実質収支比率等に係る経年分析!H$49,"▲","-"))),ROUND(VALUE(SUBSTITUTE(実質収支比率等に係る経年分析!H$49,"▲","-")),2),NA())</f>
        <v>4.22</v>
      </c>
      <c r="E21" s="174">
        <f>IF(ISNUMBER(VALUE(SUBSTITUTE(実質収支比率等に係る経年分析!I$49,"▲","-"))),ROUND(VALUE(SUBSTITUTE(実質収支比率等に係る経年分析!I$49,"▲","-")),2),NA())</f>
        <v>0.71</v>
      </c>
      <c r="F21" s="174">
        <f>IF(ISNUMBER(VALUE(SUBSTITUTE(実質収支比率等に係る経年分析!J$49,"▲","-"))),ROUND(VALUE(SUBSTITUTE(実質収支比率等に係る経年分析!J$49,"▲","-")),2),NA())</f>
        <v>-1.43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0.04</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広田中央特定土地区画整理事業特別会計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0.28999999999999998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0.11</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北新宿第二土地区画整理事業特別会計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0.55000000000000004</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5.0999999999999996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7.75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4958</v>
      </c>
      <c r="E42" s="176"/>
      <c r="F42" s="176"/>
      <c r="G42" s="176">
        <f>'実質公債費比率（分子）の構造'!L$52</f>
        <v>4865</v>
      </c>
      <c r="H42" s="176"/>
      <c r="I42" s="176"/>
      <c r="J42" s="176">
        <f>'実質公債費比率（分子）の構造'!M$52</f>
        <v>4824</v>
      </c>
      <c r="K42" s="176"/>
      <c r="L42" s="176"/>
      <c r="M42" s="176">
        <f>'実質公債費比率（分子）の構造'!N$52</f>
        <v>4687</v>
      </c>
      <c r="N42" s="176"/>
      <c r="O42" s="176"/>
      <c r="P42" s="176">
        <f>'実質公債費比率（分子）の構造'!O$52</f>
        <v>4465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79</v>
      </c>
      <c r="C45" s="176"/>
      <c r="D45" s="176"/>
      <c r="E45" s="176">
        <f>'実質公債費比率（分子）の構造'!L$49</f>
        <v>65</v>
      </c>
      <c r="F45" s="176"/>
      <c r="G45" s="176"/>
      <c r="H45" s="176">
        <f>'実質公債費比率（分子）の構造'!M$49</f>
        <v>56</v>
      </c>
      <c r="I45" s="176"/>
      <c r="J45" s="176"/>
      <c r="K45" s="176">
        <f>'実質公債費比率（分子）の構造'!N$49</f>
        <v>52</v>
      </c>
      <c r="L45" s="176"/>
      <c r="M45" s="176"/>
      <c r="N45" s="176">
        <f>'実質公債費比率（分子）の構造'!O$49</f>
        <v>62</v>
      </c>
      <c r="O45" s="176"/>
      <c r="P45" s="176"/>
    </row>
    <row r="46" spans="1:16" x14ac:dyDescent="0.15">
      <c r="A46" s="176" t="s">
        <v>64</v>
      </c>
      <c r="B46" s="176">
        <f>'実質公債費比率（分子）の構造'!K$48</f>
        <v>844</v>
      </c>
      <c r="C46" s="176"/>
      <c r="D46" s="176"/>
      <c r="E46" s="176">
        <f>'実質公債費比率（分子）の構造'!L$48</f>
        <v>818</v>
      </c>
      <c r="F46" s="176"/>
      <c r="G46" s="176"/>
      <c r="H46" s="176">
        <f>'実質公債費比率（分子）の構造'!M$48</f>
        <v>775</v>
      </c>
      <c r="I46" s="176"/>
      <c r="J46" s="176"/>
      <c r="K46" s="176">
        <f>'実質公債費比率（分子）の構造'!N$48</f>
        <v>767</v>
      </c>
      <c r="L46" s="176"/>
      <c r="M46" s="176"/>
      <c r="N46" s="176">
        <f>'実質公債費比率（分子）の構造'!O$48</f>
        <v>643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4862</v>
      </c>
      <c r="C49" s="176"/>
      <c r="D49" s="176"/>
      <c r="E49" s="176">
        <f>'実質公債費比率（分子）の構造'!L$45</f>
        <v>4816</v>
      </c>
      <c r="F49" s="176"/>
      <c r="G49" s="176"/>
      <c r="H49" s="176">
        <f>'実質公債費比率（分子）の構造'!M$45</f>
        <v>4891</v>
      </c>
      <c r="I49" s="176"/>
      <c r="J49" s="176"/>
      <c r="K49" s="176">
        <f>'実質公債費比率（分子）の構造'!N$45</f>
        <v>4809</v>
      </c>
      <c r="L49" s="176"/>
      <c r="M49" s="176"/>
      <c r="N49" s="176">
        <f>'実質公債費比率（分子）の構造'!O$45</f>
        <v>4552</v>
      </c>
      <c r="O49" s="176"/>
      <c r="P49" s="176"/>
    </row>
    <row r="50" spans="1:16" x14ac:dyDescent="0.15">
      <c r="A50" s="176" t="s">
        <v>67</v>
      </c>
      <c r="B50" s="176" t="e">
        <f>NA()</f>
        <v>#N/A</v>
      </c>
      <c r="C50" s="176">
        <f>IF(ISNUMBER('実質公債費比率（分子）の構造'!K$53),'実質公債費比率（分子）の構造'!K$53,NA())</f>
        <v>827</v>
      </c>
      <c r="D50" s="176" t="e">
        <f>NA()</f>
        <v>#N/A</v>
      </c>
      <c r="E50" s="176" t="e">
        <f>NA()</f>
        <v>#N/A</v>
      </c>
      <c r="F50" s="176">
        <f>IF(ISNUMBER('実質公債費比率（分子）の構造'!L$53),'実質公債費比率（分子）の構造'!L$53,NA())</f>
        <v>834</v>
      </c>
      <c r="G50" s="176" t="e">
        <f>NA()</f>
        <v>#N/A</v>
      </c>
      <c r="H50" s="176" t="e">
        <f>NA()</f>
        <v>#N/A</v>
      </c>
      <c r="I50" s="176">
        <f>IF(ISNUMBER('実質公債費比率（分子）の構造'!M$53),'実質公債費比率（分子）の構造'!M$53,NA())</f>
        <v>898</v>
      </c>
      <c r="J50" s="176" t="e">
        <f>NA()</f>
        <v>#N/A</v>
      </c>
      <c r="K50" s="176" t="e">
        <f>NA()</f>
        <v>#N/A</v>
      </c>
      <c r="L50" s="176">
        <f>IF(ISNUMBER('実質公債費比率（分子）の構造'!N$53),'実質公債費比率（分子）の構造'!N$53,NA())</f>
        <v>941</v>
      </c>
      <c r="M50" s="176" t="e">
        <f>NA()</f>
        <v>#N/A</v>
      </c>
      <c r="N50" s="176" t="e">
        <f>NA()</f>
        <v>#N/A</v>
      </c>
      <c r="O50" s="176">
        <f>IF(ISNUMBER('実質公債費比率（分子）の構造'!O$53),'実質公債費比率（分子）の構造'!O$53,NA())</f>
        <v>792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45436</v>
      </c>
      <c r="E56" s="175"/>
      <c r="F56" s="175"/>
      <c r="G56" s="175">
        <f>'将来負担比率（分子）の構造'!J$52</f>
        <v>45215</v>
      </c>
      <c r="H56" s="175"/>
      <c r="I56" s="175"/>
      <c r="J56" s="175">
        <f>'将来負担比率（分子）の構造'!K$52</f>
        <v>43565</v>
      </c>
      <c r="K56" s="175"/>
      <c r="L56" s="175"/>
      <c r="M56" s="175">
        <f>'将来負担比率（分子）の構造'!L$52</f>
        <v>41070</v>
      </c>
      <c r="N56" s="175"/>
      <c r="O56" s="175"/>
      <c r="P56" s="175">
        <f>'将来負担比率（分子）の構造'!M$52</f>
        <v>38139</v>
      </c>
    </row>
    <row r="57" spans="1:16" x14ac:dyDescent="0.15">
      <c r="A57" s="175" t="s">
        <v>42</v>
      </c>
      <c r="B57" s="175"/>
      <c r="C57" s="175"/>
      <c r="D57" s="175">
        <f>'将来負担比率（分子）の構造'!I$51</f>
        <v>6357</v>
      </c>
      <c r="E57" s="175"/>
      <c r="F57" s="175"/>
      <c r="G57" s="175">
        <f>'将来負担比率（分子）の構造'!J$51</f>
        <v>5985</v>
      </c>
      <c r="H57" s="175"/>
      <c r="I57" s="175"/>
      <c r="J57" s="175">
        <f>'将来負担比率（分子）の構造'!K$51</f>
        <v>5814</v>
      </c>
      <c r="K57" s="175"/>
      <c r="L57" s="175"/>
      <c r="M57" s="175">
        <f>'将来負担比率（分子）の構造'!L$51</f>
        <v>5437</v>
      </c>
      <c r="N57" s="175"/>
      <c r="O57" s="175"/>
      <c r="P57" s="175">
        <f>'将来負担比率（分子）の構造'!M$51</f>
        <v>5414</v>
      </c>
    </row>
    <row r="58" spans="1:16" x14ac:dyDescent="0.15">
      <c r="A58" s="175" t="s">
        <v>41</v>
      </c>
      <c r="B58" s="175"/>
      <c r="C58" s="175"/>
      <c r="D58" s="175">
        <f>'将来負担比率（分子）の構造'!I$50</f>
        <v>7661</v>
      </c>
      <c r="E58" s="175"/>
      <c r="F58" s="175"/>
      <c r="G58" s="175">
        <f>'将来負担比率（分子）の構造'!J$50</f>
        <v>7814</v>
      </c>
      <c r="H58" s="175"/>
      <c r="I58" s="175"/>
      <c r="J58" s="175">
        <f>'将来負担比率（分子）の構造'!K$50</f>
        <v>8640</v>
      </c>
      <c r="K58" s="175"/>
      <c r="L58" s="175"/>
      <c r="M58" s="175">
        <f>'将来負担比率（分子）の構造'!L$50</f>
        <v>8509</v>
      </c>
      <c r="N58" s="175"/>
      <c r="O58" s="175"/>
      <c r="P58" s="175">
        <f>'将来負担比率（分子）の構造'!M$50</f>
        <v>8010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5689</v>
      </c>
      <c r="C62" s="175"/>
      <c r="D62" s="175"/>
      <c r="E62" s="175">
        <f>'将来負担比率（分子）の構造'!J$45</f>
        <v>5882</v>
      </c>
      <c r="F62" s="175"/>
      <c r="G62" s="175"/>
      <c r="H62" s="175">
        <f>'将来負担比率（分子）の構造'!K$45</f>
        <v>5585</v>
      </c>
      <c r="I62" s="175"/>
      <c r="J62" s="175"/>
      <c r="K62" s="175">
        <f>'将来負担比率（分子）の構造'!L$45</f>
        <v>5461</v>
      </c>
      <c r="L62" s="175"/>
      <c r="M62" s="175"/>
      <c r="N62" s="175">
        <f>'将来負担比率（分子）の構造'!M$45</f>
        <v>5449</v>
      </c>
      <c r="O62" s="175"/>
      <c r="P62" s="175"/>
    </row>
    <row r="63" spans="1:16" x14ac:dyDescent="0.15">
      <c r="A63" s="175" t="s">
        <v>34</v>
      </c>
      <c r="B63" s="175">
        <f>'将来負担比率（分子）の構造'!I$44</f>
        <v>477</v>
      </c>
      <c r="C63" s="175"/>
      <c r="D63" s="175"/>
      <c r="E63" s="175">
        <f>'将来負担比率（分子）の構造'!J$44</f>
        <v>541</v>
      </c>
      <c r="F63" s="175"/>
      <c r="G63" s="175"/>
      <c r="H63" s="175">
        <f>'将来負担比率（分子）の構造'!K$44</f>
        <v>467</v>
      </c>
      <c r="I63" s="175"/>
      <c r="J63" s="175"/>
      <c r="K63" s="175">
        <f>'将来負担比率（分子）の構造'!L$44</f>
        <v>460</v>
      </c>
      <c r="L63" s="175"/>
      <c r="M63" s="175"/>
      <c r="N63" s="175">
        <f>'将来負担比率（分子）の構造'!M$44</f>
        <v>616</v>
      </c>
      <c r="O63" s="175"/>
      <c r="P63" s="175"/>
    </row>
    <row r="64" spans="1:16" x14ac:dyDescent="0.15">
      <c r="A64" s="175" t="s">
        <v>33</v>
      </c>
      <c r="B64" s="175">
        <f>'将来負担比率（分子）の構造'!I$43</f>
        <v>8962</v>
      </c>
      <c r="C64" s="175"/>
      <c r="D64" s="175"/>
      <c r="E64" s="175">
        <f>'将来負担比率（分子）の構造'!J$43</f>
        <v>8549</v>
      </c>
      <c r="F64" s="175"/>
      <c r="G64" s="175"/>
      <c r="H64" s="175">
        <f>'将来負担比率（分子）の構造'!K$43</f>
        <v>8381</v>
      </c>
      <c r="I64" s="175"/>
      <c r="J64" s="175"/>
      <c r="K64" s="175">
        <f>'将来負担比率（分子）の構造'!L$43</f>
        <v>8006</v>
      </c>
      <c r="L64" s="175"/>
      <c r="M64" s="175"/>
      <c r="N64" s="175">
        <f>'将来負担比率（分子）の構造'!M$43</f>
        <v>7397</v>
      </c>
      <c r="O64" s="175"/>
      <c r="P64" s="175"/>
    </row>
    <row r="65" spans="1:16" x14ac:dyDescent="0.15">
      <c r="A65" s="175" t="s">
        <v>32</v>
      </c>
      <c r="B65" s="175">
        <f>'将来負担比率（分子）の構造'!I$42</f>
        <v>384</v>
      </c>
      <c r="C65" s="175"/>
      <c r="D65" s="175"/>
      <c r="E65" s="175">
        <f>'将来負担比率（分子）の構造'!J$42</f>
        <v>386</v>
      </c>
      <c r="F65" s="175"/>
      <c r="G65" s="175"/>
      <c r="H65" s="175">
        <f>'将来負担比率（分子）の構造'!K$42</f>
        <v>387</v>
      </c>
      <c r="I65" s="175"/>
      <c r="J65" s="175"/>
      <c r="K65" s="175">
        <f>'将来負担比率（分子）の構造'!L$42</f>
        <v>420</v>
      </c>
      <c r="L65" s="175"/>
      <c r="M65" s="175"/>
      <c r="N65" s="175">
        <f>'将来負担比率（分子）の構造'!M$42</f>
        <v>390</v>
      </c>
      <c r="O65" s="175"/>
      <c r="P65" s="175"/>
    </row>
    <row r="66" spans="1:16" x14ac:dyDescent="0.15">
      <c r="A66" s="175" t="s">
        <v>31</v>
      </c>
      <c r="B66" s="175">
        <f>'将来負担比率（分子）の構造'!I$41</f>
        <v>45745</v>
      </c>
      <c r="C66" s="175"/>
      <c r="D66" s="175"/>
      <c r="E66" s="175">
        <f>'将来負担比率（分子）の構造'!J$41</f>
        <v>45489</v>
      </c>
      <c r="F66" s="175"/>
      <c r="G66" s="175"/>
      <c r="H66" s="175">
        <f>'将来負担比率（分子）の構造'!K$41</f>
        <v>44942</v>
      </c>
      <c r="I66" s="175"/>
      <c r="J66" s="175"/>
      <c r="K66" s="175">
        <f>'将来負担比率（分子）の構造'!L$41</f>
        <v>41961</v>
      </c>
      <c r="L66" s="175"/>
      <c r="M66" s="175"/>
      <c r="N66" s="175">
        <f>'将来負担比率（分子）の構造'!M$41</f>
        <v>38623</v>
      </c>
      <c r="O66" s="175"/>
      <c r="P66" s="175"/>
    </row>
    <row r="67" spans="1:16" x14ac:dyDescent="0.15">
      <c r="A67" s="175" t="s">
        <v>71</v>
      </c>
      <c r="B67" s="175" t="e">
        <f>NA()</f>
        <v>#N/A</v>
      </c>
      <c r="C67" s="175">
        <f>IF(ISNUMBER('将来負担比率（分子）の構造'!I$53), IF('将来負担比率（分子）の構造'!I$53 &lt; 0, 0, '将来負担比率（分子）の構造'!I$53), NA())</f>
        <v>1804</v>
      </c>
      <c r="D67" s="175" t="e">
        <f>NA()</f>
        <v>#N/A</v>
      </c>
      <c r="E67" s="175" t="e">
        <f>NA()</f>
        <v>#N/A</v>
      </c>
      <c r="F67" s="175">
        <f>IF(ISNUMBER('将来負担比率（分子）の構造'!J$53), IF('将来負担比率（分子）の構造'!J$53 &lt; 0, 0, '将来負担比率（分子）の構造'!J$53), NA())</f>
        <v>1834</v>
      </c>
      <c r="G67" s="175" t="e">
        <f>NA()</f>
        <v>#N/A</v>
      </c>
      <c r="H67" s="175" t="e">
        <f>NA()</f>
        <v>#N/A</v>
      </c>
      <c r="I67" s="175">
        <f>IF(ISNUMBER('将来負担比率（分子）の構造'!K$53), IF('将来負担比率（分子）の構造'!K$53 &lt; 0, 0, '将来負担比率（分子）の構造'!K$53), NA())</f>
        <v>1742</v>
      </c>
      <c r="J67" s="175" t="e">
        <f>NA()</f>
        <v>#N/A</v>
      </c>
      <c r="K67" s="175" t="e">
        <f>NA()</f>
        <v>#N/A</v>
      </c>
      <c r="L67" s="175">
        <f>IF(ISNUMBER('将来負担比率（分子）の構造'!L$53), IF('将来負担比率（分子）の構造'!L$53 &lt; 0, 0, '将来負担比率（分子）の構造'!L$53), NA())</f>
        <v>1292</v>
      </c>
      <c r="M67" s="175" t="e">
        <f>NA()</f>
        <v>#N/A</v>
      </c>
      <c r="N67" s="175" t="e">
        <f>NA()</f>
        <v>#N/A</v>
      </c>
      <c r="O67" s="175">
        <f>IF(ISNUMBER('将来負担比率（分子）の構造'!M$53), IF('将来負担比率（分子）の構造'!M$53 &lt; 0, 0, '将来負担比率（分子）の構造'!M$53), NA())</f>
        <v>911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3099</v>
      </c>
      <c r="C72" s="179">
        <f>基金残高に係る経年分析!G55</f>
        <v>3405</v>
      </c>
      <c r="D72" s="179">
        <f>基金残高に係る経年分析!H55</f>
        <v>3220</v>
      </c>
    </row>
    <row r="73" spans="1:16" x14ac:dyDescent="0.15">
      <c r="A73" s="178" t="s">
        <v>74</v>
      </c>
      <c r="B73" s="179">
        <f>基金残高に係る経年分析!F56</f>
        <v>1078</v>
      </c>
      <c r="C73" s="179">
        <f>基金残高に係る経年分析!G56</f>
        <v>791</v>
      </c>
      <c r="D73" s="179">
        <f>基金残高に係る経年分析!H56</f>
        <v>728</v>
      </c>
    </row>
    <row r="74" spans="1:16" x14ac:dyDescent="0.15">
      <c r="A74" s="178" t="s">
        <v>75</v>
      </c>
      <c r="B74" s="179">
        <f>基金残高に係る経年分析!F57</f>
        <v>6116</v>
      </c>
      <c r="C74" s="179">
        <f>基金残高に係る経年分析!G57</f>
        <v>6016</v>
      </c>
      <c r="D74" s="179">
        <f>基金残高に係る経年分析!H57</f>
        <v>5903</v>
      </c>
    </row>
  </sheetData>
  <sheetProtection algorithmName="SHA-512" hashValue="Hj3Nnzp6Uy+vI+r5ubME4JnhxX0XqOxER9pldEIQ8oIUx6Lej/TrAeSrpJ3np3/oKC9w7TssDfJ585kDuFNIbA==" saltValue="/ySvdu1E2vIISukhAX5t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