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355" windowHeight="10080"/>
  </bookViews>
  <sheets>
    <sheet name="施設基礎データ" sheetId="1" r:id="rId1"/>
  </sheets>
  <externalReferences>
    <externalReference r:id="rId2"/>
  </externalReferences>
  <definedNames>
    <definedName name="_xlnm._FilterDatabase" localSheetId="0" hidden="1">施設基礎データ!$A$5:$Y$188</definedName>
    <definedName name="A">[1]ドロップダウンリスト!$A$2:$A$8</definedName>
    <definedName name="B">[1]ドロップダウンリスト!$B$2:$B$8</definedName>
    <definedName name="_xlnm.Print_Titles" localSheetId="0">施設基礎データ!$5:$5</definedName>
    <definedName name="Z_294D93B1_EAC6_4913_B4CE_01ABEC777943_.wvu.FilterData" localSheetId="0" hidden="1">施設基礎データ!$A$6:$J$177</definedName>
    <definedName name="会計">[1]ドロップダウンリスト!$P$2:$P$5</definedName>
    <definedName name="所管">[1]ドロップダウンリスト!$A$2:$A$8</definedName>
    <definedName name="消防点検">[1]ドロップダウンリスト!$J$2:$J$6</definedName>
    <definedName name="耐震改修の必要性">[1]ドロップダウンリスト!$D$2:$D$5</definedName>
    <definedName name="大分類">[1]ドロップダウンリスト!$Q$2:$Q$17</definedName>
    <definedName name="中分類">[1]ドロップダウンリスト!$R$2:$R$30</definedName>
    <definedName name="点検の有無">[1]ドロップダウンリスト!$E$2:$E$3</definedName>
    <definedName name="配置形態">[1]ドロップダウンリスト!$S$2:$S$4</definedName>
    <definedName name="法定点検１">[1]ドロップダウンリスト!$G$2:$G$6</definedName>
    <definedName name="利用">[1]ドロップダウンリスト!$B$2:$B$8</definedName>
    <definedName name="劣化診断２">[1]ドロップダウンリスト!$I$2:$I$6</definedName>
    <definedName name="劣化診断３">[1]ドロップダウンリスト!#REF!</definedName>
    <definedName name="劣化診断４">[1]ドロップダウンリスト!$M$2:$M$6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8" i="1" l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J188" i="1" l="1"/>
  <c r="D188" i="1"/>
  <c r="H174" i="1" l="1"/>
  <c r="H141" i="1" l="1"/>
  <c r="H139" i="1"/>
  <c r="H138" i="1"/>
  <c r="H182" i="1" l="1"/>
  <c r="H181" i="1"/>
  <c r="H180" i="1"/>
  <c r="H178" i="1"/>
  <c r="H148" i="1"/>
  <c r="H143" i="1"/>
  <c r="H133" i="1"/>
  <c r="H86" i="1"/>
  <c r="H74" i="1"/>
  <c r="H44" i="1"/>
  <c r="H188" i="1" s="1"/>
</calcChain>
</file>

<file path=xl/sharedStrings.xml><?xml version="1.0" encoding="utf-8"?>
<sst xmlns="http://schemas.openxmlformats.org/spreadsheetml/2006/main" count="1717" uniqueCount="308">
  <si>
    <t>施設名</t>
    <rPh sb="0" eb="2">
      <t>シセツ</t>
    </rPh>
    <rPh sb="2" eb="3">
      <t>メイ</t>
    </rPh>
    <phoneticPr fontId="2"/>
  </si>
  <si>
    <t>対象棟数</t>
    <rPh sb="0" eb="2">
      <t>タイショウ</t>
    </rPh>
    <rPh sb="2" eb="3">
      <t>ムネ</t>
    </rPh>
    <rPh sb="3" eb="4">
      <t>スウ</t>
    </rPh>
    <phoneticPr fontId="2"/>
  </si>
  <si>
    <t>主な構造</t>
    <rPh sb="0" eb="1">
      <t>オモ</t>
    </rPh>
    <rPh sb="2" eb="4">
      <t>コウゾウ</t>
    </rPh>
    <phoneticPr fontId="2"/>
  </si>
  <si>
    <t>階数
（最高の棟）</t>
    <rPh sb="0" eb="2">
      <t>カイスウ</t>
    </rPh>
    <rPh sb="4" eb="6">
      <t>サイコウ</t>
    </rPh>
    <rPh sb="7" eb="8">
      <t>ムネ</t>
    </rPh>
    <phoneticPr fontId="2"/>
  </si>
  <si>
    <t>建築年度
（最古の棟）</t>
    <rPh sb="0" eb="2">
      <t>ケンチク</t>
    </rPh>
    <rPh sb="2" eb="3">
      <t>ネン</t>
    </rPh>
    <rPh sb="3" eb="4">
      <t>ド</t>
    </rPh>
    <rPh sb="6" eb="8">
      <t>サイコ</t>
    </rPh>
    <rPh sb="9" eb="10">
      <t>ムネ</t>
    </rPh>
    <phoneticPr fontId="2"/>
  </si>
  <si>
    <t>延床面積</t>
    <rPh sb="0" eb="2">
      <t>ノベユカ</t>
    </rPh>
    <rPh sb="2" eb="4">
      <t>メンセキ</t>
    </rPh>
    <phoneticPr fontId="2"/>
  </si>
  <si>
    <t>市庁舎（本館他）</t>
    <rPh sb="4" eb="5">
      <t>ホン</t>
    </rPh>
    <rPh sb="5" eb="6">
      <t>カン</t>
    </rPh>
    <rPh sb="6" eb="7">
      <t>ホカ</t>
    </rPh>
    <phoneticPr fontId="2"/>
  </si>
  <si>
    <t>SRC</t>
    <phoneticPr fontId="2"/>
  </si>
  <si>
    <t>5階</t>
    <rPh sb="1" eb="2">
      <t>カイ</t>
    </rPh>
    <phoneticPr fontId="2"/>
  </si>
  <si>
    <t>市庁舎（新館）</t>
    <rPh sb="4" eb="6">
      <t>シンカン</t>
    </rPh>
    <phoneticPr fontId="2"/>
  </si>
  <si>
    <t>RC</t>
    <phoneticPr fontId="2"/>
  </si>
  <si>
    <t>2階</t>
    <rPh sb="1" eb="2">
      <t>カイ</t>
    </rPh>
    <phoneticPr fontId="2"/>
  </si>
  <si>
    <t>旧第二庁舎</t>
    <rPh sb="0" eb="1">
      <t>キュウ</t>
    </rPh>
    <phoneticPr fontId="2"/>
  </si>
  <si>
    <t>旧屈巣学童保育室</t>
  </si>
  <si>
    <t>W</t>
    <phoneticPr fontId="2"/>
  </si>
  <si>
    <t>1階</t>
    <rPh sb="1" eb="2">
      <t>カイ</t>
    </rPh>
    <phoneticPr fontId="2"/>
  </si>
  <si>
    <t>水資源開発公団払下住宅</t>
  </si>
  <si>
    <t>旧広田中央土地区画整理事務所</t>
  </si>
  <si>
    <t>S</t>
    <phoneticPr fontId="2"/>
  </si>
  <si>
    <t>ふるさと館</t>
    <rPh sb="4" eb="5">
      <t>カン</t>
    </rPh>
    <phoneticPr fontId="2"/>
  </si>
  <si>
    <t>下閭自衛消防器具置場</t>
  </si>
  <si>
    <t>小松原自衛消防器具置場</t>
  </si>
  <si>
    <t>旧中閭自衛消防器具置場</t>
  </si>
  <si>
    <t>旧川面自衛消防器具置場</t>
  </si>
  <si>
    <t>コミュニティふれあいセンター</t>
  </si>
  <si>
    <t>○</t>
    <phoneticPr fontId="2"/>
  </si>
  <si>
    <t>市民センター</t>
  </si>
  <si>
    <t>本町コミュニティセンター</t>
  </si>
  <si>
    <t>3階</t>
    <rPh sb="1" eb="2">
      <t>カイ</t>
    </rPh>
    <phoneticPr fontId="2"/>
  </si>
  <si>
    <t>市民活動センター</t>
    <rPh sb="0" eb="2">
      <t>シミン</t>
    </rPh>
    <rPh sb="2" eb="4">
      <t>カツドウ</t>
    </rPh>
    <phoneticPr fontId="2"/>
  </si>
  <si>
    <t>4/5階</t>
    <rPh sb="3" eb="4">
      <t>カイ</t>
    </rPh>
    <phoneticPr fontId="2"/>
  </si>
  <si>
    <t>消防団第１分団消防器具置場</t>
  </si>
  <si>
    <t>消防団第２分団消防器具置場</t>
  </si>
  <si>
    <t>消防団第３分団消防器具置場</t>
  </si>
  <si>
    <t>LGS</t>
    <phoneticPr fontId="2"/>
  </si>
  <si>
    <t>消防団第４分団消防器具置場</t>
  </si>
  <si>
    <t>消防団第５分団消防器具置場</t>
  </si>
  <si>
    <t>消防団第６分団消防器具置場</t>
  </si>
  <si>
    <t>消防団第７分団消防器具置場</t>
  </si>
  <si>
    <t>消防団第８分団消防器具置場</t>
  </si>
  <si>
    <t>消防団第９分団消防器具置場</t>
  </si>
  <si>
    <t>消防団第１０分団消防器具置場</t>
  </si>
  <si>
    <t>消防団第１１分団消防器具置場</t>
  </si>
  <si>
    <t>消防団第１２分団消防器具置場</t>
  </si>
  <si>
    <t>消防団第１３分団消防器具置場</t>
  </si>
  <si>
    <t>消防団第１４分団消防器具置場</t>
  </si>
  <si>
    <t>消防団第１５分団消防器具置場</t>
  </si>
  <si>
    <t>消防団第１６分団消防器具置場</t>
  </si>
  <si>
    <t>消防団第１７分団消防器具置場</t>
  </si>
  <si>
    <t>消防団第１８分団消防器具置場</t>
  </si>
  <si>
    <t>消防団第１９分団消防器具置場</t>
  </si>
  <si>
    <t>パスポートセンター</t>
    <phoneticPr fontId="2"/>
  </si>
  <si>
    <t>市民サービスセンター</t>
    <phoneticPr fontId="2"/>
  </si>
  <si>
    <t>鴻巣児童センター</t>
  </si>
  <si>
    <t>箕田児童センター</t>
    <phoneticPr fontId="2"/>
  </si>
  <si>
    <t>箕田複合</t>
    <rPh sb="0" eb="2">
      <t>ミダ</t>
    </rPh>
    <rPh sb="2" eb="4">
      <t>フクゴウ</t>
    </rPh>
    <phoneticPr fontId="2"/>
  </si>
  <si>
    <t>あたご児童センター</t>
  </si>
  <si>
    <t>あたご複合</t>
    <rPh sb="3" eb="5">
      <t>フクゴウ</t>
    </rPh>
    <phoneticPr fontId="2"/>
  </si>
  <si>
    <t>常光児童センター</t>
  </si>
  <si>
    <t>常光複合</t>
    <rPh sb="0" eb="2">
      <t>ジョウコウ</t>
    </rPh>
    <rPh sb="2" eb="4">
      <t>フクゴウ</t>
    </rPh>
    <phoneticPr fontId="2"/>
  </si>
  <si>
    <t>笠原児童センター</t>
  </si>
  <si>
    <t>笠原複合</t>
    <rPh sb="0" eb="2">
      <t>カサハラ</t>
    </rPh>
    <rPh sb="2" eb="4">
      <t>フクゴウ</t>
    </rPh>
    <phoneticPr fontId="2"/>
  </si>
  <si>
    <t>田間宮児童センター</t>
  </si>
  <si>
    <t>田間宮複合</t>
    <rPh sb="0" eb="1">
      <t>タ</t>
    </rPh>
    <rPh sb="1" eb="3">
      <t>マミヤ</t>
    </rPh>
    <rPh sb="3" eb="5">
      <t>フクゴウ</t>
    </rPh>
    <phoneticPr fontId="2"/>
  </si>
  <si>
    <t>吹上児童センター</t>
  </si>
  <si>
    <t>W+RC混合</t>
    <rPh sb="4" eb="6">
      <t>コンゴウ</t>
    </rPh>
    <phoneticPr fontId="2"/>
  </si>
  <si>
    <t>吹上複合</t>
    <rPh sb="0" eb="2">
      <t>フキアゲ</t>
    </rPh>
    <rPh sb="2" eb="4">
      <t>フクゴウ</t>
    </rPh>
    <phoneticPr fontId="2"/>
  </si>
  <si>
    <t>北新宿児童センター</t>
    <rPh sb="0" eb="3">
      <t>キタシンシュク</t>
    </rPh>
    <rPh sb="3" eb="5">
      <t>ジドウ</t>
    </rPh>
    <phoneticPr fontId="2"/>
  </si>
  <si>
    <t>北新宿複合</t>
    <rPh sb="0" eb="3">
      <t>キタシンシュク</t>
    </rPh>
    <rPh sb="3" eb="5">
      <t>フクゴウ</t>
    </rPh>
    <phoneticPr fontId="2"/>
  </si>
  <si>
    <t>川里児童センター</t>
  </si>
  <si>
    <t>川里複合</t>
    <rPh sb="0" eb="2">
      <t>カワサト</t>
    </rPh>
    <rPh sb="2" eb="4">
      <t>フクゴウ</t>
    </rPh>
    <phoneticPr fontId="2"/>
  </si>
  <si>
    <t>馬室キャンプ体験広場</t>
    <rPh sb="0" eb="1">
      <t>マ</t>
    </rPh>
    <rPh sb="1" eb="2">
      <t>ムロ</t>
    </rPh>
    <rPh sb="6" eb="8">
      <t>タイケン</t>
    </rPh>
    <rPh sb="8" eb="10">
      <t>ヒロバ</t>
    </rPh>
    <phoneticPr fontId="2"/>
  </si>
  <si>
    <t>鴻巣放課後児童クラブ【本室】</t>
    <rPh sb="11" eb="12">
      <t>ホン</t>
    </rPh>
    <rPh sb="12" eb="13">
      <t>シツ</t>
    </rPh>
    <phoneticPr fontId="2"/>
  </si>
  <si>
    <t>中央公民館分館</t>
    <rPh sb="0" eb="2">
      <t>チュウオウ</t>
    </rPh>
    <rPh sb="2" eb="4">
      <t>コウミン</t>
    </rPh>
    <rPh sb="4" eb="5">
      <t>カン</t>
    </rPh>
    <rPh sb="5" eb="7">
      <t>ブンカン</t>
    </rPh>
    <phoneticPr fontId="2"/>
  </si>
  <si>
    <t>鴻巣放課後児童クラブ【分室】</t>
    <rPh sb="11" eb="13">
      <t>ブンシツ</t>
    </rPh>
    <phoneticPr fontId="2"/>
  </si>
  <si>
    <t>4階</t>
    <rPh sb="1" eb="2">
      <t>カイ</t>
    </rPh>
    <phoneticPr fontId="2"/>
  </si>
  <si>
    <t>東小内</t>
    <rPh sb="0" eb="1">
      <t>ヒガシ</t>
    </rPh>
    <rPh sb="1" eb="2">
      <t>ショウ</t>
    </rPh>
    <rPh sb="2" eb="3">
      <t>ナイ</t>
    </rPh>
    <phoneticPr fontId="2"/>
  </si>
  <si>
    <t>赤見台第１放課後児童クラブ</t>
    <phoneticPr fontId="2"/>
  </si>
  <si>
    <t>あたご放課後児童クラブ【本室】</t>
    <rPh sb="3" eb="6">
      <t>ホウカゴ</t>
    </rPh>
    <rPh sb="6" eb="8">
      <t>ジドウ</t>
    </rPh>
    <rPh sb="12" eb="13">
      <t>ホン</t>
    </rPh>
    <rPh sb="13" eb="14">
      <t>シツ</t>
    </rPh>
    <phoneticPr fontId="2"/>
  </si>
  <si>
    <t>あたご放課後児童クラブ【分室】</t>
    <rPh sb="3" eb="6">
      <t>ホウカゴ</t>
    </rPh>
    <rPh sb="6" eb="8">
      <t>ジドウ</t>
    </rPh>
    <rPh sb="12" eb="13">
      <t>ブン</t>
    </rPh>
    <rPh sb="13" eb="14">
      <t>シツ</t>
    </rPh>
    <phoneticPr fontId="2"/>
  </si>
  <si>
    <t>松小内</t>
    <rPh sb="0" eb="1">
      <t>マツ</t>
    </rPh>
    <rPh sb="1" eb="2">
      <t>ショウ</t>
    </rPh>
    <rPh sb="2" eb="3">
      <t>ナイ</t>
    </rPh>
    <phoneticPr fontId="2"/>
  </si>
  <si>
    <t>神明放課後児童クラブ</t>
  </si>
  <si>
    <t>常光放課後児童クラブ</t>
    <rPh sb="0" eb="2">
      <t>ジョウコウ</t>
    </rPh>
    <phoneticPr fontId="2"/>
  </si>
  <si>
    <t>中央放課後児童クラブ</t>
  </si>
  <si>
    <t>笠原放課後児童クラブ</t>
    <rPh sb="0" eb="2">
      <t>カサハラ</t>
    </rPh>
    <phoneticPr fontId="2"/>
  </si>
  <si>
    <t>赤見台第２放課後児童クラブ【本室】</t>
    <rPh sb="14" eb="15">
      <t>ホン</t>
    </rPh>
    <rPh sb="15" eb="16">
      <t>シツ</t>
    </rPh>
    <phoneticPr fontId="2"/>
  </si>
  <si>
    <t>赤見台第２放課後児童クラブ【分室】</t>
    <rPh sb="14" eb="16">
      <t>ブンシツ</t>
    </rPh>
    <phoneticPr fontId="2"/>
  </si>
  <si>
    <t>赤2小内</t>
    <rPh sb="0" eb="1">
      <t>アカ</t>
    </rPh>
    <rPh sb="2" eb="3">
      <t>ショウ</t>
    </rPh>
    <rPh sb="3" eb="4">
      <t>ナイ</t>
    </rPh>
    <phoneticPr fontId="2"/>
  </si>
  <si>
    <t>南放課後児童クラブ</t>
  </si>
  <si>
    <t>田間宮放課後児童クラブ</t>
    <phoneticPr fontId="2"/>
  </si>
  <si>
    <t>馬室放課後児童クラブ</t>
  </si>
  <si>
    <t>箕田放課後児童クラブ</t>
    <phoneticPr fontId="2"/>
  </si>
  <si>
    <t>吹上放課後児童クラブ</t>
  </si>
  <si>
    <t>下忍放課後児童クラブ</t>
  </si>
  <si>
    <t>大芦放課後児童クラブ</t>
  </si>
  <si>
    <t>大芦小内</t>
    <rPh sb="0" eb="2">
      <t>オオアシ</t>
    </rPh>
    <rPh sb="2" eb="3">
      <t>ショウ</t>
    </rPh>
    <rPh sb="3" eb="4">
      <t>ナイ</t>
    </rPh>
    <phoneticPr fontId="2"/>
  </si>
  <si>
    <t>屈巣放課後児童クラブ</t>
  </si>
  <si>
    <t>広田放課後児童クラブ</t>
  </si>
  <si>
    <t>共和放課後児童クラブ</t>
    <phoneticPr fontId="2"/>
  </si>
  <si>
    <t>共和放課後</t>
    <rPh sb="0" eb="2">
      <t>キョウワ</t>
    </rPh>
    <rPh sb="2" eb="5">
      <t>ホウカゴ</t>
    </rPh>
    <phoneticPr fontId="2"/>
  </si>
  <si>
    <t>共和こども交流の家</t>
    <phoneticPr fontId="2"/>
  </si>
  <si>
    <t>W</t>
  </si>
  <si>
    <t>鴻巣保育所</t>
  </si>
  <si>
    <t>馬室保育所</t>
  </si>
  <si>
    <t>生出塚保育所（子育て支援センター）</t>
    <rPh sb="7" eb="9">
      <t>コソダ</t>
    </rPh>
    <rPh sb="10" eb="12">
      <t>シエン</t>
    </rPh>
    <phoneticPr fontId="2"/>
  </si>
  <si>
    <t>富士見保育所</t>
  </si>
  <si>
    <t>登戸保育所</t>
  </si>
  <si>
    <t>鎌塚保育所</t>
  </si>
  <si>
    <t>吹上富士見保育所</t>
  </si>
  <si>
    <t>川里ひまわり保育園（子育て支援センター）</t>
    <rPh sb="10" eb="12">
      <t>コソダ</t>
    </rPh>
    <rPh sb="13" eb="15">
      <t>シエン</t>
    </rPh>
    <phoneticPr fontId="2"/>
  </si>
  <si>
    <t>つつみ学園</t>
  </si>
  <si>
    <t>こどもデイサービスセンター</t>
  </si>
  <si>
    <t>鴻巣市総合福祉センター</t>
  </si>
  <si>
    <t>吹上福祉活動センター</t>
    <phoneticPr fontId="2"/>
  </si>
  <si>
    <t>吹上福祉</t>
    <rPh sb="0" eb="2">
      <t>フキアゲ</t>
    </rPh>
    <rPh sb="2" eb="4">
      <t>フクシ</t>
    </rPh>
    <phoneticPr fontId="2"/>
  </si>
  <si>
    <t>高齢者福祉センター白雲荘</t>
  </si>
  <si>
    <t>高齢者福祉センターコスモスの家</t>
  </si>
  <si>
    <t>高齢者福祉センターひまわり荘</t>
  </si>
  <si>
    <t>川里創作館</t>
  </si>
  <si>
    <t>あしたば第一作業所</t>
  </si>
  <si>
    <t>あしたば第二作業所</t>
  </si>
  <si>
    <t>吹上太陽の家</t>
    <rPh sb="0" eb="2">
      <t>フキアゲ</t>
    </rPh>
    <rPh sb="2" eb="4">
      <t>タイヨウ</t>
    </rPh>
    <rPh sb="5" eb="6">
      <t>イエ</t>
    </rPh>
    <phoneticPr fontId="2"/>
  </si>
  <si>
    <t>RC</t>
  </si>
  <si>
    <t>川里ポプラ館</t>
  </si>
  <si>
    <t>障がい者就労支援センター</t>
    <phoneticPr fontId="2"/>
  </si>
  <si>
    <t>S</t>
  </si>
  <si>
    <t>鴻巣保健センター</t>
  </si>
  <si>
    <t>吹上保健センター</t>
  </si>
  <si>
    <t>不燃物ストック場（上谷）</t>
    <rPh sb="0" eb="3">
      <t>フネンブツ</t>
    </rPh>
    <rPh sb="7" eb="8">
      <t>ジョウ</t>
    </rPh>
    <rPh sb="9" eb="11">
      <t>カミヤ</t>
    </rPh>
    <phoneticPr fontId="2"/>
  </si>
  <si>
    <t>S造</t>
    <rPh sb="1" eb="2">
      <t>ゾウ</t>
    </rPh>
    <phoneticPr fontId="2"/>
  </si>
  <si>
    <t>不燃物ストック場（屈巣）</t>
    <rPh sb="0" eb="3">
      <t>フネンブツ</t>
    </rPh>
    <rPh sb="7" eb="8">
      <t>ジョウ</t>
    </rPh>
    <rPh sb="9" eb="11">
      <t>クス</t>
    </rPh>
    <phoneticPr fontId="2"/>
  </si>
  <si>
    <t>笠原稲穂センター</t>
    <phoneticPr fontId="2"/>
  </si>
  <si>
    <t>市民農園</t>
  </si>
  <si>
    <t>川里農業研修センター</t>
  </si>
  <si>
    <t>鴻巣駅東口第１駐車場</t>
  </si>
  <si>
    <t>7階</t>
    <rPh sb="1" eb="2">
      <t>カイ</t>
    </rPh>
    <phoneticPr fontId="2"/>
  </si>
  <si>
    <t>エルミ本館</t>
    <rPh sb="3" eb="4">
      <t>ホン</t>
    </rPh>
    <rPh sb="4" eb="5">
      <t>カン</t>
    </rPh>
    <phoneticPr fontId="2"/>
  </si>
  <si>
    <t>鴻巣駅東口第２駐車場</t>
  </si>
  <si>
    <t>鴻巣勤労青少年ホーム</t>
    <phoneticPr fontId="2"/>
  </si>
  <si>
    <t>中央公民館</t>
    <rPh sb="0" eb="2">
      <t>チュウオウ</t>
    </rPh>
    <rPh sb="2" eb="5">
      <t>コウミンカン</t>
    </rPh>
    <phoneticPr fontId="2"/>
  </si>
  <si>
    <t>吹上勤労青少年ホーム</t>
    <rPh sb="0" eb="2">
      <t>フキアゲ</t>
    </rPh>
    <phoneticPr fontId="2"/>
  </si>
  <si>
    <t>ｺｽﾓｽｱﾘｰﾅ</t>
    <phoneticPr fontId="2"/>
  </si>
  <si>
    <t>産業観光館</t>
    <rPh sb="0" eb="2">
      <t>サンギョウ</t>
    </rPh>
    <rPh sb="2" eb="4">
      <t>カンコウ</t>
    </rPh>
    <rPh sb="4" eb="5">
      <t>カン</t>
    </rPh>
    <phoneticPr fontId="2"/>
  </si>
  <si>
    <t>就労支援センター</t>
    <rPh sb="0" eb="2">
      <t>シュウロウ</t>
    </rPh>
    <rPh sb="2" eb="4">
      <t>シエン</t>
    </rPh>
    <phoneticPr fontId="2"/>
  </si>
  <si>
    <t>花と音楽の館かわさと</t>
    <rPh sb="0" eb="1">
      <t>ハナ</t>
    </rPh>
    <rPh sb="2" eb="4">
      <t>オンガク</t>
    </rPh>
    <rPh sb="5" eb="6">
      <t>ヤカタ</t>
    </rPh>
    <phoneticPr fontId="2"/>
  </si>
  <si>
    <t>ふるさと総合緑道休憩施設</t>
  </si>
  <si>
    <t>鴻巣駅東口公衆便所</t>
    <phoneticPr fontId="2"/>
  </si>
  <si>
    <t>鴻巣駅西口公衆便所</t>
    <phoneticPr fontId="2"/>
  </si>
  <si>
    <t>北鴻巣駅東口公衆便所</t>
    <phoneticPr fontId="2"/>
  </si>
  <si>
    <t>北鴻巣駅西口公衆便所</t>
    <rPh sb="8" eb="10">
      <t>ベンジョ</t>
    </rPh>
    <phoneticPr fontId="1"/>
  </si>
  <si>
    <t>吹上駅北口公衆便所</t>
    <phoneticPr fontId="2"/>
  </si>
  <si>
    <t>吹上駅南口公衆便所</t>
    <phoneticPr fontId="2"/>
  </si>
  <si>
    <t>鴻巣駅広場＋自由通路＋東口ES＋西口EV</t>
    <rPh sb="0" eb="2">
      <t>コウノス</t>
    </rPh>
    <rPh sb="2" eb="3">
      <t>エキ</t>
    </rPh>
    <rPh sb="3" eb="5">
      <t>ヒロバ</t>
    </rPh>
    <rPh sb="6" eb="8">
      <t>ジユウ</t>
    </rPh>
    <rPh sb="8" eb="10">
      <t>ツウロ</t>
    </rPh>
    <rPh sb="11" eb="13">
      <t>ヒガシグチ</t>
    </rPh>
    <rPh sb="16" eb="18">
      <t>ニシグチ</t>
    </rPh>
    <phoneticPr fontId="2"/>
  </si>
  <si>
    <t>北鴻巣駅広場＋自由通路＋東西EV</t>
    <rPh sb="0" eb="4">
      <t>キタコウノスエキ</t>
    </rPh>
    <rPh sb="4" eb="6">
      <t>ヒロバ</t>
    </rPh>
    <rPh sb="7" eb="9">
      <t>ジユウ</t>
    </rPh>
    <rPh sb="9" eb="11">
      <t>ツウロ</t>
    </rPh>
    <rPh sb="12" eb="14">
      <t>トウザイ</t>
    </rPh>
    <phoneticPr fontId="2"/>
  </si>
  <si>
    <t>吹上駅広場＋自由通路＋南北EV</t>
    <rPh sb="0" eb="3">
      <t>フキアゲエキ</t>
    </rPh>
    <rPh sb="3" eb="5">
      <t>ヒロバ</t>
    </rPh>
    <rPh sb="6" eb="8">
      <t>ジユウ</t>
    </rPh>
    <rPh sb="8" eb="10">
      <t>ツウロ</t>
    </rPh>
    <rPh sb="11" eb="13">
      <t>ナンボク</t>
    </rPh>
    <phoneticPr fontId="2"/>
  </si>
  <si>
    <t>原馬室第２団地</t>
    <phoneticPr fontId="2"/>
  </si>
  <si>
    <t>登戸団地</t>
  </si>
  <si>
    <t>下谷団地</t>
  </si>
  <si>
    <t>CB</t>
    <phoneticPr fontId="2"/>
  </si>
  <si>
    <t>宮前団地</t>
  </si>
  <si>
    <t>松原団地</t>
  </si>
  <si>
    <t>小松団地</t>
  </si>
  <si>
    <t>人形町団地</t>
  </si>
  <si>
    <t>新宿団地</t>
  </si>
  <si>
    <t>吹上支所</t>
    <rPh sb="0" eb="2">
      <t>フキアゲ</t>
    </rPh>
    <rPh sb="2" eb="4">
      <t>シショ</t>
    </rPh>
    <phoneticPr fontId="2"/>
  </si>
  <si>
    <t>川里支所</t>
    <rPh sb="0" eb="2">
      <t>カワサト</t>
    </rPh>
    <rPh sb="2" eb="4">
      <t>シショ</t>
    </rPh>
    <phoneticPr fontId="2"/>
  </si>
  <si>
    <t>鴻巣東小学校</t>
  </si>
  <si>
    <t>鴻巣南小学校</t>
  </si>
  <si>
    <t>馬室小学校</t>
  </si>
  <si>
    <t>田間宮小学校</t>
  </si>
  <si>
    <t>箕田小学校</t>
  </si>
  <si>
    <t>笠原小学校</t>
  </si>
  <si>
    <t>常光小学校</t>
  </si>
  <si>
    <t>鴻巣北小学校</t>
  </si>
  <si>
    <t>松原小学校</t>
  </si>
  <si>
    <t>赤見台第一小学校</t>
  </si>
  <si>
    <t>赤見台第二小学校</t>
  </si>
  <si>
    <t>鴻巣中央小学校</t>
  </si>
  <si>
    <t>吹上小学校</t>
  </si>
  <si>
    <t>小谷小学校</t>
    <rPh sb="0" eb="2">
      <t>コヤ</t>
    </rPh>
    <rPh sb="2" eb="5">
      <t>ショウガッコウ</t>
    </rPh>
    <phoneticPr fontId="2"/>
  </si>
  <si>
    <t>下忍小学校</t>
  </si>
  <si>
    <t>大芦小学校</t>
  </si>
  <si>
    <t>屈巣小学校</t>
  </si>
  <si>
    <t>共和小学校</t>
  </si>
  <si>
    <t>広田小学校</t>
  </si>
  <si>
    <t>鴻巣中学校</t>
  </si>
  <si>
    <t>鴻巣北中学校</t>
  </si>
  <si>
    <t>鴻巣西中学校</t>
  </si>
  <si>
    <t>鴻巣南中学校</t>
  </si>
  <si>
    <t>赤見台中学校</t>
  </si>
  <si>
    <t>吹上中学校</t>
  </si>
  <si>
    <t>吹上北中学校</t>
  </si>
  <si>
    <t>川里中学校</t>
  </si>
  <si>
    <t>中学校給食センター</t>
  </si>
  <si>
    <t>鴻巣中央図書館</t>
  </si>
  <si>
    <t>1/5階</t>
    <rPh sb="3" eb="4">
      <t>カイ</t>
    </rPh>
    <phoneticPr fontId="2"/>
  </si>
  <si>
    <t>吹上図書館</t>
  </si>
  <si>
    <t>川里図書館</t>
  </si>
  <si>
    <t>文化センター</t>
  </si>
  <si>
    <t>鴻巣映画館</t>
  </si>
  <si>
    <t>4・5/5階</t>
    <rPh sb="5" eb="6">
      <t>カイ</t>
    </rPh>
    <phoneticPr fontId="2"/>
  </si>
  <si>
    <t>文化財整理収蔵室</t>
  </si>
  <si>
    <t>鴻巣集会所</t>
  </si>
  <si>
    <t>吹上ふれあいセンター</t>
  </si>
  <si>
    <t>川里ふれあいセンター</t>
  </si>
  <si>
    <t>教育支援センター</t>
  </si>
  <si>
    <t>上谷総合公園体育施設</t>
    <rPh sb="0" eb="2">
      <t>カミヤ</t>
    </rPh>
    <rPh sb="2" eb="4">
      <t>ソウゴウ</t>
    </rPh>
    <rPh sb="4" eb="6">
      <t>コウエン</t>
    </rPh>
    <rPh sb="6" eb="8">
      <t>タイイク</t>
    </rPh>
    <rPh sb="8" eb="10">
      <t>シセツ</t>
    </rPh>
    <phoneticPr fontId="2"/>
  </si>
  <si>
    <t>ｺｽﾓｽｱﾘｰﾅ</t>
  </si>
  <si>
    <t>陸上競技場</t>
    <rPh sb="0" eb="2">
      <t>リクジョウ</t>
    </rPh>
    <rPh sb="2" eb="5">
      <t>キョウギジョウ</t>
    </rPh>
    <phoneticPr fontId="2"/>
  </si>
  <si>
    <t>吹上パークゴルフ場（管理棟）</t>
    <rPh sb="0" eb="2">
      <t>フキアゲ</t>
    </rPh>
    <rPh sb="8" eb="9">
      <t>ジョウ</t>
    </rPh>
    <rPh sb="10" eb="12">
      <t>カンリ</t>
    </rPh>
    <rPh sb="12" eb="13">
      <t>トウ</t>
    </rPh>
    <phoneticPr fontId="2"/>
  </si>
  <si>
    <t>中央公民館【本館】</t>
    <rPh sb="6" eb="8">
      <t>ホンカン</t>
    </rPh>
    <phoneticPr fontId="2"/>
  </si>
  <si>
    <t>中央公民館【分館】</t>
    <rPh sb="6" eb="8">
      <t>ブンカン</t>
    </rPh>
    <phoneticPr fontId="2"/>
  </si>
  <si>
    <t>箕田公民館</t>
  </si>
  <si>
    <t>笠原公民館</t>
    <phoneticPr fontId="2"/>
  </si>
  <si>
    <t>常光公民館</t>
    <phoneticPr fontId="2"/>
  </si>
  <si>
    <t>あたご公民館</t>
    <phoneticPr fontId="2"/>
  </si>
  <si>
    <t>田間宮生涯学習センター</t>
  </si>
  <si>
    <t>吹上生涯学習センター</t>
  </si>
  <si>
    <t>北新宿生涯学習センター</t>
    <rPh sb="0" eb="3">
      <t>キタシンシュク</t>
    </rPh>
    <rPh sb="3" eb="5">
      <t>ショウガイ</t>
    </rPh>
    <rPh sb="5" eb="7">
      <t>ガクシュウ</t>
    </rPh>
    <phoneticPr fontId="2"/>
  </si>
  <si>
    <t>川里生涯学習センター</t>
  </si>
  <si>
    <t>複合施設の別
（同一名称が複合）</t>
    <rPh sb="0" eb="2">
      <t>フクゴウ</t>
    </rPh>
    <rPh sb="2" eb="4">
      <t>シセツ</t>
    </rPh>
    <rPh sb="5" eb="6">
      <t>ベツ</t>
    </rPh>
    <rPh sb="8" eb="10">
      <t>ドウイツ</t>
    </rPh>
    <rPh sb="10" eb="12">
      <t>メイショウ</t>
    </rPh>
    <rPh sb="13" eb="15">
      <t>フクゴウ</t>
    </rPh>
    <phoneticPr fontId="2"/>
  </si>
  <si>
    <t>指定管理者制度導入有無</t>
    <rPh sb="0" eb="2">
      <t>シテイ</t>
    </rPh>
    <rPh sb="2" eb="4">
      <t>カンリ</t>
    </rPh>
    <rPh sb="4" eb="5">
      <t>シャ</t>
    </rPh>
    <rPh sb="5" eb="7">
      <t>セイド</t>
    </rPh>
    <rPh sb="7" eb="9">
      <t>ドウニュウ</t>
    </rPh>
    <rPh sb="9" eb="11">
      <t>ウム</t>
    </rPh>
    <phoneticPr fontId="2"/>
  </si>
  <si>
    <t>　※　建築年度が不明なものは、便宜上1965年としています。</t>
    <rPh sb="3" eb="5">
      <t>ケンチク</t>
    </rPh>
    <rPh sb="5" eb="7">
      <t>ネンド</t>
    </rPh>
    <rPh sb="8" eb="10">
      <t>フメイ</t>
    </rPh>
    <rPh sb="15" eb="17">
      <t>ベンギ</t>
    </rPh>
    <rPh sb="17" eb="18">
      <t>ジョウ</t>
    </rPh>
    <rPh sb="22" eb="23">
      <t>ネン</t>
    </rPh>
    <phoneticPr fontId="2"/>
  </si>
  <si>
    <t>アネックスビル(民間ビル）</t>
    <rPh sb="8" eb="10">
      <t>ミンカン</t>
    </rPh>
    <phoneticPr fontId="2"/>
  </si>
  <si>
    <t>No</t>
    <phoneticPr fontId="2"/>
  </si>
  <si>
    <t>旧広田保育所</t>
    <phoneticPr fontId="2"/>
  </si>
  <si>
    <t>旧川里保健センター</t>
    <rPh sb="1" eb="3">
      <t>カワサト</t>
    </rPh>
    <rPh sb="3" eb="5">
      <t>ホケン</t>
    </rPh>
    <phoneticPr fontId="2"/>
  </si>
  <si>
    <t>備考</t>
    <rPh sb="0" eb="2">
      <t>ビコウ</t>
    </rPh>
    <phoneticPr fontId="2"/>
  </si>
  <si>
    <t>建物無し</t>
    <rPh sb="0" eb="2">
      <t>タテモノ</t>
    </rPh>
    <rPh sb="2" eb="3">
      <t>ナ</t>
    </rPh>
    <phoneticPr fontId="2"/>
  </si>
  <si>
    <t>不燃物ストック場（鎌塚）</t>
    <rPh sb="0" eb="3">
      <t>フネンブツ</t>
    </rPh>
    <rPh sb="7" eb="8">
      <t>ジョウ</t>
    </rPh>
    <rPh sb="9" eb="11">
      <t>カマヅカ</t>
    </rPh>
    <phoneticPr fontId="2"/>
  </si>
  <si>
    <t>人形のふるさと化粧室（閉鎖中）</t>
    <phoneticPr fontId="2"/>
  </si>
  <si>
    <t>R2~3建替中</t>
    <rPh sb="4" eb="6">
      <t>タテカ</t>
    </rPh>
    <rPh sb="6" eb="7">
      <t>チュウ</t>
    </rPh>
    <phoneticPr fontId="2"/>
  </si>
  <si>
    <t>建築設備点検</t>
    <rPh sb="0" eb="2">
      <t>ケンチク</t>
    </rPh>
    <rPh sb="2" eb="4">
      <t>セツビ</t>
    </rPh>
    <rPh sb="4" eb="6">
      <t>テンケン</t>
    </rPh>
    <phoneticPr fontId="2"/>
  </si>
  <si>
    <t>特定建築物定期点検</t>
    <rPh sb="0" eb="2">
      <t>トクテイ</t>
    </rPh>
    <rPh sb="2" eb="5">
      <t>ケンチクブツ</t>
    </rPh>
    <rPh sb="5" eb="7">
      <t>テイキ</t>
    </rPh>
    <rPh sb="7" eb="9">
      <t>テンケン</t>
    </rPh>
    <phoneticPr fontId="2"/>
  </si>
  <si>
    <t>防火設備定期点検</t>
    <rPh sb="0" eb="2">
      <t>ボウカ</t>
    </rPh>
    <rPh sb="2" eb="4">
      <t>セツビ</t>
    </rPh>
    <rPh sb="4" eb="6">
      <t>テイキ</t>
    </rPh>
    <rPh sb="6" eb="8">
      <t>テンケン</t>
    </rPh>
    <phoneticPr fontId="2"/>
  </si>
  <si>
    <t>○</t>
  </si>
  <si>
    <t>4階</t>
    <rPh sb="1" eb="2">
      <t>カイ</t>
    </rPh>
    <phoneticPr fontId="1"/>
  </si>
  <si>
    <t>庁舎</t>
    <rPh sb="0" eb="2">
      <t>チョウシャ</t>
    </rPh>
    <phoneticPr fontId="2"/>
  </si>
  <si>
    <t>現用途</t>
    <rPh sb="0" eb="1">
      <t>ゲン</t>
    </rPh>
    <rPh sb="1" eb="3">
      <t>ヨウト</t>
    </rPh>
    <phoneticPr fontId="2"/>
  </si>
  <si>
    <t>倉庫・物置</t>
    <rPh sb="0" eb="2">
      <t>ソウコ</t>
    </rPh>
    <rPh sb="3" eb="5">
      <t>モノオキ</t>
    </rPh>
    <phoneticPr fontId="2"/>
  </si>
  <si>
    <t>貸事務所</t>
    <rPh sb="0" eb="1">
      <t>カシ</t>
    </rPh>
    <rPh sb="1" eb="3">
      <t>ジム</t>
    </rPh>
    <rPh sb="3" eb="4">
      <t>ショ</t>
    </rPh>
    <phoneticPr fontId="2"/>
  </si>
  <si>
    <t>公民館</t>
    <rPh sb="0" eb="3">
      <t>コウミンカン</t>
    </rPh>
    <phoneticPr fontId="2"/>
  </si>
  <si>
    <t>消防車庫・倉庫</t>
    <rPh sb="0" eb="2">
      <t>ショウボウ</t>
    </rPh>
    <rPh sb="2" eb="4">
      <t>シャコ</t>
    </rPh>
    <rPh sb="5" eb="7">
      <t>ソウコ</t>
    </rPh>
    <phoneticPr fontId="2"/>
  </si>
  <si>
    <t>児童館</t>
    <rPh sb="0" eb="2">
      <t>ジドウ</t>
    </rPh>
    <rPh sb="2" eb="3">
      <t>カン</t>
    </rPh>
    <phoneticPr fontId="2"/>
  </si>
  <si>
    <t>屋外キャンプ場（トイレ）</t>
    <rPh sb="0" eb="2">
      <t>オクガイ</t>
    </rPh>
    <rPh sb="6" eb="7">
      <t>ジョウ</t>
    </rPh>
    <phoneticPr fontId="2"/>
  </si>
  <si>
    <t>児童ｸﾗﾌﾞ</t>
    <rPh sb="0" eb="2">
      <t>ジドウ</t>
    </rPh>
    <phoneticPr fontId="2"/>
  </si>
  <si>
    <t>保育所</t>
    <rPh sb="0" eb="2">
      <t>ホイク</t>
    </rPh>
    <rPh sb="2" eb="3">
      <t>ショ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</si>
  <si>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</si>
  <si>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障がい児通所支援施設</t>
    <rPh sb="0" eb="1">
      <t>ショウ</t>
    </rPh>
    <rPh sb="3" eb="4">
      <t>ジ</t>
    </rPh>
    <rPh sb="4" eb="6">
      <t>ツウショ</t>
    </rPh>
    <rPh sb="6" eb="8">
      <t>シエン</t>
    </rPh>
    <rPh sb="8" eb="10">
      <t>シセツ</t>
    </rPh>
    <phoneticPr fontId="2"/>
  </si>
  <si>
    <t>社会福祉活動支援施設</t>
    <rPh sb="0" eb="2">
      <t>シャカイ</t>
    </rPh>
    <rPh sb="2" eb="4">
      <t>フクシ</t>
    </rPh>
    <rPh sb="4" eb="6">
      <t>カツドウ</t>
    </rPh>
    <rPh sb="6" eb="8">
      <t>シエン</t>
    </rPh>
    <rPh sb="8" eb="10">
      <t>シセツ</t>
    </rPh>
    <phoneticPr fontId="2"/>
  </si>
  <si>
    <t>高齢者福祉施設</t>
    <rPh sb="0" eb="3">
      <t>コウレイシャ</t>
    </rPh>
    <rPh sb="3" eb="5">
      <t>フクシ</t>
    </rPh>
    <rPh sb="5" eb="7">
      <t>シセツ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</si>
  <si>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</si>
  <si>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障がい者就労支援施設</t>
    <rPh sb="0" eb="1">
      <t>ショウ</t>
    </rPh>
    <rPh sb="3" eb="4">
      <t>シャ</t>
    </rPh>
    <rPh sb="4" eb="6">
      <t>シュウロウ</t>
    </rPh>
    <rPh sb="6" eb="8">
      <t>シエン</t>
    </rPh>
    <rPh sb="8" eb="10">
      <t>シセツ</t>
    </rPh>
    <phoneticPr fontId="2"/>
  </si>
  <si>
    <t>発行事務窓口施設</t>
    <rPh sb="0" eb="2">
      <t>ハッコウ</t>
    </rPh>
    <rPh sb="2" eb="4">
      <t>ジム</t>
    </rPh>
    <rPh sb="4" eb="6">
      <t>マドグチ</t>
    </rPh>
    <rPh sb="6" eb="8">
      <t>シセツ</t>
    </rPh>
    <phoneticPr fontId="2"/>
  </si>
  <si>
    <t>面積はNo16に包含</t>
    <rPh sb="0" eb="2">
      <t>メンセキ</t>
    </rPh>
    <rPh sb="8" eb="10">
      <t>ホウガン</t>
    </rPh>
    <phoneticPr fontId="2"/>
  </si>
  <si>
    <t>保健センター</t>
    <rPh sb="0" eb="2">
      <t>ホケン</t>
    </rPh>
    <phoneticPr fontId="2"/>
  </si>
  <si>
    <t>塵芥集積所</t>
    <rPh sb="0" eb="2">
      <t>ジンカイ</t>
    </rPh>
    <rPh sb="2" eb="4">
      <t>シュウセキ</t>
    </rPh>
    <rPh sb="4" eb="5">
      <t>ジョ</t>
    </rPh>
    <phoneticPr fontId="2"/>
  </si>
  <si>
    <t>農業研修施設</t>
    <rPh sb="0" eb="2">
      <t>ノウギョウ</t>
    </rPh>
    <rPh sb="2" eb="4">
      <t>ケンシュウ</t>
    </rPh>
    <rPh sb="4" eb="6">
      <t>シセツ</t>
    </rPh>
    <phoneticPr fontId="2"/>
  </si>
  <si>
    <t>床面積はNo176に包含</t>
    <rPh sb="0" eb="3">
      <t>ユカメンセキ</t>
    </rPh>
    <rPh sb="10" eb="12">
      <t>ホウガン</t>
    </rPh>
    <phoneticPr fontId="2"/>
  </si>
  <si>
    <t>市民農園</t>
    <rPh sb="0" eb="2">
      <t>シミン</t>
    </rPh>
    <rPh sb="2" eb="4">
      <t>ノウエン</t>
    </rPh>
    <phoneticPr fontId="2"/>
  </si>
  <si>
    <t>駐車場</t>
    <rPh sb="0" eb="3">
      <t>チュウシャジョウ</t>
    </rPh>
    <phoneticPr fontId="2"/>
  </si>
  <si>
    <t>勤労青少年ホーム</t>
    <rPh sb="0" eb="2">
      <t>キンロウ</t>
    </rPh>
    <rPh sb="2" eb="5">
      <t>セイショウネン</t>
    </rPh>
    <phoneticPr fontId="2"/>
  </si>
  <si>
    <t>観光施設</t>
    <rPh sb="0" eb="2">
      <t>カンコウ</t>
    </rPh>
    <rPh sb="2" eb="4">
      <t>シセツ</t>
    </rPh>
    <phoneticPr fontId="2"/>
  </si>
  <si>
    <t>トイレ</t>
    <phoneticPr fontId="2"/>
  </si>
  <si>
    <t>就労支援施設</t>
    <rPh sb="0" eb="2">
      <t>シュウロウ</t>
    </rPh>
    <rPh sb="2" eb="4">
      <t>シエン</t>
    </rPh>
    <rPh sb="4" eb="6">
      <t>シセツ</t>
    </rPh>
    <phoneticPr fontId="2"/>
  </si>
  <si>
    <t>休憩施設</t>
    <rPh sb="0" eb="2">
      <t>キュウケイ</t>
    </rPh>
    <rPh sb="2" eb="4">
      <t>シセツ</t>
    </rPh>
    <phoneticPr fontId="2"/>
  </si>
  <si>
    <t>駅施設</t>
    <rPh sb="0" eb="1">
      <t>エキ</t>
    </rPh>
    <rPh sb="1" eb="3">
      <t>シセツ</t>
    </rPh>
    <phoneticPr fontId="2"/>
  </si>
  <si>
    <t>市営住宅</t>
    <rPh sb="0" eb="2">
      <t>シエイ</t>
    </rPh>
    <rPh sb="2" eb="4">
      <t>ジュウタク</t>
    </rPh>
    <phoneticPr fontId="2"/>
  </si>
  <si>
    <t>貸付住宅</t>
    <rPh sb="0" eb="2">
      <t>カシツケ</t>
    </rPh>
    <rPh sb="2" eb="4">
      <t>ジュウタク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</si>
  <si>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</si>
  <si>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</si>
  <si>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給食センター</t>
    <rPh sb="0" eb="2">
      <t>キュウショク</t>
    </rPh>
    <phoneticPr fontId="2"/>
  </si>
  <si>
    <t>図書館</t>
    <rPh sb="0" eb="3">
      <t>トショカン</t>
    </rPh>
    <phoneticPr fontId="2"/>
  </si>
  <si>
    <t>文化ホール</t>
    <rPh sb="0" eb="2">
      <t>ブンカ</t>
    </rPh>
    <phoneticPr fontId="2"/>
  </si>
  <si>
    <t>映画館</t>
    <rPh sb="0" eb="3">
      <t>エイガカン</t>
    </rPh>
    <phoneticPr fontId="2"/>
  </si>
  <si>
    <t>人権啓発施設（集会所）</t>
    <rPh sb="0" eb="2">
      <t>ジンケン</t>
    </rPh>
    <rPh sb="2" eb="4">
      <t>ケイハツ</t>
    </rPh>
    <rPh sb="4" eb="6">
      <t>シセツ</t>
    </rPh>
    <rPh sb="7" eb="9">
      <t>シュウカイ</t>
    </rPh>
    <rPh sb="9" eb="10">
      <t>ジョ</t>
    </rPh>
    <phoneticPr fontId="2"/>
  </si>
  <si>
    <t>教育施設</t>
    <rPh sb="0" eb="2">
      <t>キョウイク</t>
    </rPh>
    <rPh sb="2" eb="4">
      <t>シセツ</t>
    </rPh>
    <phoneticPr fontId="2"/>
  </si>
  <si>
    <t>スポーツ施設</t>
    <rPh sb="4" eb="6">
      <t>シセツ</t>
    </rPh>
    <phoneticPr fontId="2"/>
  </si>
  <si>
    <t>事務所・倉庫</t>
    <rPh sb="0" eb="2">
      <t>ジム</t>
    </rPh>
    <rPh sb="2" eb="3">
      <t>ショ</t>
    </rPh>
    <rPh sb="4" eb="6">
      <t>ソウコ</t>
    </rPh>
    <phoneticPr fontId="2"/>
  </si>
  <si>
    <t>シルバー事務所書庫（建物借受）</t>
    <rPh sb="4" eb="6">
      <t>ジム</t>
    </rPh>
    <rPh sb="6" eb="7">
      <t>ショ</t>
    </rPh>
    <rPh sb="7" eb="9">
      <t>ショコ</t>
    </rPh>
    <rPh sb="10" eb="12">
      <t>タテモノ</t>
    </rPh>
    <rPh sb="12" eb="14">
      <t>カリウケ</t>
    </rPh>
    <phoneticPr fontId="2"/>
  </si>
  <si>
    <t>１階</t>
    <rPh sb="1" eb="2">
      <t>カイ</t>
    </rPh>
    <phoneticPr fontId="2"/>
  </si>
  <si>
    <t>公園・緑地・緑道</t>
    <rPh sb="0" eb="2">
      <t>コウエン</t>
    </rPh>
    <rPh sb="3" eb="5">
      <t>リョクチ</t>
    </rPh>
    <rPh sb="6" eb="8">
      <t>リョクドウ</t>
    </rPh>
    <phoneticPr fontId="2"/>
  </si>
  <si>
    <t>総合体育館等</t>
    <rPh sb="5" eb="6">
      <t>ナド</t>
    </rPh>
    <phoneticPr fontId="2"/>
  </si>
  <si>
    <t>コスモスアリーナふきあげ等</t>
    <rPh sb="12" eb="13">
      <t>ナド</t>
    </rPh>
    <phoneticPr fontId="2"/>
  </si>
  <si>
    <t>①電気工作物</t>
    <rPh sb="1" eb="3">
      <t>デンキ</t>
    </rPh>
    <rPh sb="3" eb="6">
      <t>コウサクブツ</t>
    </rPh>
    <phoneticPr fontId="2"/>
  </si>
  <si>
    <t>➁消防用設備</t>
    <rPh sb="1" eb="4">
      <t>ショウボウヨウ</t>
    </rPh>
    <rPh sb="4" eb="6">
      <t>セツビ</t>
    </rPh>
    <phoneticPr fontId="2"/>
  </si>
  <si>
    <t>③空調設備</t>
    <rPh sb="1" eb="3">
      <t>クウチョウ</t>
    </rPh>
    <rPh sb="3" eb="5">
      <t>セツビ</t>
    </rPh>
    <phoneticPr fontId="2"/>
  </si>
  <si>
    <t>④浄化槽・汚水槽・雑排水槽</t>
    <phoneticPr fontId="2"/>
  </si>
  <si>
    <t>⑤受水槽・高架水槽・貯水槽・その他給排水設備</t>
    <phoneticPr fontId="2"/>
  </si>
  <si>
    <t>⑥EV・ESC・DW</t>
    <phoneticPr fontId="2"/>
  </si>
  <si>
    <t>⑦清掃</t>
    <rPh sb="1" eb="3">
      <t>セイソウ</t>
    </rPh>
    <phoneticPr fontId="2"/>
  </si>
  <si>
    <t>⑧自動ドア</t>
    <rPh sb="1" eb="3">
      <t>ジドウ</t>
    </rPh>
    <phoneticPr fontId="2"/>
  </si>
  <si>
    <t>公園・緑地等</t>
    <rPh sb="0" eb="2">
      <t>コウエン</t>
    </rPh>
    <rPh sb="3" eb="5">
      <t>リョクチ</t>
    </rPh>
    <rPh sb="5" eb="6">
      <t>ナド</t>
    </rPh>
    <phoneticPr fontId="2"/>
  </si>
  <si>
    <t>敷地面積:870427.46</t>
    <rPh sb="0" eb="2">
      <t>シキチ</t>
    </rPh>
    <rPh sb="2" eb="4">
      <t>メンセキ</t>
    </rPh>
    <phoneticPr fontId="2"/>
  </si>
  <si>
    <t>合計（No117除き）</t>
    <rPh sb="0" eb="2">
      <t>ゴウケイ</t>
    </rPh>
    <rPh sb="8" eb="9">
      <t>ノゾ</t>
    </rPh>
    <phoneticPr fontId="2"/>
  </si>
  <si>
    <t>△</t>
    <phoneticPr fontId="2"/>
  </si>
  <si>
    <t>野球場・ｻｯｶｰ場・ﾃﾆｽｺｰﾄ・ｽｹｰﾄﾎﾞｰﾄﾞﾊﾟｰｸ･3o3ｺｰﾄ・管理棟</t>
    <rPh sb="0" eb="3">
      <t>ヤキュウジョウ</t>
    </rPh>
    <rPh sb="8" eb="9">
      <t>ジョウ</t>
    </rPh>
    <rPh sb="38" eb="40">
      <t>カンリ</t>
    </rPh>
    <rPh sb="40" eb="41">
      <t>トウ</t>
    </rPh>
    <phoneticPr fontId="2"/>
  </si>
  <si>
    <t>川里グラウンドゴルフ場（管理棟）等</t>
    <rPh sb="0" eb="2">
      <t>カワサト</t>
    </rPh>
    <rPh sb="10" eb="11">
      <t>ジョウ</t>
    </rPh>
    <rPh sb="12" eb="14">
      <t>カンリ</t>
    </rPh>
    <rPh sb="14" eb="15">
      <t>トウ</t>
    </rPh>
    <rPh sb="16" eb="17">
      <t>ナド</t>
    </rPh>
    <phoneticPr fontId="2"/>
  </si>
  <si>
    <t>鴻巣地域ｽﾎﾟｰﾂ施設含む（ｸﾞﾗｳﾝﾄﾞ･ﾃﾆｽｺｰﾄ等）</t>
    <rPh sb="0" eb="2">
      <t>コウノス</t>
    </rPh>
    <rPh sb="2" eb="4">
      <t>チイキ</t>
    </rPh>
    <rPh sb="9" eb="11">
      <t>シセツ</t>
    </rPh>
    <rPh sb="11" eb="12">
      <t>フク</t>
    </rPh>
    <rPh sb="28" eb="29">
      <t>ナド</t>
    </rPh>
    <phoneticPr fontId="2"/>
  </si>
  <si>
    <t>吹上地域ｽﾎﾟｰﾂ施設含む（ｸﾞﾗｳﾝﾄﾞ･ﾃﾆｽｺｰﾄ等）</t>
    <rPh sb="0" eb="2">
      <t>フキアゲ</t>
    </rPh>
    <rPh sb="2" eb="4">
      <t>チイキ</t>
    </rPh>
    <rPh sb="9" eb="11">
      <t>シセツ</t>
    </rPh>
    <rPh sb="11" eb="12">
      <t>フク</t>
    </rPh>
    <rPh sb="28" eb="29">
      <t>ナド</t>
    </rPh>
    <phoneticPr fontId="2"/>
  </si>
  <si>
    <t>川里地域含む（野球場･ﾃﾆｽｺｰﾄ等）</t>
    <rPh sb="0" eb="2">
      <t>カワサト</t>
    </rPh>
    <rPh sb="2" eb="4">
      <t>チイキ</t>
    </rPh>
    <rPh sb="4" eb="5">
      <t>フク</t>
    </rPh>
    <rPh sb="7" eb="10">
      <t>ヤキュウジョウ</t>
    </rPh>
    <rPh sb="17" eb="18">
      <t>ナド</t>
    </rPh>
    <phoneticPr fontId="2"/>
  </si>
  <si>
    <t>⑨基準法法定点検</t>
    <rPh sb="1" eb="4">
      <t>キジュンホウ</t>
    </rPh>
    <rPh sb="4" eb="6">
      <t>ホウテイ</t>
    </rPh>
    <rPh sb="6" eb="8">
      <t>テンケン</t>
    </rPh>
    <phoneticPr fontId="2"/>
  </si>
  <si>
    <t>⑫維持管理（左記以外＆施設特有関連）</t>
    <rPh sb="1" eb="3">
      <t>イジ</t>
    </rPh>
    <rPh sb="3" eb="5">
      <t>カンリ</t>
    </rPh>
    <rPh sb="6" eb="8">
      <t>サキ</t>
    </rPh>
    <rPh sb="8" eb="10">
      <t>イガイ</t>
    </rPh>
    <rPh sb="11" eb="13">
      <t>シセツ</t>
    </rPh>
    <rPh sb="13" eb="15">
      <t>トクユウ</t>
    </rPh>
    <rPh sb="15" eb="17">
      <t>カンレン</t>
    </rPh>
    <phoneticPr fontId="2"/>
  </si>
  <si>
    <t>⑪警備（人的・機械）</t>
    <rPh sb="1" eb="3">
      <t>ケイビ</t>
    </rPh>
    <rPh sb="4" eb="6">
      <t>ジンテキ</t>
    </rPh>
    <rPh sb="7" eb="9">
      <t>キカイ</t>
    </rPh>
    <phoneticPr fontId="2"/>
  </si>
  <si>
    <t>⑩樹木・植栽管理</t>
    <phoneticPr fontId="2"/>
  </si>
  <si>
    <t>○</t>
    <phoneticPr fontId="2"/>
  </si>
  <si>
    <t>大規模14公園指定管理</t>
    <rPh sb="0" eb="3">
      <t>ダイキボ</t>
    </rPh>
    <rPh sb="5" eb="7">
      <t>コウエン</t>
    </rPh>
    <rPh sb="7" eb="9">
      <t>シテイ</t>
    </rPh>
    <rPh sb="9" eb="11">
      <t>カンリ</t>
    </rPh>
    <phoneticPr fontId="2"/>
  </si>
  <si>
    <t>【別紙３】　検討対象施設・対象業務一覧(案）</t>
    <rPh sb="1" eb="3">
      <t>ベッシ</t>
    </rPh>
    <rPh sb="20" eb="21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</si>
</sst>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0.00_ "/>
    <numFmt numFmtId="178" formatCode="0_ 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shrinkToFit="1"/>
    </xf>
    <xf numFmtId="177" fontId="0" fillId="0" borderId="8" xfId="0" applyNumberFormat="1" applyBorder="1">
      <alignment vertical="center"/>
    </xf>
    <xf numFmtId="0" fontId="0" fillId="0" borderId="5" xfId="0" applyBorder="1" applyAlignment="1">
      <alignment vertical="center" shrinkToFit="1"/>
    </xf>
    <xf numFmtId="49" fontId="0" fillId="0" borderId="1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178" fontId="0" fillId="0" borderId="1" xfId="0" applyNumberFormat="1" applyBorder="1" applyAlignment="1">
      <alignment vertical="center" shrinkToFit="1"/>
    </xf>
    <xf numFmtId="178" fontId="0" fillId="0" borderId="1" xfId="0" applyNumberFormat="1" applyFill="1" applyBorder="1" applyAlignment="1">
      <alignment vertical="center" shrinkToFit="1"/>
    </xf>
    <xf numFmtId="178" fontId="4" fillId="0" borderId="1" xfId="0" applyNumberFormat="1" applyFont="1" applyFill="1" applyBorder="1" applyAlignment="1">
      <alignment vertical="center" shrinkToFit="1"/>
    </xf>
    <xf numFmtId="178" fontId="0" fillId="0" borderId="8" xfId="0" applyNumberFormat="1" applyBorder="1">
      <alignment vertical="center"/>
    </xf>
    <xf numFmtId="0" fontId="7" fillId="0" borderId="0" xfId="0" applyFont="1">
      <alignment vertical="center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8" fillId="0" borderId="14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178" fontId="0" fillId="0" borderId="18" xfId="0" applyNumberFormat="1" applyBorder="1" applyAlignment="1">
      <alignment vertical="center" shrinkToFit="1"/>
    </xf>
    <xf numFmtId="176" fontId="0" fillId="0" borderId="18" xfId="0" applyNumberFormat="1" applyBorder="1" applyAlignment="1">
      <alignment vertical="center" shrinkToFit="1"/>
    </xf>
    <xf numFmtId="0" fontId="0" fillId="0" borderId="18" xfId="0" applyFill="1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49" fontId="3" fillId="0" borderId="21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4" fillId="0" borderId="31" xfId="0" applyNumberFormat="1" applyFont="1" applyFill="1" applyBorder="1" applyAlignment="1">
      <alignment horizontal="center" vertical="center" shrinkToFit="1"/>
    </xf>
    <xf numFmtId="49" fontId="8" fillId="0" borderId="6" xfId="1" applyNumberFormat="1" applyFont="1" applyFill="1" applyBorder="1" applyAlignment="1">
      <alignment horizontal="center" vertical="center" wrapText="1"/>
    </xf>
    <xf numFmtId="178" fontId="0" fillId="0" borderId="29" xfId="0" applyNumberFormat="1" applyBorder="1">
      <alignment vertical="center"/>
    </xf>
    <xf numFmtId="0" fontId="0" fillId="0" borderId="29" xfId="0" applyBorder="1" applyAlignment="1">
      <alignment vertical="center" shrinkToFit="1"/>
    </xf>
    <xf numFmtId="0" fontId="0" fillId="0" borderId="29" xfId="0" applyBorder="1">
      <alignment vertical="center"/>
    </xf>
    <xf numFmtId="176" fontId="0" fillId="0" borderId="29" xfId="0" applyNumberForma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 shrinkToFit="1"/>
    </xf>
    <xf numFmtId="0" fontId="0" fillId="2" borderId="34" xfId="0" applyFill="1" applyBorder="1" applyAlignment="1">
      <alignment horizontal="center" vertical="center" wrapText="1" shrinkToFit="1"/>
    </xf>
    <xf numFmtId="0" fontId="0" fillId="2" borderId="35" xfId="0" applyFill="1" applyBorder="1" applyAlignment="1">
      <alignment horizontal="center" vertical="center" wrapText="1" shrinkToFit="1"/>
    </xf>
    <xf numFmtId="0" fontId="0" fillId="2" borderId="36" xfId="0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wrapText="1" shrinkToFit="1"/>
    </xf>
    <xf numFmtId="0" fontId="0" fillId="2" borderId="26" xfId="0" applyFill="1" applyBorder="1" applyAlignment="1">
      <alignment horizontal="center" vertical="center" wrapText="1" shrinkToFit="1"/>
    </xf>
    <xf numFmtId="0" fontId="0" fillId="2" borderId="24" xfId="0" applyFill="1" applyBorder="1" applyAlignment="1">
      <alignment horizontal="center" vertical="center" wrapText="1" shrinkToFit="1"/>
    </xf>
    <xf numFmtId="0" fontId="0" fillId="2" borderId="30" xfId="0" applyFill="1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26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 shrinkToFit="1"/>
    </xf>
    <xf numFmtId="0" fontId="0" fillId="2" borderId="28" xfId="0" applyFill="1" applyBorder="1" applyAlignment="1">
      <alignment horizontal="center" vertical="center" wrapText="1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251;&#24035;&#24066;/12&#35413;&#20385;&#38306;&#20418;/&#40251;&#24035;&#24066;12&#35413;&#20385;/&#40251;&#24035;&#24066;12&#35413;&#20385;(&#31532;9&#22238;&#65289;/&#26045;&#35373;&#21336;&#20301;/&#40251;&#24035;&#24066;/12&#35413;&#20385;&#38306;&#20418;/&#40251;&#24035;&#24066;12&#35413;&#20385;/12&#35413;&#20385;&#65288;&#31532;7&#22238;&#65289;/&#23398;&#26657;&#32113;&#21512;&#24460;/&#23436;&#25104;&#21697;/&#40251;&#24035;&#24066;/12&#35413;&#20385;&#38306;&#20418;/&#40251;&#24035;&#24066;12&#35413;&#20385;/&#65297;&#65298;&#35413;&#20385;&#65288;&#31532;&#65302;&#22238;&#65289;/12&#35413;&#20385;&#65288;&#31532;6&#22238;&#65289;&#65288;&#27963;&#29992;&#29575;&#12398;&#35413;&#20385;&#26041;&#27861;&#20462;&#27491;&#29256;&#65289;/&#22823;&#20998;&#39006;/&#8213;&#12540;&#12540;&#12540;&#12540;&#12540;&#12540;&#12540;&#12540;&#12540;&#12540;&#12540;&#12540;&#12540;&#12540;&#12513;&#12452;&#12531;&#12540;&#12540;&#12540;&#12540;&#12540;&#12540;&#12540;&#12540;&#12540;&#12540;&#12540;&#12540;&#12540;&#12540;&#12540;&#12540;&#12540;&#12540;&#12540;/&#40251;&#24035;&#24066;/&#40251;&#24035;&#24066;12&#35413;&#20385;/12&#35413;&#20385;&#65288;&#31532;&#20116;&#22238;&#65289;/&#31777;&#20415;&#35413;&#20385;/&#12304;&#40251;&#24035;&#24066;&#12305;12&#35413;&#20385;&#20837;&#21147;&#21488;&#24115;&#12288;js&#20462;&#27491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 (第2回）"/>
      <sheetName val="コメント一覧（第2回） "/>
      <sheetName val="コメント一覧（第1回）"/>
      <sheetName val="参考①"/>
      <sheetName val="参考② 複合施設の入力 "/>
      <sheetName val="ドロップダウンリスト"/>
      <sheetName val="参考③ 配置形態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公用</v>
          </cell>
          <cell r="B2" t="str">
            <v>窓口サービス</v>
          </cell>
          <cell r="D2" t="str">
            <v>要(未実施)</v>
          </cell>
          <cell r="E2" t="str">
            <v>有</v>
          </cell>
          <cell r="G2" t="str">
            <v>問題なし、または対応済み</v>
          </cell>
          <cell r="I2" t="str">
            <v>問題なし</v>
          </cell>
          <cell r="J2" t="str">
            <v>問題なし</v>
          </cell>
          <cell r="M2" t="str">
            <v>問題なし</v>
          </cell>
          <cell r="P2" t="str">
            <v>普通会計</v>
          </cell>
          <cell r="Q2" t="str">
            <v>保健・福祉施設</v>
          </cell>
          <cell r="R2" t="str">
            <v>高齢福祉施設</v>
          </cell>
          <cell r="S2" t="str">
            <v>単独</v>
          </cell>
        </row>
        <row r="3">
          <cell r="A3" t="str">
            <v>教育文化</v>
          </cell>
          <cell r="B3" t="str">
            <v>活動</v>
          </cell>
          <cell r="D3" t="str">
            <v>不要</v>
          </cell>
          <cell r="E3" t="str">
            <v>無</v>
          </cell>
          <cell r="G3" t="str">
            <v>指摘事項有(対応予定有)</v>
          </cell>
          <cell r="I3" t="str">
            <v>微細な破損・外傷あり</v>
          </cell>
          <cell r="J3" t="str">
            <v>設備の年数経過等</v>
          </cell>
          <cell r="M3" t="str">
            <v>微細な不具合あり</v>
          </cell>
          <cell r="P3" t="str">
            <v>上水道会計</v>
          </cell>
          <cell r="Q3" t="str">
            <v>産業系施設</v>
          </cell>
          <cell r="R3" t="str">
            <v>障害福祉施設</v>
          </cell>
          <cell r="S3" t="str">
            <v>複合</v>
          </cell>
        </row>
        <row r="4">
          <cell r="A4" t="str">
            <v>福利厚生</v>
          </cell>
          <cell r="B4" t="str">
            <v>特定</v>
          </cell>
          <cell r="D4" t="str">
            <v>済</v>
          </cell>
          <cell r="G4" t="str">
            <v>既存不適格有(対応予定有)、または指摘事項あり(対応予定無)</v>
          </cell>
          <cell r="I4" t="str">
            <v>破損・外傷が目立つ</v>
          </cell>
          <cell r="J4" t="str">
            <v>設備の交換・容量不足等</v>
          </cell>
          <cell r="M4" t="str">
            <v>不具合が目立つ</v>
          </cell>
          <cell r="P4" t="str">
            <v>下水道会計</v>
          </cell>
          <cell r="Q4" t="str">
            <v>市民文化系施設</v>
          </cell>
          <cell r="R4" t="str">
            <v>児童福祉施設</v>
          </cell>
          <cell r="S4" t="str">
            <v>併設</v>
          </cell>
        </row>
        <row r="5">
          <cell r="A5" t="str">
            <v>建設交通</v>
          </cell>
          <cell r="B5" t="str">
            <v>居住宿泊</v>
          </cell>
          <cell r="D5" t="str">
            <v>診断未実施</v>
          </cell>
          <cell r="G5" t="str">
            <v>既存不適格有(対応予定無)</v>
          </cell>
          <cell r="I5" t="str">
            <v>要早急対応</v>
          </cell>
          <cell r="J5" t="str">
            <v>設備の不動作等</v>
          </cell>
          <cell r="M5" t="str">
            <v>要早急対応</v>
          </cell>
          <cell r="P5" t="str">
            <v>病院会計</v>
          </cell>
          <cell r="Q5" t="str">
            <v>その他</v>
          </cell>
          <cell r="R5" t="str">
            <v>保健施設</v>
          </cell>
        </row>
        <row r="6">
          <cell r="A6" t="str">
            <v>消防</v>
          </cell>
          <cell r="B6" t="str">
            <v>設備衛生</v>
          </cell>
          <cell r="G6" t="str">
            <v>未実施</v>
          </cell>
          <cell r="I6" t="str">
            <v>確認できない箇所が多い</v>
          </cell>
          <cell r="J6" t="str">
            <v>未実施、または情報なし</v>
          </cell>
          <cell r="M6" t="str">
            <v>確認できない設備が多い</v>
          </cell>
          <cell r="Q6" t="str">
            <v>学校教育系施設</v>
          </cell>
          <cell r="R6" t="str">
            <v>その他社会福祉施設</v>
          </cell>
        </row>
        <row r="7">
          <cell r="A7" t="str">
            <v>その他</v>
          </cell>
          <cell r="B7" t="str">
            <v>倉庫通路等</v>
          </cell>
          <cell r="Q7" t="str">
            <v>行政系施設</v>
          </cell>
          <cell r="R7" t="str">
            <v>産業系施設</v>
          </cell>
        </row>
        <row r="8">
          <cell r="A8" t="str">
            <v>公営企業</v>
          </cell>
          <cell r="B8" t="str">
            <v>未利用</v>
          </cell>
          <cell r="Q8" t="str">
            <v>供給処理施設</v>
          </cell>
          <cell r="R8" t="str">
            <v>集会施設</v>
          </cell>
        </row>
        <row r="9">
          <cell r="Q9" t="str">
            <v>公営住宅</v>
          </cell>
          <cell r="R9" t="str">
            <v>文化施設</v>
          </cell>
        </row>
        <row r="10">
          <cell r="Q10" t="str">
            <v>子育て支援施設</v>
          </cell>
          <cell r="R10" t="str">
            <v>その他</v>
          </cell>
        </row>
        <row r="11">
          <cell r="Q11" t="str">
            <v>ｽﾎﾟｰﾂ・ﾚｸﾘｴｰｼｮﾝ系施設</v>
          </cell>
          <cell r="R11" t="str">
            <v>学校</v>
          </cell>
        </row>
        <row r="12">
          <cell r="Q12" t="str">
            <v>社会教育系施設</v>
          </cell>
          <cell r="R12" t="str">
            <v>その他教育施設</v>
          </cell>
        </row>
        <row r="13">
          <cell r="Q13" t="str">
            <v>医療施設</v>
          </cell>
          <cell r="R13" t="str">
            <v>庁舎等</v>
          </cell>
        </row>
        <row r="14">
          <cell r="Q14" t="str">
            <v>公園</v>
          </cell>
          <cell r="R14" t="str">
            <v>消防施設</v>
          </cell>
        </row>
        <row r="15">
          <cell r="Q15" t="str">
            <v>上水道施設</v>
          </cell>
          <cell r="R15" t="str">
            <v>その他行政系施設</v>
          </cell>
        </row>
        <row r="16">
          <cell r="Q16" t="str">
            <v>下水道施設</v>
          </cell>
          <cell r="R16" t="str">
            <v>供給処理施設</v>
          </cell>
        </row>
        <row r="17">
          <cell r="Q17" t="str">
            <v>病院施設</v>
          </cell>
          <cell r="R17" t="str">
            <v>公営住宅</v>
          </cell>
        </row>
        <row r="18">
          <cell r="R18" t="str">
            <v>幼稚園・保育園・こども園</v>
          </cell>
        </row>
        <row r="19">
          <cell r="R19" t="str">
            <v>幼児・児童施設</v>
          </cell>
        </row>
        <row r="20">
          <cell r="R20" t="str">
            <v>ｽﾎﾟｰﾂ施設</v>
          </cell>
        </row>
        <row r="21">
          <cell r="R21" t="str">
            <v>ﾚｸﾘｴｰｼｮﾝ施設・観光施設</v>
          </cell>
        </row>
        <row r="22">
          <cell r="R22" t="str">
            <v>保養施設</v>
          </cell>
        </row>
        <row r="23">
          <cell r="R23" t="str">
            <v>図書館</v>
          </cell>
        </row>
        <row r="24">
          <cell r="R24" t="str">
            <v>博物館等</v>
          </cell>
        </row>
        <row r="25">
          <cell r="R25" t="str">
            <v>医療施設</v>
          </cell>
        </row>
        <row r="26">
          <cell r="R26" t="str">
            <v>公園</v>
          </cell>
        </row>
        <row r="27">
          <cell r="R27" t="str">
            <v>上水道施設</v>
          </cell>
        </row>
        <row r="28">
          <cell r="R28" t="str">
            <v>下水道施設</v>
          </cell>
        </row>
        <row r="29">
          <cell r="R29" t="str">
            <v>病院施設</v>
          </cell>
        </row>
        <row r="30">
          <cell r="R30" t="str">
            <v>その他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188"/>
  <sheetViews>
    <sheetView tabSelected="1" zoomScale="78" zoomScaleNormal="78" workbookViewId="0">
      <pane xSplit="14" ySplit="5" topLeftCell="O75" activePane="bottomRight" state="frozen"/>
      <selection pane="topRight" activeCell="O1" sqref="O1"/>
      <selection pane="bottomLeft" activeCell="A6" sqref="A6"/>
      <selection pane="bottomRight"/>
    </sheetView>
  </sheetViews>
  <sheetFormatPr defaultRowHeight="18.75" x14ac:dyDescent="0.4"/>
  <cols>
    <col min="1" max="1" width="4" customWidth="1"/>
    <col min="2" max="2" width="31.625" customWidth="1"/>
    <col min="3" max="3" width="13.625" style="4" customWidth="1"/>
    <col min="4" max="4" width="6.25" customWidth="1"/>
    <col min="5" max="5" width="8.5" style="4" customWidth="1"/>
    <col min="6" max="7" width="8.5" customWidth="1"/>
    <col min="8" max="8" width="12.375" customWidth="1"/>
    <col min="9" max="9" width="8.375" style="4" customWidth="1"/>
    <col min="10" max="10" width="7.625" style="16" customWidth="1"/>
    <col min="11" max="11" width="12.125" customWidth="1"/>
  </cols>
  <sheetData>
    <row r="1" spans="1:25" ht="25.5" x14ac:dyDescent="0.4">
      <c r="A1" s="22" t="s">
        <v>307</v>
      </c>
    </row>
    <row r="2" spans="1:25" ht="19.5" customHeight="1" x14ac:dyDescent="0.4">
      <c r="A2" t="s">
        <v>222</v>
      </c>
      <c r="L2" s="65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7"/>
    </row>
    <row r="3" spans="1:25" ht="7.5" customHeight="1" thickBot="1" x14ac:dyDescent="0.45"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1:25" ht="34.5" customHeight="1" x14ac:dyDescent="0.4">
      <c r="A4" s="69" t="s">
        <v>224</v>
      </c>
      <c r="B4" s="71" t="s">
        <v>0</v>
      </c>
      <c r="C4" s="73" t="s">
        <v>238</v>
      </c>
      <c r="D4" s="75" t="s">
        <v>1</v>
      </c>
      <c r="E4" s="73" t="s">
        <v>2</v>
      </c>
      <c r="F4" s="75" t="s">
        <v>3</v>
      </c>
      <c r="G4" s="75" t="s">
        <v>4</v>
      </c>
      <c r="H4" s="71" t="s">
        <v>5</v>
      </c>
      <c r="I4" s="77" t="s">
        <v>220</v>
      </c>
      <c r="J4" s="75" t="s">
        <v>221</v>
      </c>
      <c r="K4" s="79" t="s">
        <v>227</v>
      </c>
      <c r="L4" s="81" t="s">
        <v>284</v>
      </c>
      <c r="M4" s="59" t="s">
        <v>285</v>
      </c>
      <c r="N4" s="59" t="s">
        <v>286</v>
      </c>
      <c r="O4" s="59" t="s">
        <v>287</v>
      </c>
      <c r="P4" s="59" t="s">
        <v>288</v>
      </c>
      <c r="Q4" s="59" t="s">
        <v>289</v>
      </c>
      <c r="R4" s="59" t="s">
        <v>290</v>
      </c>
      <c r="S4" s="59" t="s">
        <v>291</v>
      </c>
      <c r="T4" s="56" t="s">
        <v>301</v>
      </c>
      <c r="U4" s="57"/>
      <c r="V4" s="58"/>
      <c r="W4" s="59" t="s">
        <v>304</v>
      </c>
      <c r="X4" s="59" t="s">
        <v>303</v>
      </c>
      <c r="Y4" s="61" t="s">
        <v>302</v>
      </c>
    </row>
    <row r="5" spans="1:25" ht="76.5" customHeight="1" thickBot="1" x14ac:dyDescent="0.45">
      <c r="A5" s="70"/>
      <c r="B5" s="72"/>
      <c r="C5" s="74"/>
      <c r="D5" s="76"/>
      <c r="E5" s="74"/>
      <c r="F5" s="76"/>
      <c r="G5" s="76"/>
      <c r="H5" s="72"/>
      <c r="I5" s="78"/>
      <c r="J5" s="76"/>
      <c r="K5" s="80"/>
      <c r="L5" s="82"/>
      <c r="M5" s="60"/>
      <c r="N5" s="60"/>
      <c r="O5" s="60"/>
      <c r="P5" s="60"/>
      <c r="Q5" s="60"/>
      <c r="R5" s="60"/>
      <c r="S5" s="60"/>
      <c r="T5" s="55" t="s">
        <v>232</v>
      </c>
      <c r="U5" s="55" t="s">
        <v>233</v>
      </c>
      <c r="V5" s="55" t="s">
        <v>234</v>
      </c>
      <c r="W5" s="60"/>
      <c r="X5" s="60"/>
      <c r="Y5" s="62"/>
    </row>
    <row r="6" spans="1:25" x14ac:dyDescent="0.4">
      <c r="A6" s="37">
        <v>1</v>
      </c>
      <c r="B6" s="38" t="s">
        <v>6</v>
      </c>
      <c r="C6" s="38" t="s">
        <v>237</v>
      </c>
      <c r="D6" s="39">
        <v>8</v>
      </c>
      <c r="E6" s="38" t="s">
        <v>7</v>
      </c>
      <c r="F6" s="38" t="s">
        <v>8</v>
      </c>
      <c r="G6" s="38">
        <v>1974</v>
      </c>
      <c r="H6" s="40">
        <v>8069.8</v>
      </c>
      <c r="I6" s="41"/>
      <c r="J6" s="42"/>
      <c r="K6" s="43"/>
      <c r="L6" s="44" t="s">
        <v>305</v>
      </c>
      <c r="M6" s="45" t="s">
        <v>235</v>
      </c>
      <c r="N6" s="45" t="s">
        <v>235</v>
      </c>
      <c r="O6" s="45" t="s">
        <v>235</v>
      </c>
      <c r="P6" s="45" t="s">
        <v>235</v>
      </c>
      <c r="Q6" s="45" t="s">
        <v>235</v>
      </c>
      <c r="R6" s="45" t="s">
        <v>235</v>
      </c>
      <c r="S6" s="45" t="s">
        <v>235</v>
      </c>
      <c r="T6" s="45" t="s">
        <v>235</v>
      </c>
      <c r="U6" s="45" t="s">
        <v>305</v>
      </c>
      <c r="V6" s="45" t="s">
        <v>305</v>
      </c>
      <c r="W6" s="45" t="s">
        <v>235</v>
      </c>
      <c r="X6" s="45" t="s">
        <v>235</v>
      </c>
      <c r="Y6" s="46" t="s">
        <v>235</v>
      </c>
    </row>
    <row r="7" spans="1:25" x14ac:dyDescent="0.4">
      <c r="A7" s="10">
        <v>2</v>
      </c>
      <c r="B7" s="1" t="s">
        <v>9</v>
      </c>
      <c r="C7" s="1" t="s">
        <v>237</v>
      </c>
      <c r="D7" s="18">
        <v>1</v>
      </c>
      <c r="E7" s="1" t="s">
        <v>10</v>
      </c>
      <c r="F7" s="1" t="s">
        <v>11</v>
      </c>
      <c r="G7" s="1">
        <v>2015</v>
      </c>
      <c r="H7" s="12">
        <v>3266.76</v>
      </c>
      <c r="I7" s="2"/>
      <c r="J7" s="5"/>
      <c r="K7" s="13"/>
      <c r="L7" s="44" t="s">
        <v>305</v>
      </c>
      <c r="M7" s="45" t="s">
        <v>235</v>
      </c>
      <c r="N7" s="45" t="s">
        <v>235</v>
      </c>
      <c r="O7" s="45" t="s">
        <v>235</v>
      </c>
      <c r="P7" s="45" t="s">
        <v>235</v>
      </c>
      <c r="Q7" s="45" t="s">
        <v>235</v>
      </c>
      <c r="R7" s="45" t="s">
        <v>235</v>
      </c>
      <c r="S7" s="45" t="s">
        <v>235</v>
      </c>
      <c r="T7" s="45" t="s">
        <v>235</v>
      </c>
      <c r="U7" s="45" t="s">
        <v>305</v>
      </c>
      <c r="V7" s="45" t="s">
        <v>305</v>
      </c>
      <c r="W7" s="45" t="s">
        <v>235</v>
      </c>
      <c r="X7" s="45" t="s">
        <v>235</v>
      </c>
      <c r="Y7" s="46" t="s">
        <v>235</v>
      </c>
    </row>
    <row r="8" spans="1:25" x14ac:dyDescent="0.4">
      <c r="A8" s="10">
        <v>3</v>
      </c>
      <c r="B8" s="1" t="s">
        <v>12</v>
      </c>
      <c r="C8" s="1" t="s">
        <v>239</v>
      </c>
      <c r="D8" s="18">
        <v>1</v>
      </c>
      <c r="E8" s="1" t="s">
        <v>7</v>
      </c>
      <c r="F8" s="1" t="s">
        <v>11</v>
      </c>
      <c r="G8" s="1">
        <v>1970</v>
      </c>
      <c r="H8" s="12">
        <v>1477.66</v>
      </c>
      <c r="I8" s="2"/>
      <c r="J8" s="5"/>
      <c r="K8" s="13"/>
      <c r="L8" s="23"/>
      <c r="M8" s="24"/>
      <c r="N8" s="24"/>
      <c r="O8" s="24"/>
      <c r="P8" s="24"/>
      <c r="Q8" s="24"/>
      <c r="R8" s="24"/>
      <c r="S8" s="24"/>
      <c r="T8" s="24"/>
      <c r="U8" s="24"/>
      <c r="V8" s="24"/>
      <c r="W8" s="45" t="s">
        <v>235</v>
      </c>
      <c r="X8" s="24"/>
      <c r="Y8" s="25"/>
    </row>
    <row r="9" spans="1:25" x14ac:dyDescent="0.4">
      <c r="A9" s="10">
        <v>4</v>
      </c>
      <c r="B9" s="1" t="s">
        <v>13</v>
      </c>
      <c r="C9" s="1" t="s">
        <v>239</v>
      </c>
      <c r="D9" s="18">
        <v>1</v>
      </c>
      <c r="E9" s="1" t="s">
        <v>14</v>
      </c>
      <c r="F9" s="1" t="s">
        <v>15</v>
      </c>
      <c r="G9" s="1">
        <v>1992</v>
      </c>
      <c r="H9" s="12">
        <v>62</v>
      </c>
      <c r="I9" s="2"/>
      <c r="J9" s="5"/>
      <c r="K9" s="13"/>
      <c r="L9" s="23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</row>
    <row r="10" spans="1:25" x14ac:dyDescent="0.4">
      <c r="A10" s="10">
        <v>5</v>
      </c>
      <c r="B10" s="1" t="s">
        <v>16</v>
      </c>
      <c r="C10" s="1" t="s">
        <v>268</v>
      </c>
      <c r="D10" s="18">
        <v>4</v>
      </c>
      <c r="E10" s="1" t="s">
        <v>14</v>
      </c>
      <c r="F10" s="1" t="s">
        <v>15</v>
      </c>
      <c r="G10" s="1">
        <v>1965</v>
      </c>
      <c r="H10" s="12">
        <v>189.82</v>
      </c>
      <c r="I10" s="2"/>
      <c r="J10" s="5"/>
      <c r="K10" s="13"/>
      <c r="L10" s="23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5"/>
    </row>
    <row r="11" spans="1:25" x14ac:dyDescent="0.4">
      <c r="A11" s="10">
        <v>6</v>
      </c>
      <c r="B11" s="1" t="s">
        <v>17</v>
      </c>
      <c r="C11" s="1" t="s">
        <v>239</v>
      </c>
      <c r="D11" s="18">
        <v>1</v>
      </c>
      <c r="E11" s="1" t="s">
        <v>18</v>
      </c>
      <c r="F11" s="1" t="s">
        <v>15</v>
      </c>
      <c r="G11" s="1">
        <v>1997</v>
      </c>
      <c r="H11" s="12">
        <v>130</v>
      </c>
      <c r="I11" s="2"/>
      <c r="J11" s="5"/>
      <c r="K11" s="13"/>
      <c r="L11" s="23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5"/>
    </row>
    <row r="12" spans="1:25" x14ac:dyDescent="0.4">
      <c r="A12" s="10">
        <v>7</v>
      </c>
      <c r="B12" s="1" t="s">
        <v>225</v>
      </c>
      <c r="C12" s="1" t="s">
        <v>239</v>
      </c>
      <c r="D12" s="18">
        <v>1</v>
      </c>
      <c r="E12" s="1" t="s">
        <v>14</v>
      </c>
      <c r="F12" s="1" t="s">
        <v>15</v>
      </c>
      <c r="G12" s="1">
        <v>1965</v>
      </c>
      <c r="H12" s="12">
        <v>52</v>
      </c>
      <c r="I12" s="2"/>
      <c r="J12" s="5"/>
      <c r="K12" s="13"/>
      <c r="L12" s="23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/>
    </row>
    <row r="13" spans="1:25" x14ac:dyDescent="0.4">
      <c r="A13" s="10">
        <v>8</v>
      </c>
      <c r="B13" s="1" t="s">
        <v>226</v>
      </c>
      <c r="C13" s="1" t="s">
        <v>240</v>
      </c>
      <c r="D13" s="18">
        <v>1</v>
      </c>
      <c r="E13" s="1" t="s">
        <v>10</v>
      </c>
      <c r="F13" s="1" t="s">
        <v>15</v>
      </c>
      <c r="G13" s="1">
        <v>1993</v>
      </c>
      <c r="H13" s="12">
        <v>534</v>
      </c>
      <c r="I13" s="2" t="s">
        <v>19</v>
      </c>
      <c r="J13" s="5"/>
      <c r="K13" s="13"/>
      <c r="L13" s="23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5"/>
    </row>
    <row r="14" spans="1:25" x14ac:dyDescent="0.4">
      <c r="A14" s="10">
        <v>9</v>
      </c>
      <c r="B14" s="1" t="s">
        <v>20</v>
      </c>
      <c r="C14" s="1" t="s">
        <v>239</v>
      </c>
      <c r="D14" s="18">
        <v>1</v>
      </c>
      <c r="E14" s="1" t="s">
        <v>14</v>
      </c>
      <c r="F14" s="1" t="s">
        <v>15</v>
      </c>
      <c r="G14" s="1">
        <v>1965</v>
      </c>
      <c r="H14" s="12">
        <v>8.7899999999999991</v>
      </c>
      <c r="I14" s="2"/>
      <c r="J14" s="5"/>
      <c r="K14" s="13"/>
      <c r="L14" s="23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5"/>
    </row>
    <row r="15" spans="1:25" x14ac:dyDescent="0.4">
      <c r="A15" s="10">
        <v>10</v>
      </c>
      <c r="B15" s="1" t="s">
        <v>21</v>
      </c>
      <c r="C15" s="1" t="s">
        <v>239</v>
      </c>
      <c r="D15" s="18">
        <v>1</v>
      </c>
      <c r="E15" s="1" t="s">
        <v>14</v>
      </c>
      <c r="F15" s="1" t="s">
        <v>15</v>
      </c>
      <c r="G15" s="1">
        <v>1965</v>
      </c>
      <c r="H15" s="12">
        <v>25.28</v>
      </c>
      <c r="I15" s="2"/>
      <c r="J15" s="5"/>
      <c r="K15" s="13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</row>
    <row r="16" spans="1:25" x14ac:dyDescent="0.4">
      <c r="A16" s="10">
        <v>11</v>
      </c>
      <c r="B16" s="1" t="s">
        <v>22</v>
      </c>
      <c r="C16" s="1" t="s">
        <v>239</v>
      </c>
      <c r="D16" s="18">
        <v>1</v>
      </c>
      <c r="E16" s="1" t="s">
        <v>14</v>
      </c>
      <c r="F16" s="1" t="s">
        <v>15</v>
      </c>
      <c r="G16" s="1">
        <v>1965</v>
      </c>
      <c r="H16" s="12">
        <v>19.829999999999998</v>
      </c>
      <c r="I16" s="2"/>
      <c r="J16" s="5"/>
      <c r="K16" s="13"/>
      <c r="L16" s="23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5"/>
    </row>
    <row r="17" spans="1:25" x14ac:dyDescent="0.4">
      <c r="A17" s="10">
        <v>12</v>
      </c>
      <c r="B17" s="1" t="s">
        <v>23</v>
      </c>
      <c r="C17" s="1" t="s">
        <v>239</v>
      </c>
      <c r="D17" s="18">
        <v>1</v>
      </c>
      <c r="E17" s="1" t="s">
        <v>14</v>
      </c>
      <c r="F17" s="1" t="s">
        <v>15</v>
      </c>
      <c r="G17" s="1">
        <v>1965</v>
      </c>
      <c r="H17" s="12">
        <v>10.36</v>
      </c>
      <c r="I17" s="2"/>
      <c r="J17" s="5"/>
      <c r="K17" s="13"/>
      <c r="L17" s="23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5"/>
    </row>
    <row r="18" spans="1:25" x14ac:dyDescent="0.4">
      <c r="A18" s="10">
        <v>13</v>
      </c>
      <c r="B18" s="1" t="s">
        <v>24</v>
      </c>
      <c r="C18" s="1" t="s">
        <v>241</v>
      </c>
      <c r="D18" s="18">
        <v>1</v>
      </c>
      <c r="E18" s="1" t="s">
        <v>10</v>
      </c>
      <c r="F18" s="1" t="s">
        <v>11</v>
      </c>
      <c r="G18" s="1">
        <v>1983</v>
      </c>
      <c r="H18" s="12">
        <v>1196.18</v>
      </c>
      <c r="I18" s="2"/>
      <c r="J18" s="5" t="s">
        <v>25</v>
      </c>
      <c r="K18" s="13"/>
      <c r="L18" s="26" t="s">
        <v>235</v>
      </c>
      <c r="M18" s="24" t="s">
        <v>235</v>
      </c>
      <c r="N18" s="24" t="s">
        <v>235</v>
      </c>
      <c r="O18" s="24"/>
      <c r="P18" s="24"/>
      <c r="Q18" s="24"/>
      <c r="R18" s="24" t="s">
        <v>305</v>
      </c>
      <c r="S18" s="24" t="s">
        <v>305</v>
      </c>
      <c r="T18" s="24" t="s">
        <v>305</v>
      </c>
      <c r="U18" s="24" t="s">
        <v>305</v>
      </c>
      <c r="V18" s="24" t="s">
        <v>305</v>
      </c>
      <c r="W18" s="24" t="s">
        <v>305</v>
      </c>
      <c r="X18" s="24" t="s">
        <v>305</v>
      </c>
      <c r="Y18" s="24" t="s">
        <v>305</v>
      </c>
    </row>
    <row r="19" spans="1:25" x14ac:dyDescent="0.4">
      <c r="A19" s="10">
        <v>14</v>
      </c>
      <c r="B19" s="1" t="s">
        <v>26</v>
      </c>
      <c r="C19" s="1" t="s">
        <v>241</v>
      </c>
      <c r="D19" s="18">
        <v>1</v>
      </c>
      <c r="E19" s="1" t="s">
        <v>10</v>
      </c>
      <c r="F19" s="1" t="s">
        <v>11</v>
      </c>
      <c r="G19" s="1">
        <v>1986</v>
      </c>
      <c r="H19" s="12">
        <v>1201.0999999999999</v>
      </c>
      <c r="I19" s="2"/>
      <c r="J19" s="5"/>
      <c r="K19" s="13"/>
      <c r="L19" s="26" t="s">
        <v>235</v>
      </c>
      <c r="M19" s="24" t="s">
        <v>235</v>
      </c>
      <c r="N19" s="24" t="s">
        <v>235</v>
      </c>
      <c r="O19" s="24"/>
      <c r="P19" s="24"/>
      <c r="Q19" s="24" t="s">
        <v>305</v>
      </c>
      <c r="R19" s="24" t="s">
        <v>305</v>
      </c>
      <c r="S19" s="24" t="s">
        <v>305</v>
      </c>
      <c r="T19" s="24" t="s">
        <v>305</v>
      </c>
      <c r="U19" s="24" t="s">
        <v>305</v>
      </c>
      <c r="V19" s="24"/>
      <c r="W19" s="24" t="s">
        <v>305</v>
      </c>
      <c r="X19" s="24" t="s">
        <v>305</v>
      </c>
      <c r="Y19" s="24" t="s">
        <v>305</v>
      </c>
    </row>
    <row r="20" spans="1:25" x14ac:dyDescent="0.4">
      <c r="A20" s="10">
        <v>15</v>
      </c>
      <c r="B20" s="1" t="s">
        <v>27</v>
      </c>
      <c r="C20" s="1" t="s">
        <v>241</v>
      </c>
      <c r="D20" s="18">
        <v>1</v>
      </c>
      <c r="E20" s="1" t="s">
        <v>10</v>
      </c>
      <c r="F20" s="1" t="s">
        <v>28</v>
      </c>
      <c r="G20" s="1">
        <v>1987</v>
      </c>
      <c r="H20" s="12">
        <v>1326.57</v>
      </c>
      <c r="I20" s="2"/>
      <c r="J20" s="5" t="s">
        <v>25</v>
      </c>
      <c r="K20" s="13"/>
      <c r="L20" s="26" t="s">
        <v>235</v>
      </c>
      <c r="M20" s="24" t="s">
        <v>235</v>
      </c>
      <c r="N20" s="24" t="s">
        <v>235</v>
      </c>
      <c r="O20" s="24"/>
      <c r="P20" s="24" t="s">
        <v>305</v>
      </c>
      <c r="Q20" s="24" t="s">
        <v>305</v>
      </c>
      <c r="R20" s="24" t="s">
        <v>305</v>
      </c>
      <c r="S20" s="24" t="s">
        <v>305</v>
      </c>
      <c r="T20" s="24" t="s">
        <v>305</v>
      </c>
      <c r="U20" s="24" t="s">
        <v>305</v>
      </c>
      <c r="V20" s="24"/>
      <c r="W20" s="24" t="s">
        <v>305</v>
      </c>
      <c r="X20" s="24" t="s">
        <v>305</v>
      </c>
      <c r="Y20" s="24" t="s">
        <v>305</v>
      </c>
    </row>
    <row r="21" spans="1:25" x14ac:dyDescent="0.4">
      <c r="A21" s="10">
        <v>16</v>
      </c>
      <c r="B21" s="1" t="s">
        <v>29</v>
      </c>
      <c r="C21" s="1" t="s">
        <v>241</v>
      </c>
      <c r="D21" s="18">
        <v>1</v>
      </c>
      <c r="E21" s="1" t="s">
        <v>18</v>
      </c>
      <c r="F21" s="1" t="s">
        <v>30</v>
      </c>
      <c r="G21" s="1">
        <v>2008</v>
      </c>
      <c r="H21" s="12">
        <v>2144.61</v>
      </c>
      <c r="I21" s="2" t="s">
        <v>223</v>
      </c>
      <c r="J21" s="5" t="s">
        <v>25</v>
      </c>
      <c r="K21" s="13"/>
      <c r="L21" s="23"/>
      <c r="M21" s="24"/>
      <c r="N21" s="24"/>
      <c r="O21" s="24"/>
      <c r="P21" s="24"/>
      <c r="Q21" s="24"/>
      <c r="R21" s="24" t="s">
        <v>305</v>
      </c>
      <c r="S21" s="24" t="s">
        <v>305</v>
      </c>
      <c r="T21" s="24"/>
      <c r="U21" s="24"/>
      <c r="V21" s="24" t="s">
        <v>305</v>
      </c>
      <c r="W21" s="24"/>
      <c r="X21" s="24" t="s">
        <v>305</v>
      </c>
      <c r="Y21" s="25"/>
    </row>
    <row r="22" spans="1:25" x14ac:dyDescent="0.4">
      <c r="A22" s="10">
        <v>17</v>
      </c>
      <c r="B22" s="1" t="s">
        <v>31</v>
      </c>
      <c r="C22" s="1" t="s">
        <v>242</v>
      </c>
      <c r="D22" s="18">
        <v>1</v>
      </c>
      <c r="E22" s="1" t="s">
        <v>18</v>
      </c>
      <c r="F22" s="1" t="s">
        <v>11</v>
      </c>
      <c r="G22" s="1">
        <v>1995</v>
      </c>
      <c r="H22" s="12">
        <v>89.66</v>
      </c>
      <c r="I22" s="2"/>
      <c r="J22" s="5"/>
      <c r="K22" s="13"/>
      <c r="L22" s="23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5"/>
    </row>
    <row r="23" spans="1:25" x14ac:dyDescent="0.4">
      <c r="A23" s="10">
        <v>18</v>
      </c>
      <c r="B23" s="1" t="s">
        <v>32</v>
      </c>
      <c r="C23" s="1" t="s">
        <v>242</v>
      </c>
      <c r="D23" s="18">
        <v>1</v>
      </c>
      <c r="E23" s="1" t="s">
        <v>18</v>
      </c>
      <c r="F23" s="1" t="s">
        <v>11</v>
      </c>
      <c r="G23" s="1">
        <v>1978</v>
      </c>
      <c r="H23" s="12">
        <v>154.97999999999999</v>
      </c>
      <c r="I23" s="2"/>
      <c r="J23" s="5"/>
      <c r="K23" s="13"/>
      <c r="L23" s="23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5"/>
    </row>
    <row r="24" spans="1:25" x14ac:dyDescent="0.4">
      <c r="A24" s="10">
        <v>19</v>
      </c>
      <c r="B24" s="1" t="s">
        <v>33</v>
      </c>
      <c r="C24" s="1" t="s">
        <v>242</v>
      </c>
      <c r="D24" s="18">
        <v>1</v>
      </c>
      <c r="E24" s="1" t="s">
        <v>34</v>
      </c>
      <c r="F24" s="1" t="s">
        <v>11</v>
      </c>
      <c r="G24" s="1">
        <v>1992</v>
      </c>
      <c r="H24" s="12">
        <v>72.900000000000006</v>
      </c>
      <c r="I24" s="2"/>
      <c r="J24" s="5"/>
      <c r="K24" s="13"/>
      <c r="L24" s="23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5"/>
    </row>
    <row r="25" spans="1:25" x14ac:dyDescent="0.4">
      <c r="A25" s="10">
        <v>20</v>
      </c>
      <c r="B25" s="1" t="s">
        <v>35</v>
      </c>
      <c r="C25" s="1" t="s">
        <v>242</v>
      </c>
      <c r="D25" s="18">
        <v>1</v>
      </c>
      <c r="E25" s="1" t="s">
        <v>18</v>
      </c>
      <c r="F25" s="1" t="s">
        <v>11</v>
      </c>
      <c r="G25" s="1">
        <v>2016</v>
      </c>
      <c r="H25" s="12">
        <v>99.73</v>
      </c>
      <c r="I25" s="2"/>
      <c r="J25" s="5"/>
      <c r="K25" s="13"/>
      <c r="L25" s="23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5"/>
    </row>
    <row r="26" spans="1:25" x14ac:dyDescent="0.4">
      <c r="A26" s="10">
        <v>21</v>
      </c>
      <c r="B26" s="1" t="s">
        <v>36</v>
      </c>
      <c r="C26" s="1" t="s">
        <v>242</v>
      </c>
      <c r="D26" s="18">
        <v>1</v>
      </c>
      <c r="E26" s="1" t="s">
        <v>34</v>
      </c>
      <c r="F26" s="1" t="s">
        <v>11</v>
      </c>
      <c r="G26" s="1">
        <v>2000</v>
      </c>
      <c r="H26" s="12">
        <v>99.55</v>
      </c>
      <c r="I26" s="2"/>
      <c r="J26" s="5"/>
      <c r="K26" s="13"/>
      <c r="L26" s="23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5"/>
    </row>
    <row r="27" spans="1:25" x14ac:dyDescent="0.4">
      <c r="A27" s="10">
        <v>22</v>
      </c>
      <c r="B27" s="1" t="s">
        <v>37</v>
      </c>
      <c r="C27" s="1" t="s">
        <v>242</v>
      </c>
      <c r="D27" s="18">
        <v>2</v>
      </c>
      <c r="E27" s="1" t="s">
        <v>34</v>
      </c>
      <c r="F27" s="1" t="s">
        <v>11</v>
      </c>
      <c r="G27" s="1">
        <v>1992</v>
      </c>
      <c r="H27" s="12">
        <v>111.78</v>
      </c>
      <c r="I27" s="2"/>
      <c r="J27" s="5"/>
      <c r="K27" s="13"/>
      <c r="L27" s="23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5"/>
    </row>
    <row r="28" spans="1:25" x14ac:dyDescent="0.4">
      <c r="A28" s="10">
        <v>23</v>
      </c>
      <c r="B28" s="1" t="s">
        <v>38</v>
      </c>
      <c r="C28" s="1" t="s">
        <v>242</v>
      </c>
      <c r="D28" s="18">
        <v>1</v>
      </c>
      <c r="E28" s="1" t="s">
        <v>18</v>
      </c>
      <c r="F28" s="1" t="s">
        <v>11</v>
      </c>
      <c r="G28" s="1">
        <v>2003</v>
      </c>
      <c r="H28" s="12">
        <v>99.55</v>
      </c>
      <c r="I28" s="2"/>
      <c r="J28" s="5"/>
      <c r="K28" s="13"/>
      <c r="L28" s="23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5"/>
    </row>
    <row r="29" spans="1:25" x14ac:dyDescent="0.4">
      <c r="A29" s="10">
        <v>24</v>
      </c>
      <c r="B29" s="1" t="s">
        <v>39</v>
      </c>
      <c r="C29" s="1" t="s">
        <v>242</v>
      </c>
      <c r="D29" s="18">
        <v>1</v>
      </c>
      <c r="E29" s="1" t="s">
        <v>34</v>
      </c>
      <c r="F29" s="1" t="s">
        <v>11</v>
      </c>
      <c r="G29" s="1">
        <v>1996</v>
      </c>
      <c r="H29" s="12">
        <v>81.900000000000006</v>
      </c>
      <c r="I29" s="2"/>
      <c r="J29" s="5"/>
      <c r="K29" s="13"/>
      <c r="L29" s="23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5"/>
    </row>
    <row r="30" spans="1:25" x14ac:dyDescent="0.4">
      <c r="A30" s="10">
        <v>25</v>
      </c>
      <c r="B30" s="1" t="s">
        <v>40</v>
      </c>
      <c r="C30" s="1" t="s">
        <v>242</v>
      </c>
      <c r="D30" s="18">
        <v>1</v>
      </c>
      <c r="E30" s="1" t="s">
        <v>18</v>
      </c>
      <c r="F30" s="1" t="s">
        <v>11</v>
      </c>
      <c r="G30" s="1">
        <v>2003</v>
      </c>
      <c r="H30" s="12">
        <v>99.55</v>
      </c>
      <c r="I30" s="2"/>
      <c r="J30" s="5"/>
      <c r="K30" s="13"/>
      <c r="L30" s="23"/>
      <c r="M30" s="24"/>
      <c r="N30" s="24"/>
      <c r="O30" s="24" t="s">
        <v>305</v>
      </c>
      <c r="P30" s="24"/>
      <c r="Q30" s="24"/>
      <c r="R30" s="24"/>
      <c r="S30" s="24"/>
      <c r="T30" s="24"/>
      <c r="U30" s="24"/>
      <c r="V30" s="24"/>
      <c r="W30" s="24"/>
      <c r="X30" s="24"/>
      <c r="Y30" s="25"/>
    </row>
    <row r="31" spans="1:25" x14ac:dyDescent="0.4">
      <c r="A31" s="10">
        <v>26</v>
      </c>
      <c r="B31" s="1" t="s">
        <v>41</v>
      </c>
      <c r="C31" s="1" t="s">
        <v>242</v>
      </c>
      <c r="D31" s="18">
        <v>1</v>
      </c>
      <c r="E31" s="1" t="s">
        <v>18</v>
      </c>
      <c r="F31" s="1" t="s">
        <v>11</v>
      </c>
      <c r="G31" s="1">
        <v>1996</v>
      </c>
      <c r="H31" s="12">
        <v>83</v>
      </c>
      <c r="I31" s="2"/>
      <c r="J31" s="5"/>
      <c r="K31" s="13"/>
      <c r="L31" s="23"/>
      <c r="M31" s="24"/>
      <c r="N31" s="24"/>
      <c r="O31" s="24" t="s">
        <v>305</v>
      </c>
      <c r="P31" s="24"/>
      <c r="Q31" s="24"/>
      <c r="R31" s="24"/>
      <c r="S31" s="24"/>
      <c r="T31" s="24"/>
      <c r="U31" s="24"/>
      <c r="V31" s="24"/>
      <c r="W31" s="24"/>
      <c r="X31" s="24"/>
      <c r="Y31" s="25"/>
    </row>
    <row r="32" spans="1:25" x14ac:dyDescent="0.4">
      <c r="A32" s="10">
        <v>27</v>
      </c>
      <c r="B32" s="1" t="s">
        <v>42</v>
      </c>
      <c r="C32" s="1" t="s">
        <v>242</v>
      </c>
      <c r="D32" s="18">
        <v>1</v>
      </c>
      <c r="E32" s="1" t="s">
        <v>18</v>
      </c>
      <c r="F32" s="1" t="s">
        <v>11</v>
      </c>
      <c r="G32" s="1">
        <v>1999</v>
      </c>
      <c r="H32" s="12">
        <v>93</v>
      </c>
      <c r="I32" s="2"/>
      <c r="J32" s="5"/>
      <c r="K32" s="13"/>
      <c r="L32" s="23"/>
      <c r="M32" s="24"/>
      <c r="N32" s="24"/>
      <c r="O32" s="24" t="s">
        <v>305</v>
      </c>
      <c r="P32" s="24"/>
      <c r="Q32" s="24"/>
      <c r="R32" s="24"/>
      <c r="S32" s="24"/>
      <c r="T32" s="24"/>
      <c r="U32" s="24"/>
      <c r="V32" s="24"/>
      <c r="W32" s="24"/>
      <c r="X32" s="24"/>
      <c r="Y32" s="25"/>
    </row>
    <row r="33" spans="1:25" x14ac:dyDescent="0.4">
      <c r="A33" s="10">
        <v>28</v>
      </c>
      <c r="B33" s="1" t="s">
        <v>43</v>
      </c>
      <c r="C33" s="1" t="s">
        <v>242</v>
      </c>
      <c r="D33" s="18">
        <v>1</v>
      </c>
      <c r="E33" s="1" t="s">
        <v>18</v>
      </c>
      <c r="F33" s="1" t="s">
        <v>11</v>
      </c>
      <c r="G33" s="1">
        <v>1997</v>
      </c>
      <c r="H33" s="12">
        <v>93</v>
      </c>
      <c r="I33" s="2"/>
      <c r="J33" s="5"/>
      <c r="K33" s="13"/>
      <c r="L33" s="23"/>
      <c r="M33" s="24"/>
      <c r="N33" s="24"/>
      <c r="O33" s="24" t="s">
        <v>305</v>
      </c>
      <c r="P33" s="24"/>
      <c r="Q33" s="24"/>
      <c r="R33" s="24"/>
      <c r="S33" s="24"/>
      <c r="T33" s="24"/>
      <c r="U33" s="24"/>
      <c r="V33" s="24"/>
      <c r="W33" s="24"/>
      <c r="X33" s="24"/>
      <c r="Y33" s="25"/>
    </row>
    <row r="34" spans="1:25" x14ac:dyDescent="0.4">
      <c r="A34" s="10">
        <v>29</v>
      </c>
      <c r="B34" s="1" t="s">
        <v>44</v>
      </c>
      <c r="C34" s="1" t="s">
        <v>242</v>
      </c>
      <c r="D34" s="18">
        <v>1</v>
      </c>
      <c r="E34" s="1" t="s">
        <v>18</v>
      </c>
      <c r="F34" s="1" t="s">
        <v>11</v>
      </c>
      <c r="G34" s="1">
        <v>1984</v>
      </c>
      <c r="H34" s="12">
        <v>128</v>
      </c>
      <c r="I34" s="2"/>
      <c r="J34" s="5"/>
      <c r="K34" s="13"/>
      <c r="L34" s="23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5"/>
    </row>
    <row r="35" spans="1:25" x14ac:dyDescent="0.4">
      <c r="A35" s="10">
        <v>30</v>
      </c>
      <c r="B35" s="1" t="s">
        <v>45</v>
      </c>
      <c r="C35" s="1" t="s">
        <v>242</v>
      </c>
      <c r="D35" s="18">
        <v>1</v>
      </c>
      <c r="E35" s="1" t="s">
        <v>18</v>
      </c>
      <c r="F35" s="1" t="s">
        <v>11</v>
      </c>
      <c r="G35" s="1">
        <v>1983</v>
      </c>
      <c r="H35" s="12">
        <v>56</v>
      </c>
      <c r="I35" s="2"/>
      <c r="J35" s="5"/>
      <c r="K35" s="13"/>
      <c r="L35" s="23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5"/>
    </row>
    <row r="36" spans="1:25" x14ac:dyDescent="0.4">
      <c r="A36" s="10">
        <v>31</v>
      </c>
      <c r="B36" s="1" t="s">
        <v>46</v>
      </c>
      <c r="C36" s="1" t="s">
        <v>242</v>
      </c>
      <c r="D36" s="18">
        <v>1</v>
      </c>
      <c r="E36" s="1" t="s">
        <v>18</v>
      </c>
      <c r="F36" s="1" t="s">
        <v>11</v>
      </c>
      <c r="G36" s="1">
        <v>1986</v>
      </c>
      <c r="H36" s="12">
        <v>56</v>
      </c>
      <c r="I36" s="2"/>
      <c r="J36" s="5"/>
      <c r="K36" s="13"/>
      <c r="L36" s="23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5"/>
    </row>
    <row r="37" spans="1:25" x14ac:dyDescent="0.4">
      <c r="A37" s="10">
        <v>32</v>
      </c>
      <c r="B37" s="1" t="s">
        <v>47</v>
      </c>
      <c r="C37" s="1" t="s">
        <v>242</v>
      </c>
      <c r="D37" s="18">
        <v>1</v>
      </c>
      <c r="E37" s="1" t="s">
        <v>18</v>
      </c>
      <c r="F37" s="1" t="s">
        <v>11</v>
      </c>
      <c r="G37" s="1">
        <v>1987</v>
      </c>
      <c r="H37" s="12">
        <v>55</v>
      </c>
      <c r="I37" s="2"/>
      <c r="J37" s="5"/>
      <c r="K37" s="13"/>
      <c r="L37" s="23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5"/>
    </row>
    <row r="38" spans="1:25" x14ac:dyDescent="0.4">
      <c r="A38" s="10">
        <v>33</v>
      </c>
      <c r="B38" s="1" t="s">
        <v>48</v>
      </c>
      <c r="C38" s="1" t="s">
        <v>242</v>
      </c>
      <c r="D38" s="18">
        <v>1</v>
      </c>
      <c r="E38" s="1" t="s">
        <v>18</v>
      </c>
      <c r="F38" s="1" t="s">
        <v>11</v>
      </c>
      <c r="G38" s="1">
        <v>1977</v>
      </c>
      <c r="H38" s="12">
        <v>40</v>
      </c>
      <c r="I38" s="2"/>
      <c r="J38" s="5"/>
      <c r="K38" s="13"/>
      <c r="L38" s="23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5"/>
    </row>
    <row r="39" spans="1:25" x14ac:dyDescent="0.4">
      <c r="A39" s="10">
        <v>34</v>
      </c>
      <c r="B39" s="1" t="s">
        <v>49</v>
      </c>
      <c r="C39" s="1" t="s">
        <v>242</v>
      </c>
      <c r="D39" s="18">
        <v>1</v>
      </c>
      <c r="E39" s="1" t="s">
        <v>18</v>
      </c>
      <c r="F39" s="1" t="s">
        <v>11</v>
      </c>
      <c r="G39" s="1">
        <v>1986</v>
      </c>
      <c r="H39" s="12">
        <v>55</v>
      </c>
      <c r="I39" s="2"/>
      <c r="J39" s="5"/>
      <c r="K39" s="13"/>
      <c r="L39" s="23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5"/>
    </row>
    <row r="40" spans="1:25" x14ac:dyDescent="0.4">
      <c r="A40" s="10">
        <v>35</v>
      </c>
      <c r="B40" s="1" t="s">
        <v>50</v>
      </c>
      <c r="C40" s="1" t="s">
        <v>242</v>
      </c>
      <c r="D40" s="18">
        <v>1</v>
      </c>
      <c r="E40" s="1" t="s">
        <v>18</v>
      </c>
      <c r="F40" s="1" t="s">
        <v>11</v>
      </c>
      <c r="G40" s="1">
        <v>1982</v>
      </c>
      <c r="H40" s="12">
        <v>56</v>
      </c>
      <c r="I40" s="2"/>
      <c r="J40" s="5"/>
      <c r="K40" s="13"/>
      <c r="L40" s="23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5"/>
    </row>
    <row r="41" spans="1:25" x14ac:dyDescent="0.4">
      <c r="A41" s="10">
        <v>36</v>
      </c>
      <c r="B41" s="1" t="s">
        <v>51</v>
      </c>
      <c r="C41" s="1" t="s">
        <v>253</v>
      </c>
      <c r="D41" s="18">
        <v>1</v>
      </c>
      <c r="E41" s="1" t="s">
        <v>18</v>
      </c>
      <c r="F41" s="1" t="s">
        <v>30</v>
      </c>
      <c r="G41" s="1">
        <v>2008</v>
      </c>
      <c r="H41" s="12"/>
      <c r="I41" s="2" t="s">
        <v>223</v>
      </c>
      <c r="J41" s="5"/>
      <c r="K41" s="13" t="s">
        <v>254</v>
      </c>
      <c r="L41" s="23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5"/>
    </row>
    <row r="42" spans="1:25" x14ac:dyDescent="0.4">
      <c r="A42" s="10">
        <v>37</v>
      </c>
      <c r="B42" s="1" t="s">
        <v>52</v>
      </c>
      <c r="C42" s="1" t="s">
        <v>253</v>
      </c>
      <c r="D42" s="18">
        <v>1</v>
      </c>
      <c r="E42" s="1" t="s">
        <v>18</v>
      </c>
      <c r="F42" s="1" t="s">
        <v>30</v>
      </c>
      <c r="G42" s="1">
        <v>2008</v>
      </c>
      <c r="H42" s="12"/>
      <c r="I42" s="2" t="s">
        <v>223</v>
      </c>
      <c r="J42" s="5"/>
      <c r="K42" s="13" t="s">
        <v>254</v>
      </c>
      <c r="L42" s="23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5"/>
    </row>
    <row r="43" spans="1:25" x14ac:dyDescent="0.4">
      <c r="A43" s="10">
        <v>38</v>
      </c>
      <c r="B43" s="1" t="s">
        <v>53</v>
      </c>
      <c r="C43" s="1" t="s">
        <v>243</v>
      </c>
      <c r="D43" s="18">
        <v>1</v>
      </c>
      <c r="E43" s="1" t="s">
        <v>10</v>
      </c>
      <c r="F43" s="1" t="s">
        <v>11</v>
      </c>
      <c r="G43" s="1">
        <v>1979</v>
      </c>
      <c r="H43" s="12">
        <v>1233.9000000000001</v>
      </c>
      <c r="I43" s="2"/>
      <c r="J43" s="5"/>
      <c r="K43" s="13"/>
      <c r="L43" s="23" t="s">
        <v>305</v>
      </c>
      <c r="M43" s="24" t="s">
        <v>305</v>
      </c>
      <c r="N43" s="24" t="s">
        <v>305</v>
      </c>
      <c r="O43" s="24"/>
      <c r="P43" s="24" t="s">
        <v>305</v>
      </c>
      <c r="Q43" s="24"/>
      <c r="R43" s="24" t="s">
        <v>305</v>
      </c>
      <c r="S43" s="24" t="s">
        <v>305</v>
      </c>
      <c r="T43" s="24"/>
      <c r="U43" s="24"/>
      <c r="V43" s="24"/>
      <c r="W43" s="24" t="s">
        <v>305</v>
      </c>
      <c r="X43" s="24" t="s">
        <v>305</v>
      </c>
      <c r="Y43" s="25"/>
    </row>
    <row r="44" spans="1:25" x14ac:dyDescent="0.4">
      <c r="A44" s="10">
        <v>39</v>
      </c>
      <c r="B44" s="1" t="s">
        <v>54</v>
      </c>
      <c r="C44" s="1" t="s">
        <v>243</v>
      </c>
      <c r="D44" s="18">
        <v>1</v>
      </c>
      <c r="E44" s="1" t="s">
        <v>10</v>
      </c>
      <c r="F44" s="1" t="s">
        <v>11</v>
      </c>
      <c r="G44" s="1">
        <v>1988</v>
      </c>
      <c r="H44" s="12">
        <f>738.82-H55</f>
        <v>629.43000000000006</v>
      </c>
      <c r="I44" s="2" t="s">
        <v>55</v>
      </c>
      <c r="J44" s="5"/>
      <c r="K44" s="13"/>
      <c r="L44" s="23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5"/>
    </row>
    <row r="45" spans="1:25" x14ac:dyDescent="0.4">
      <c r="A45" s="10">
        <v>40</v>
      </c>
      <c r="B45" s="1" t="s">
        <v>56</v>
      </c>
      <c r="C45" s="1" t="s">
        <v>243</v>
      </c>
      <c r="D45" s="18">
        <v>1</v>
      </c>
      <c r="E45" s="1" t="s">
        <v>10</v>
      </c>
      <c r="F45" s="1" t="s">
        <v>11</v>
      </c>
      <c r="G45" s="1">
        <v>1989</v>
      </c>
      <c r="H45" s="12">
        <v>807.69</v>
      </c>
      <c r="I45" s="2" t="s">
        <v>57</v>
      </c>
      <c r="J45" s="5"/>
      <c r="K45" s="13"/>
      <c r="L45" s="23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5"/>
    </row>
    <row r="46" spans="1:25" x14ac:dyDescent="0.4">
      <c r="A46" s="10">
        <v>41</v>
      </c>
      <c r="B46" s="1" t="s">
        <v>58</v>
      </c>
      <c r="C46" s="1" t="s">
        <v>243</v>
      </c>
      <c r="D46" s="18">
        <v>1</v>
      </c>
      <c r="E46" s="1" t="s">
        <v>10</v>
      </c>
      <c r="F46" s="1" t="s">
        <v>11</v>
      </c>
      <c r="G46" s="1">
        <v>1993</v>
      </c>
      <c r="H46" s="12">
        <v>344.88</v>
      </c>
      <c r="I46" s="2" t="s">
        <v>59</v>
      </c>
      <c r="J46" s="5"/>
      <c r="K46" s="13"/>
      <c r="L46" s="23"/>
      <c r="M46" s="24"/>
      <c r="N46" s="24"/>
      <c r="O46" s="24"/>
      <c r="P46" s="24"/>
      <c r="Q46" s="24"/>
      <c r="R46" s="24"/>
      <c r="S46" s="24"/>
      <c r="T46" s="27"/>
      <c r="U46" s="27"/>
      <c r="V46" s="24"/>
      <c r="W46" s="24"/>
      <c r="X46" s="24"/>
      <c r="Y46" s="25"/>
    </row>
    <row r="47" spans="1:25" x14ac:dyDescent="0.4">
      <c r="A47" s="10">
        <v>42</v>
      </c>
      <c r="B47" s="1" t="s">
        <v>60</v>
      </c>
      <c r="C47" s="1" t="s">
        <v>243</v>
      </c>
      <c r="D47" s="18">
        <v>1</v>
      </c>
      <c r="E47" s="1" t="s">
        <v>10</v>
      </c>
      <c r="F47" s="1" t="s">
        <v>11</v>
      </c>
      <c r="G47" s="1">
        <v>1995</v>
      </c>
      <c r="H47" s="12">
        <v>397.08</v>
      </c>
      <c r="I47" s="2" t="s">
        <v>61</v>
      </c>
      <c r="J47" s="5"/>
      <c r="K47" s="13"/>
      <c r="L47" s="23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5"/>
    </row>
    <row r="48" spans="1:25" x14ac:dyDescent="0.4">
      <c r="A48" s="10">
        <v>43</v>
      </c>
      <c r="B48" s="1" t="s">
        <v>62</v>
      </c>
      <c r="C48" s="1" t="s">
        <v>243</v>
      </c>
      <c r="D48" s="18">
        <v>1</v>
      </c>
      <c r="E48" s="1" t="s">
        <v>10</v>
      </c>
      <c r="F48" s="1" t="s">
        <v>11</v>
      </c>
      <c r="G48" s="1">
        <v>1999</v>
      </c>
      <c r="H48" s="12">
        <v>312.92</v>
      </c>
      <c r="I48" s="2" t="s">
        <v>63</v>
      </c>
      <c r="J48" s="5"/>
      <c r="K48" s="13"/>
      <c r="L48" s="23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5"/>
    </row>
    <row r="49" spans="1:25" x14ac:dyDescent="0.4">
      <c r="A49" s="10">
        <v>44</v>
      </c>
      <c r="B49" s="1" t="s">
        <v>64</v>
      </c>
      <c r="C49" s="1" t="s">
        <v>243</v>
      </c>
      <c r="D49" s="18">
        <v>1</v>
      </c>
      <c r="E49" s="1" t="s">
        <v>65</v>
      </c>
      <c r="F49" s="1" t="s">
        <v>15</v>
      </c>
      <c r="G49" s="1">
        <v>2014</v>
      </c>
      <c r="H49" s="12">
        <v>527</v>
      </c>
      <c r="I49" s="2" t="s">
        <v>66</v>
      </c>
      <c r="J49" s="5"/>
      <c r="K49" s="13"/>
      <c r="L49" s="23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5"/>
    </row>
    <row r="50" spans="1:25" x14ac:dyDescent="0.4">
      <c r="A50" s="10">
        <v>45</v>
      </c>
      <c r="B50" s="1" t="s">
        <v>67</v>
      </c>
      <c r="C50" s="1" t="s">
        <v>243</v>
      </c>
      <c r="D50" s="18">
        <v>1</v>
      </c>
      <c r="E50" s="1" t="s">
        <v>10</v>
      </c>
      <c r="F50" s="1" t="s">
        <v>15</v>
      </c>
      <c r="G50" s="1">
        <v>2020</v>
      </c>
      <c r="H50" s="12">
        <v>463.51</v>
      </c>
      <c r="I50" s="2" t="s">
        <v>68</v>
      </c>
      <c r="J50" s="5"/>
      <c r="K50" s="13"/>
      <c r="L50" s="23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5"/>
    </row>
    <row r="51" spans="1:25" x14ac:dyDescent="0.4">
      <c r="A51" s="10">
        <v>46</v>
      </c>
      <c r="B51" s="2" t="s">
        <v>69</v>
      </c>
      <c r="C51" s="2" t="s">
        <v>243</v>
      </c>
      <c r="D51" s="18">
        <v>1</v>
      </c>
      <c r="E51" s="1" t="s">
        <v>10</v>
      </c>
      <c r="F51" s="1" t="s">
        <v>11</v>
      </c>
      <c r="G51" s="1">
        <v>2014</v>
      </c>
      <c r="H51" s="12">
        <v>404.57</v>
      </c>
      <c r="I51" s="2" t="s">
        <v>70</v>
      </c>
      <c r="J51" s="5"/>
      <c r="K51" s="13"/>
      <c r="L51" s="23"/>
      <c r="M51" s="24"/>
      <c r="N51" s="24"/>
      <c r="O51" s="24"/>
      <c r="P51" s="24"/>
      <c r="Q51" s="24"/>
      <c r="R51" s="24" t="s">
        <v>305</v>
      </c>
      <c r="S51" s="24"/>
      <c r="T51" s="24"/>
      <c r="U51" s="24"/>
      <c r="V51" s="24"/>
      <c r="W51" s="24"/>
      <c r="X51" s="24"/>
      <c r="Y51" s="25"/>
    </row>
    <row r="52" spans="1:25" x14ac:dyDescent="0.4">
      <c r="A52" s="10">
        <v>47</v>
      </c>
      <c r="B52" s="2" t="s">
        <v>71</v>
      </c>
      <c r="C52" s="2" t="s">
        <v>244</v>
      </c>
      <c r="D52" s="18">
        <v>1</v>
      </c>
      <c r="E52" s="1" t="s">
        <v>10</v>
      </c>
      <c r="F52" s="1" t="s">
        <v>15</v>
      </c>
      <c r="G52" s="1">
        <v>1992</v>
      </c>
      <c r="H52" s="12">
        <v>8.32</v>
      </c>
      <c r="I52" s="2"/>
      <c r="J52" s="5"/>
      <c r="K52" s="13"/>
      <c r="L52" s="23"/>
      <c r="M52" s="24"/>
      <c r="N52" s="24"/>
      <c r="O52" s="24" t="s">
        <v>305</v>
      </c>
      <c r="P52" s="24"/>
      <c r="Q52" s="24"/>
      <c r="R52" s="24"/>
      <c r="S52" s="24"/>
      <c r="T52" s="24"/>
      <c r="U52" s="24"/>
      <c r="V52" s="24"/>
      <c r="W52" s="24" t="s">
        <v>305</v>
      </c>
      <c r="X52" s="24"/>
      <c r="Y52" s="25" t="s">
        <v>305</v>
      </c>
    </row>
    <row r="53" spans="1:25" x14ac:dyDescent="0.4">
      <c r="A53" s="10">
        <v>48</v>
      </c>
      <c r="B53" s="1" t="s">
        <v>72</v>
      </c>
      <c r="C53" s="1" t="s">
        <v>245</v>
      </c>
      <c r="D53" s="18">
        <v>1</v>
      </c>
      <c r="E53" s="1" t="s">
        <v>18</v>
      </c>
      <c r="F53" s="2" t="s">
        <v>11</v>
      </c>
      <c r="G53" s="1">
        <v>1991</v>
      </c>
      <c r="H53" s="12">
        <v>150.72</v>
      </c>
      <c r="I53" s="2" t="s">
        <v>73</v>
      </c>
      <c r="J53" s="5" t="s">
        <v>25</v>
      </c>
      <c r="K53" s="13"/>
      <c r="L53" s="23"/>
      <c r="M53" s="24" t="s">
        <v>305</v>
      </c>
      <c r="N53" s="24" t="s">
        <v>305</v>
      </c>
      <c r="O53" s="24"/>
      <c r="P53" s="24"/>
      <c r="Q53" s="24"/>
      <c r="R53" s="24"/>
      <c r="S53" s="24"/>
      <c r="T53" s="24"/>
      <c r="U53" s="24"/>
      <c r="V53" s="24"/>
      <c r="W53" s="24"/>
      <c r="X53" s="24" t="s">
        <v>305</v>
      </c>
      <c r="Y53" s="25"/>
    </row>
    <row r="54" spans="1:25" x14ac:dyDescent="0.4">
      <c r="A54" s="10">
        <v>49</v>
      </c>
      <c r="B54" s="1" t="s">
        <v>74</v>
      </c>
      <c r="C54" s="1" t="s">
        <v>245</v>
      </c>
      <c r="D54" s="18">
        <v>1</v>
      </c>
      <c r="E54" s="1" t="s">
        <v>10</v>
      </c>
      <c r="F54" s="2" t="s">
        <v>75</v>
      </c>
      <c r="G54" s="1">
        <v>1980</v>
      </c>
      <c r="H54" s="12">
        <v>155.32</v>
      </c>
      <c r="I54" s="2" t="s">
        <v>76</v>
      </c>
      <c r="J54" s="5"/>
      <c r="K54" s="13"/>
      <c r="L54" s="23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5"/>
    </row>
    <row r="55" spans="1:25" x14ac:dyDescent="0.4">
      <c r="A55" s="10">
        <v>50</v>
      </c>
      <c r="B55" s="1" t="s">
        <v>77</v>
      </c>
      <c r="C55" s="1" t="s">
        <v>245</v>
      </c>
      <c r="D55" s="18">
        <v>1</v>
      </c>
      <c r="E55" s="1" t="s">
        <v>10</v>
      </c>
      <c r="F55" s="1" t="s">
        <v>11</v>
      </c>
      <c r="G55" s="1">
        <v>1988</v>
      </c>
      <c r="H55" s="12">
        <v>109.39</v>
      </c>
      <c r="I55" s="2" t="s">
        <v>55</v>
      </c>
      <c r="J55" s="5" t="s">
        <v>25</v>
      </c>
      <c r="K55" s="13"/>
      <c r="L55" s="23"/>
      <c r="M55" s="24"/>
      <c r="N55" s="24" t="s">
        <v>305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5"/>
    </row>
    <row r="56" spans="1:25" x14ac:dyDescent="0.4">
      <c r="A56" s="10">
        <v>51</v>
      </c>
      <c r="B56" s="1" t="s">
        <v>78</v>
      </c>
      <c r="C56" s="1" t="s">
        <v>245</v>
      </c>
      <c r="D56" s="18">
        <v>1</v>
      </c>
      <c r="E56" s="1" t="s">
        <v>10</v>
      </c>
      <c r="F56" s="1" t="s">
        <v>11</v>
      </c>
      <c r="G56" s="1">
        <v>1989</v>
      </c>
      <c r="H56" s="12">
        <v>117.04</v>
      </c>
      <c r="I56" s="2" t="s">
        <v>57</v>
      </c>
      <c r="J56" s="5" t="s">
        <v>25</v>
      </c>
      <c r="K56" s="13"/>
      <c r="L56" s="23"/>
      <c r="M56" s="24"/>
      <c r="N56" s="24" t="s">
        <v>305</v>
      </c>
      <c r="O56" s="24"/>
      <c r="P56" s="24"/>
      <c r="Q56" s="24"/>
      <c r="R56" s="24"/>
      <c r="S56" s="24"/>
      <c r="T56" s="24"/>
      <c r="U56" s="24"/>
      <c r="V56" s="24"/>
      <c r="W56" s="24"/>
      <c r="X56" s="24" t="s">
        <v>305</v>
      </c>
      <c r="Y56" s="25"/>
    </row>
    <row r="57" spans="1:25" x14ac:dyDescent="0.4">
      <c r="A57" s="10">
        <v>52</v>
      </c>
      <c r="B57" s="1" t="s">
        <v>79</v>
      </c>
      <c r="C57" s="1" t="s">
        <v>245</v>
      </c>
      <c r="D57" s="18">
        <v>1</v>
      </c>
      <c r="E57" s="1" t="s">
        <v>10</v>
      </c>
      <c r="F57" s="1" t="s">
        <v>28</v>
      </c>
      <c r="G57" s="1">
        <v>1976</v>
      </c>
      <c r="H57" s="12">
        <v>97.89</v>
      </c>
      <c r="I57" s="2" t="s">
        <v>80</v>
      </c>
      <c r="J57" s="5"/>
      <c r="K57" s="13"/>
      <c r="L57" s="23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5"/>
    </row>
    <row r="58" spans="1:25" x14ac:dyDescent="0.4">
      <c r="A58" s="10">
        <v>53</v>
      </c>
      <c r="B58" s="1" t="s">
        <v>81</v>
      </c>
      <c r="C58" s="1" t="s">
        <v>245</v>
      </c>
      <c r="D58" s="18">
        <v>1</v>
      </c>
      <c r="E58" s="1" t="s">
        <v>18</v>
      </c>
      <c r="F58" s="1" t="s">
        <v>15</v>
      </c>
      <c r="G58" s="1">
        <v>1992</v>
      </c>
      <c r="H58" s="12">
        <v>182.42</v>
      </c>
      <c r="I58" s="2"/>
      <c r="J58" s="5" t="s">
        <v>25</v>
      </c>
      <c r="K58" s="13"/>
      <c r="L58" s="23"/>
      <c r="M58" s="24" t="s">
        <v>305</v>
      </c>
      <c r="N58" s="24" t="s">
        <v>305</v>
      </c>
      <c r="O58" s="24"/>
      <c r="P58" s="24"/>
      <c r="Q58" s="24"/>
      <c r="R58" s="24"/>
      <c r="S58" s="24"/>
      <c r="T58" s="24"/>
      <c r="U58" s="24"/>
      <c r="V58" s="24"/>
      <c r="W58" s="24"/>
      <c r="X58" s="24" t="s">
        <v>305</v>
      </c>
      <c r="Y58" s="25"/>
    </row>
    <row r="59" spans="1:25" x14ac:dyDescent="0.4">
      <c r="A59" s="10">
        <v>54</v>
      </c>
      <c r="B59" s="1" t="s">
        <v>82</v>
      </c>
      <c r="C59" s="1" t="s">
        <v>245</v>
      </c>
      <c r="D59" s="18">
        <v>1</v>
      </c>
      <c r="E59" s="1" t="s">
        <v>10</v>
      </c>
      <c r="F59" s="1" t="s">
        <v>11</v>
      </c>
      <c r="G59" s="1">
        <v>1993</v>
      </c>
      <c r="H59" s="12">
        <v>69.459999999999994</v>
      </c>
      <c r="I59" s="2" t="s">
        <v>59</v>
      </c>
      <c r="J59" s="5"/>
      <c r="K59" s="13"/>
      <c r="L59" s="23"/>
      <c r="M59" s="24"/>
      <c r="N59" s="24" t="s">
        <v>305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5"/>
    </row>
    <row r="60" spans="1:25" x14ac:dyDescent="0.4">
      <c r="A60" s="10">
        <v>55</v>
      </c>
      <c r="B60" s="1" t="s">
        <v>83</v>
      </c>
      <c r="C60" s="1" t="s">
        <v>245</v>
      </c>
      <c r="D60" s="18">
        <v>1</v>
      </c>
      <c r="E60" s="1" t="s">
        <v>18</v>
      </c>
      <c r="F60" s="1" t="s">
        <v>15</v>
      </c>
      <c r="G60" s="1">
        <v>1993</v>
      </c>
      <c r="H60" s="12">
        <v>197.22</v>
      </c>
      <c r="I60" s="2"/>
      <c r="J60" s="5" t="s">
        <v>25</v>
      </c>
      <c r="K60" s="13"/>
      <c r="L60" s="23"/>
      <c r="M60" s="24" t="s">
        <v>305</v>
      </c>
      <c r="N60" s="24" t="s">
        <v>305</v>
      </c>
      <c r="O60" s="24"/>
      <c r="P60" s="24"/>
      <c r="Q60" s="24"/>
      <c r="R60" s="24"/>
      <c r="S60" s="24"/>
      <c r="T60" s="24"/>
      <c r="U60" s="24"/>
      <c r="V60" s="24"/>
      <c r="W60" s="24" t="s">
        <v>305</v>
      </c>
      <c r="X60" s="24" t="s">
        <v>305</v>
      </c>
      <c r="Y60" s="25"/>
    </row>
    <row r="61" spans="1:25" x14ac:dyDescent="0.4">
      <c r="A61" s="10">
        <v>56</v>
      </c>
      <c r="B61" s="1" t="s">
        <v>84</v>
      </c>
      <c r="C61" s="1" t="s">
        <v>245</v>
      </c>
      <c r="D61" s="18">
        <v>1</v>
      </c>
      <c r="E61" s="1" t="s">
        <v>10</v>
      </c>
      <c r="F61" s="1" t="s">
        <v>11</v>
      </c>
      <c r="G61" s="1">
        <v>1994</v>
      </c>
      <c r="H61" s="12">
        <v>74.400000000000006</v>
      </c>
      <c r="I61" s="2" t="s">
        <v>61</v>
      </c>
      <c r="J61" s="5"/>
      <c r="K61" s="13"/>
      <c r="L61" s="23"/>
      <c r="M61" s="24"/>
      <c r="N61" s="24" t="s">
        <v>305</v>
      </c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5"/>
    </row>
    <row r="62" spans="1:25" x14ac:dyDescent="0.4">
      <c r="A62" s="10">
        <v>57</v>
      </c>
      <c r="B62" s="2" t="s">
        <v>85</v>
      </c>
      <c r="C62" s="1" t="s">
        <v>245</v>
      </c>
      <c r="D62" s="19">
        <v>1</v>
      </c>
      <c r="E62" s="2" t="s">
        <v>14</v>
      </c>
      <c r="F62" s="2" t="s">
        <v>15</v>
      </c>
      <c r="G62" s="2">
        <v>1996</v>
      </c>
      <c r="H62" s="14">
        <v>149.05000000000001</v>
      </c>
      <c r="I62" s="2"/>
      <c r="J62" s="5" t="s">
        <v>25</v>
      </c>
      <c r="K62" s="13"/>
      <c r="L62" s="23"/>
      <c r="M62" s="24"/>
      <c r="N62" s="24" t="s">
        <v>305</v>
      </c>
      <c r="O62" s="24"/>
      <c r="P62" s="24"/>
      <c r="Q62" s="24"/>
      <c r="R62" s="24"/>
      <c r="S62" s="24"/>
      <c r="T62" s="24"/>
      <c r="U62" s="24"/>
      <c r="V62" s="24"/>
      <c r="W62" s="24"/>
      <c r="X62" s="24" t="s">
        <v>305</v>
      </c>
      <c r="Y62" s="25"/>
    </row>
    <row r="63" spans="1:25" x14ac:dyDescent="0.4">
      <c r="A63" s="10">
        <v>58</v>
      </c>
      <c r="B63" s="1" t="s">
        <v>86</v>
      </c>
      <c r="C63" s="1" t="s">
        <v>245</v>
      </c>
      <c r="D63" s="18">
        <v>1</v>
      </c>
      <c r="E63" s="1" t="s">
        <v>10</v>
      </c>
      <c r="F63" s="1" t="s">
        <v>28</v>
      </c>
      <c r="G63" s="1">
        <v>1986</v>
      </c>
      <c r="H63" s="12">
        <v>85.24</v>
      </c>
      <c r="I63" s="2" t="s">
        <v>87</v>
      </c>
      <c r="J63" s="5"/>
      <c r="K63" s="13"/>
      <c r="L63" s="23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5"/>
    </row>
    <row r="64" spans="1:25" x14ac:dyDescent="0.4">
      <c r="A64" s="10">
        <v>59</v>
      </c>
      <c r="B64" s="2" t="s">
        <v>88</v>
      </c>
      <c r="C64" s="1" t="s">
        <v>245</v>
      </c>
      <c r="D64" s="19">
        <v>1</v>
      </c>
      <c r="E64" s="2" t="s">
        <v>14</v>
      </c>
      <c r="F64" s="2" t="s">
        <v>15</v>
      </c>
      <c r="G64" s="2">
        <v>1997</v>
      </c>
      <c r="H64" s="14">
        <v>127.73</v>
      </c>
      <c r="I64" s="2"/>
      <c r="J64" s="5" t="s">
        <v>25</v>
      </c>
      <c r="K64" s="13"/>
      <c r="L64" s="23"/>
      <c r="M64" s="24"/>
      <c r="N64" s="24" t="s">
        <v>305</v>
      </c>
      <c r="O64" s="24"/>
      <c r="P64" s="24"/>
      <c r="Q64" s="24"/>
      <c r="R64" s="24"/>
      <c r="S64" s="24"/>
      <c r="T64" s="24"/>
      <c r="U64" s="24"/>
      <c r="V64" s="24"/>
      <c r="W64" s="24"/>
      <c r="X64" s="24" t="s">
        <v>305</v>
      </c>
      <c r="Y64" s="25"/>
    </row>
    <row r="65" spans="1:25" x14ac:dyDescent="0.4">
      <c r="A65" s="10">
        <v>60</v>
      </c>
      <c r="B65" s="1" t="s">
        <v>89</v>
      </c>
      <c r="C65" s="1" t="s">
        <v>245</v>
      </c>
      <c r="D65" s="19">
        <v>2</v>
      </c>
      <c r="E65" s="1" t="s">
        <v>14</v>
      </c>
      <c r="F65" s="1" t="s">
        <v>15</v>
      </c>
      <c r="G65" s="1">
        <v>1970</v>
      </c>
      <c r="H65" s="14">
        <v>286.05</v>
      </c>
      <c r="I65" s="2"/>
      <c r="J65" s="5"/>
      <c r="K65" s="13"/>
      <c r="L65" s="23"/>
      <c r="M65" s="24" t="s">
        <v>305</v>
      </c>
      <c r="N65" s="24" t="s">
        <v>305</v>
      </c>
      <c r="O65" s="24" t="s">
        <v>305</v>
      </c>
      <c r="P65" s="24"/>
      <c r="Q65" s="24"/>
      <c r="R65" s="24"/>
      <c r="S65" s="24"/>
      <c r="T65" s="24"/>
      <c r="U65" s="24"/>
      <c r="V65" s="24"/>
      <c r="W65" s="24"/>
      <c r="X65" s="24" t="s">
        <v>305</v>
      </c>
      <c r="Y65" s="25"/>
    </row>
    <row r="66" spans="1:25" x14ac:dyDescent="0.4">
      <c r="A66" s="10">
        <v>61</v>
      </c>
      <c r="B66" s="1" t="s">
        <v>90</v>
      </c>
      <c r="C66" s="1" t="s">
        <v>245</v>
      </c>
      <c r="D66" s="18">
        <v>2</v>
      </c>
      <c r="E66" s="1" t="s">
        <v>14</v>
      </c>
      <c r="F66" s="1" t="s">
        <v>15</v>
      </c>
      <c r="G66" s="1">
        <v>2000</v>
      </c>
      <c r="H66" s="12">
        <v>171.41</v>
      </c>
      <c r="I66" s="2"/>
      <c r="J66" s="5"/>
      <c r="K66" s="13"/>
      <c r="L66" s="23"/>
      <c r="M66" s="24" t="s">
        <v>305</v>
      </c>
      <c r="N66" s="24" t="s">
        <v>305</v>
      </c>
      <c r="O66" s="24"/>
      <c r="P66" s="24"/>
      <c r="Q66" s="24"/>
      <c r="R66" s="24"/>
      <c r="S66" s="24"/>
      <c r="T66" s="24"/>
      <c r="U66" s="24"/>
      <c r="V66" s="24"/>
      <c r="W66" s="24" t="s">
        <v>305</v>
      </c>
      <c r="X66" s="24" t="s">
        <v>305</v>
      </c>
      <c r="Y66" s="25"/>
    </row>
    <row r="67" spans="1:25" x14ac:dyDescent="0.4">
      <c r="A67" s="10">
        <v>62</v>
      </c>
      <c r="B67" s="1" t="s">
        <v>91</v>
      </c>
      <c r="C67" s="1" t="s">
        <v>245</v>
      </c>
      <c r="D67" s="18">
        <v>2</v>
      </c>
      <c r="E67" s="1" t="s">
        <v>14</v>
      </c>
      <c r="F67" s="1" t="s">
        <v>15</v>
      </c>
      <c r="G67" s="1">
        <v>2000</v>
      </c>
      <c r="H67" s="12">
        <v>285.56</v>
      </c>
      <c r="I67" s="2"/>
      <c r="J67" s="5" t="s">
        <v>25</v>
      </c>
      <c r="K67" s="13"/>
      <c r="L67" s="23"/>
      <c r="M67" s="24"/>
      <c r="N67" s="24" t="s">
        <v>305</v>
      </c>
      <c r="O67" s="24"/>
      <c r="P67" s="24"/>
      <c r="Q67" s="24"/>
      <c r="R67" s="24"/>
      <c r="S67" s="24"/>
      <c r="T67" s="24"/>
      <c r="U67" s="24"/>
      <c r="V67" s="24"/>
      <c r="W67" s="24" t="s">
        <v>305</v>
      </c>
      <c r="X67" s="24" t="s">
        <v>305</v>
      </c>
      <c r="Y67" s="25"/>
    </row>
    <row r="68" spans="1:25" x14ac:dyDescent="0.4">
      <c r="A68" s="10">
        <v>63</v>
      </c>
      <c r="B68" s="1" t="s">
        <v>92</v>
      </c>
      <c r="C68" s="1" t="s">
        <v>245</v>
      </c>
      <c r="D68" s="18">
        <v>1</v>
      </c>
      <c r="E68" s="1" t="s">
        <v>18</v>
      </c>
      <c r="F68" s="1" t="s">
        <v>15</v>
      </c>
      <c r="G68" s="1">
        <v>2013</v>
      </c>
      <c r="H68" s="12">
        <v>312.2</v>
      </c>
      <c r="I68" s="2"/>
      <c r="J68" s="5" t="s">
        <v>25</v>
      </c>
      <c r="K68" s="13"/>
      <c r="L68" s="23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 t="s">
        <v>305</v>
      </c>
      <c r="X68" s="24" t="s">
        <v>305</v>
      </c>
      <c r="Y68" s="25"/>
    </row>
    <row r="69" spans="1:25" x14ac:dyDescent="0.4">
      <c r="A69" s="10">
        <v>64</v>
      </c>
      <c r="B69" s="1" t="s">
        <v>93</v>
      </c>
      <c r="C69" s="1" t="s">
        <v>245</v>
      </c>
      <c r="D69" s="18">
        <v>1</v>
      </c>
      <c r="E69" s="1" t="s">
        <v>18</v>
      </c>
      <c r="F69" s="1" t="s">
        <v>15</v>
      </c>
      <c r="G69" s="1">
        <v>2012</v>
      </c>
      <c r="H69" s="12">
        <v>236.82</v>
      </c>
      <c r="I69" s="2"/>
      <c r="J69" s="5" t="s">
        <v>25</v>
      </c>
      <c r="K69" s="13"/>
      <c r="L69" s="23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 t="s">
        <v>305</v>
      </c>
      <c r="Y69" s="25"/>
    </row>
    <row r="70" spans="1:25" x14ac:dyDescent="0.4">
      <c r="A70" s="10">
        <v>65</v>
      </c>
      <c r="B70" s="2" t="s">
        <v>94</v>
      </c>
      <c r="C70" s="1" t="s">
        <v>245</v>
      </c>
      <c r="D70" s="19">
        <v>1</v>
      </c>
      <c r="E70" s="2" t="s">
        <v>10</v>
      </c>
      <c r="F70" s="2" t="s">
        <v>75</v>
      </c>
      <c r="G70" s="2">
        <v>1980</v>
      </c>
      <c r="H70" s="14">
        <v>91.22</v>
      </c>
      <c r="I70" s="2" t="s">
        <v>95</v>
      </c>
      <c r="J70" s="5" t="s">
        <v>25</v>
      </c>
      <c r="K70" s="13"/>
      <c r="L70" s="23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 t="s">
        <v>305</v>
      </c>
      <c r="Y70" s="25"/>
    </row>
    <row r="71" spans="1:25" x14ac:dyDescent="0.4">
      <c r="A71" s="10">
        <v>66</v>
      </c>
      <c r="B71" s="1" t="s">
        <v>96</v>
      </c>
      <c r="C71" s="1" t="s">
        <v>245</v>
      </c>
      <c r="D71" s="18">
        <v>1</v>
      </c>
      <c r="E71" s="1" t="s">
        <v>14</v>
      </c>
      <c r="F71" s="1" t="s">
        <v>15</v>
      </c>
      <c r="G71" s="1">
        <v>1978</v>
      </c>
      <c r="H71" s="12">
        <v>558.78</v>
      </c>
      <c r="I71" s="2"/>
      <c r="J71" s="5" t="s">
        <v>25</v>
      </c>
      <c r="K71" s="13"/>
      <c r="L71" s="23"/>
      <c r="M71" s="24" t="s">
        <v>305</v>
      </c>
      <c r="N71" s="24"/>
      <c r="O71" s="24" t="s">
        <v>305</v>
      </c>
      <c r="P71" s="24"/>
      <c r="Q71" s="24"/>
      <c r="R71" s="24"/>
      <c r="S71" s="24"/>
      <c r="T71" s="24"/>
      <c r="U71" s="24"/>
      <c r="V71" s="24"/>
      <c r="W71" s="24"/>
      <c r="X71" s="24" t="s">
        <v>305</v>
      </c>
      <c r="Y71" s="25" t="s">
        <v>305</v>
      </c>
    </row>
    <row r="72" spans="1:25" x14ac:dyDescent="0.4">
      <c r="A72" s="10">
        <v>67</v>
      </c>
      <c r="B72" s="1" t="s">
        <v>97</v>
      </c>
      <c r="C72" s="1" t="s">
        <v>245</v>
      </c>
      <c r="D72" s="18">
        <v>1</v>
      </c>
      <c r="E72" s="1" t="s">
        <v>14</v>
      </c>
      <c r="F72" s="1" t="s">
        <v>15</v>
      </c>
      <c r="G72" s="1">
        <v>1977</v>
      </c>
      <c r="H72" s="12">
        <v>558.73</v>
      </c>
      <c r="I72" s="2"/>
      <c r="J72" s="5" t="s">
        <v>25</v>
      </c>
      <c r="K72" s="13"/>
      <c r="L72" s="23"/>
      <c r="M72" s="24" t="s">
        <v>305</v>
      </c>
      <c r="N72" s="24"/>
      <c r="O72" s="24" t="s">
        <v>305</v>
      </c>
      <c r="P72" s="24"/>
      <c r="Q72" s="24"/>
      <c r="R72" s="24" t="s">
        <v>305</v>
      </c>
      <c r="S72" s="24"/>
      <c r="T72" s="24"/>
      <c r="U72" s="24"/>
      <c r="V72" s="24"/>
      <c r="W72" s="24" t="s">
        <v>305</v>
      </c>
      <c r="X72" s="24" t="s">
        <v>305</v>
      </c>
      <c r="Y72" s="25" t="s">
        <v>305</v>
      </c>
    </row>
    <row r="73" spans="1:25" x14ac:dyDescent="0.4">
      <c r="A73" s="10">
        <v>68</v>
      </c>
      <c r="B73" s="1" t="s">
        <v>98</v>
      </c>
      <c r="C73" s="1" t="s">
        <v>245</v>
      </c>
      <c r="D73" s="18">
        <v>1</v>
      </c>
      <c r="E73" s="1" t="s">
        <v>14</v>
      </c>
      <c r="F73" s="1" t="s">
        <v>15</v>
      </c>
      <c r="G73" s="1">
        <v>1979</v>
      </c>
      <c r="H73" s="12">
        <v>45.36</v>
      </c>
      <c r="I73" s="2" t="s">
        <v>99</v>
      </c>
      <c r="J73" s="5" t="s">
        <v>25</v>
      </c>
      <c r="K73" s="13"/>
      <c r="L73" s="23"/>
      <c r="M73" s="24" t="s">
        <v>305</v>
      </c>
      <c r="N73" s="24"/>
      <c r="O73" s="24" t="s">
        <v>305</v>
      </c>
      <c r="P73" s="24"/>
      <c r="Q73" s="24"/>
      <c r="R73" s="24" t="s">
        <v>305</v>
      </c>
      <c r="S73" s="24"/>
      <c r="T73" s="24"/>
      <c r="U73" s="24"/>
      <c r="V73" s="24"/>
      <c r="W73" s="24" t="s">
        <v>305</v>
      </c>
      <c r="X73" s="24" t="s">
        <v>305</v>
      </c>
      <c r="Y73" s="25" t="s">
        <v>305</v>
      </c>
    </row>
    <row r="74" spans="1:25" x14ac:dyDescent="0.4">
      <c r="A74" s="10">
        <v>69</v>
      </c>
      <c r="B74" s="1" t="s">
        <v>100</v>
      </c>
      <c r="C74" s="1" t="s">
        <v>243</v>
      </c>
      <c r="D74" s="18">
        <v>1</v>
      </c>
      <c r="E74" s="1" t="s">
        <v>101</v>
      </c>
      <c r="F74" s="1" t="s">
        <v>15</v>
      </c>
      <c r="G74" s="1">
        <v>1979</v>
      </c>
      <c r="H74" s="12">
        <f>501.03-45.36</f>
        <v>455.66999999999996</v>
      </c>
      <c r="I74" s="2" t="s">
        <v>99</v>
      </c>
      <c r="J74" s="5" t="s">
        <v>25</v>
      </c>
      <c r="K74" s="13"/>
      <c r="L74" s="23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5" t="s">
        <v>305</v>
      </c>
    </row>
    <row r="75" spans="1:25" x14ac:dyDescent="0.4">
      <c r="A75" s="10">
        <v>70</v>
      </c>
      <c r="B75" s="1" t="s">
        <v>102</v>
      </c>
      <c r="C75" s="1" t="s">
        <v>246</v>
      </c>
      <c r="D75" s="18">
        <v>1</v>
      </c>
      <c r="E75" s="1" t="s">
        <v>10</v>
      </c>
      <c r="F75" s="1" t="s">
        <v>11</v>
      </c>
      <c r="G75" s="1">
        <v>1992</v>
      </c>
      <c r="H75" s="12">
        <v>1034.8</v>
      </c>
      <c r="I75" s="2"/>
      <c r="J75" s="5"/>
      <c r="K75" s="13"/>
      <c r="L75" s="23" t="s">
        <v>305</v>
      </c>
      <c r="M75" s="24" t="s">
        <v>305</v>
      </c>
      <c r="N75" s="24" t="s">
        <v>305</v>
      </c>
      <c r="O75" s="24" t="s">
        <v>305</v>
      </c>
      <c r="P75" s="24"/>
      <c r="Q75" s="24" t="s">
        <v>305</v>
      </c>
      <c r="R75" s="24" t="s">
        <v>305</v>
      </c>
      <c r="S75" s="24"/>
      <c r="T75" s="24"/>
      <c r="U75" s="24"/>
      <c r="V75" s="24"/>
      <c r="W75" s="24"/>
      <c r="X75" s="24" t="s">
        <v>305</v>
      </c>
      <c r="Y75" s="25" t="s">
        <v>305</v>
      </c>
    </row>
    <row r="76" spans="1:25" x14ac:dyDescent="0.4">
      <c r="A76" s="10">
        <v>71</v>
      </c>
      <c r="B76" s="1" t="s">
        <v>103</v>
      </c>
      <c r="C76" s="1" t="s">
        <v>246</v>
      </c>
      <c r="D76" s="18">
        <v>1</v>
      </c>
      <c r="E76" s="1" t="s">
        <v>10</v>
      </c>
      <c r="F76" s="1" t="s">
        <v>11</v>
      </c>
      <c r="G76" s="1">
        <v>1999</v>
      </c>
      <c r="H76" s="12">
        <v>982.98</v>
      </c>
      <c r="I76" s="2"/>
      <c r="J76" s="5"/>
      <c r="K76" s="13"/>
      <c r="L76" s="23" t="s">
        <v>305</v>
      </c>
      <c r="M76" s="24" t="s">
        <v>305</v>
      </c>
      <c r="N76" s="24" t="s">
        <v>305</v>
      </c>
      <c r="O76" s="24" t="s">
        <v>305</v>
      </c>
      <c r="P76" s="24"/>
      <c r="Q76" s="24" t="s">
        <v>305</v>
      </c>
      <c r="R76" s="24" t="s">
        <v>305</v>
      </c>
      <c r="S76" s="24"/>
      <c r="T76" s="24"/>
      <c r="U76" s="24"/>
      <c r="V76" s="24"/>
      <c r="W76" s="24" t="s">
        <v>305</v>
      </c>
      <c r="X76" s="24" t="s">
        <v>305</v>
      </c>
      <c r="Y76" s="25" t="s">
        <v>305</v>
      </c>
    </row>
    <row r="77" spans="1:25" x14ac:dyDescent="0.4">
      <c r="A77" s="10">
        <v>72</v>
      </c>
      <c r="B77" s="1" t="s">
        <v>104</v>
      </c>
      <c r="C77" s="1" t="s">
        <v>246</v>
      </c>
      <c r="D77" s="18">
        <v>1</v>
      </c>
      <c r="E77" s="1" t="s">
        <v>10</v>
      </c>
      <c r="F77" s="1" t="s">
        <v>11</v>
      </c>
      <c r="G77" s="1">
        <v>2001</v>
      </c>
      <c r="H77" s="12">
        <v>1126.4100000000001</v>
      </c>
      <c r="I77" s="2"/>
      <c r="J77" s="5"/>
      <c r="K77" s="13"/>
      <c r="L77" s="23" t="s">
        <v>305</v>
      </c>
      <c r="M77" s="24" t="s">
        <v>305</v>
      </c>
      <c r="N77" s="24" t="s">
        <v>305</v>
      </c>
      <c r="O77" s="24" t="s">
        <v>305</v>
      </c>
      <c r="P77" s="24"/>
      <c r="Q77" s="24" t="s">
        <v>305</v>
      </c>
      <c r="R77" s="24" t="s">
        <v>305</v>
      </c>
      <c r="S77" s="24"/>
      <c r="T77" s="24"/>
      <c r="U77" s="24"/>
      <c r="V77" s="24"/>
      <c r="W77" s="24" t="s">
        <v>305</v>
      </c>
      <c r="X77" s="24" t="s">
        <v>305</v>
      </c>
      <c r="Y77" s="25" t="s">
        <v>305</v>
      </c>
    </row>
    <row r="78" spans="1:25" x14ac:dyDescent="0.4">
      <c r="A78" s="10">
        <v>73</v>
      </c>
      <c r="B78" s="1" t="s">
        <v>105</v>
      </c>
      <c r="C78" s="1" t="s">
        <v>246</v>
      </c>
      <c r="D78" s="18">
        <v>1</v>
      </c>
      <c r="E78" s="1" t="s">
        <v>10</v>
      </c>
      <c r="F78" s="1" t="s">
        <v>11</v>
      </c>
      <c r="G78" s="1">
        <v>1979</v>
      </c>
      <c r="H78" s="12">
        <v>447.93</v>
      </c>
      <c r="I78" s="2"/>
      <c r="J78" s="5"/>
      <c r="K78" s="13"/>
      <c r="L78" s="23"/>
      <c r="M78" s="24" t="s">
        <v>305</v>
      </c>
      <c r="N78" s="24" t="s">
        <v>305</v>
      </c>
      <c r="O78" s="24" t="s">
        <v>305</v>
      </c>
      <c r="P78" s="24"/>
      <c r="Q78" s="24"/>
      <c r="R78" s="24" t="s">
        <v>305</v>
      </c>
      <c r="S78" s="24"/>
      <c r="T78" s="24"/>
      <c r="U78" s="24"/>
      <c r="V78" s="24"/>
      <c r="W78" s="24"/>
      <c r="X78" s="24" t="s">
        <v>305</v>
      </c>
      <c r="Y78" s="25" t="s">
        <v>305</v>
      </c>
    </row>
    <row r="79" spans="1:25" x14ac:dyDescent="0.4">
      <c r="A79" s="10">
        <v>74</v>
      </c>
      <c r="B79" s="1" t="s">
        <v>106</v>
      </c>
      <c r="C79" s="1" t="s">
        <v>246</v>
      </c>
      <c r="D79" s="18">
        <v>1</v>
      </c>
      <c r="E79" s="1" t="s">
        <v>10</v>
      </c>
      <c r="F79" s="1" t="s">
        <v>11</v>
      </c>
      <c r="G79" s="1">
        <v>1997</v>
      </c>
      <c r="H79" s="12">
        <v>899.92</v>
      </c>
      <c r="I79" s="2"/>
      <c r="J79" s="5"/>
      <c r="K79" s="13"/>
      <c r="L79" s="23" t="s">
        <v>305</v>
      </c>
      <c r="M79" s="24" t="s">
        <v>305</v>
      </c>
      <c r="N79" s="24" t="s">
        <v>305</v>
      </c>
      <c r="O79" s="24" t="s">
        <v>305</v>
      </c>
      <c r="P79" s="24"/>
      <c r="Q79" s="24" t="s">
        <v>305</v>
      </c>
      <c r="R79" s="24" t="s">
        <v>305</v>
      </c>
      <c r="S79" s="24"/>
      <c r="T79" s="24"/>
      <c r="U79" s="24"/>
      <c r="V79" s="24"/>
      <c r="W79" s="24" t="s">
        <v>305</v>
      </c>
      <c r="X79" s="24" t="s">
        <v>305</v>
      </c>
      <c r="Y79" s="25" t="s">
        <v>305</v>
      </c>
    </row>
    <row r="80" spans="1:25" x14ac:dyDescent="0.4">
      <c r="A80" s="10">
        <v>75</v>
      </c>
      <c r="B80" s="1" t="s">
        <v>107</v>
      </c>
      <c r="C80" s="1" t="s">
        <v>246</v>
      </c>
      <c r="D80" s="18">
        <v>1</v>
      </c>
      <c r="E80" s="1" t="s">
        <v>10</v>
      </c>
      <c r="F80" s="1" t="s">
        <v>15</v>
      </c>
      <c r="G80" s="1">
        <v>1974</v>
      </c>
      <c r="H80" s="12">
        <v>1699.4</v>
      </c>
      <c r="I80" s="2"/>
      <c r="J80" s="5"/>
      <c r="K80" s="13"/>
      <c r="L80" s="23"/>
      <c r="M80" s="24" t="s">
        <v>305</v>
      </c>
      <c r="N80" s="24" t="s">
        <v>305</v>
      </c>
      <c r="O80" s="24"/>
      <c r="P80" s="24"/>
      <c r="Q80" s="24"/>
      <c r="R80" s="24" t="s">
        <v>305</v>
      </c>
      <c r="S80" s="24"/>
      <c r="T80" s="24"/>
      <c r="U80" s="24"/>
      <c r="V80" s="24"/>
      <c r="W80" s="24" t="s">
        <v>305</v>
      </c>
      <c r="X80" s="24" t="s">
        <v>305</v>
      </c>
      <c r="Y80" s="25" t="s">
        <v>305</v>
      </c>
    </row>
    <row r="81" spans="1:25" x14ac:dyDescent="0.4">
      <c r="A81" s="10">
        <v>76</v>
      </c>
      <c r="B81" s="1" t="s">
        <v>108</v>
      </c>
      <c r="C81" s="1" t="s">
        <v>246</v>
      </c>
      <c r="D81" s="18">
        <v>1</v>
      </c>
      <c r="E81" s="1" t="s">
        <v>10</v>
      </c>
      <c r="F81" s="1" t="s">
        <v>15</v>
      </c>
      <c r="G81" s="1">
        <v>1981</v>
      </c>
      <c r="H81" s="12">
        <v>724.9</v>
      </c>
      <c r="I81" s="2"/>
      <c r="J81" s="5"/>
      <c r="K81" s="13"/>
      <c r="L81" s="23"/>
      <c r="M81" s="24" t="s">
        <v>305</v>
      </c>
      <c r="N81" s="24" t="s">
        <v>305</v>
      </c>
      <c r="O81" s="24"/>
      <c r="P81" s="24"/>
      <c r="Q81" s="24"/>
      <c r="R81" s="24" t="s">
        <v>305</v>
      </c>
      <c r="S81" s="24"/>
      <c r="T81" s="24"/>
      <c r="U81" s="24"/>
      <c r="V81" s="24"/>
      <c r="W81" s="24" t="s">
        <v>305</v>
      </c>
      <c r="X81" s="24" t="s">
        <v>305</v>
      </c>
      <c r="Y81" s="25" t="s">
        <v>305</v>
      </c>
    </row>
    <row r="82" spans="1:25" x14ac:dyDescent="0.4">
      <c r="A82" s="10">
        <v>77</v>
      </c>
      <c r="B82" s="1" t="s">
        <v>109</v>
      </c>
      <c r="C82" s="1" t="s">
        <v>246</v>
      </c>
      <c r="D82" s="18">
        <v>1</v>
      </c>
      <c r="E82" s="1" t="s">
        <v>7</v>
      </c>
      <c r="F82" s="1" t="s">
        <v>15</v>
      </c>
      <c r="G82" s="1">
        <v>2001</v>
      </c>
      <c r="H82" s="12">
        <v>2393</v>
      </c>
      <c r="I82" s="2"/>
      <c r="J82" s="5"/>
      <c r="K82" s="13"/>
      <c r="L82" s="23" t="s">
        <v>305</v>
      </c>
      <c r="M82" s="24" t="s">
        <v>305</v>
      </c>
      <c r="N82" s="24" t="s">
        <v>305</v>
      </c>
      <c r="O82" s="24" t="s">
        <v>305</v>
      </c>
      <c r="P82" s="24"/>
      <c r="Q82" s="24"/>
      <c r="R82" s="24" t="s">
        <v>305</v>
      </c>
      <c r="S82" s="24"/>
      <c r="T82" s="24"/>
      <c r="U82" s="24"/>
      <c r="V82" s="24"/>
      <c r="W82" s="24" t="s">
        <v>305</v>
      </c>
      <c r="X82" s="24" t="s">
        <v>305</v>
      </c>
      <c r="Y82" s="25" t="s">
        <v>305</v>
      </c>
    </row>
    <row r="83" spans="1:25" x14ac:dyDescent="0.4">
      <c r="A83" s="10">
        <v>78</v>
      </c>
      <c r="B83" s="1" t="s">
        <v>110</v>
      </c>
      <c r="C83" s="1" t="s">
        <v>247</v>
      </c>
      <c r="D83" s="18">
        <v>1</v>
      </c>
      <c r="E83" s="1" t="s">
        <v>10</v>
      </c>
      <c r="F83" s="1" t="s">
        <v>15</v>
      </c>
      <c r="G83" s="1">
        <v>1975</v>
      </c>
      <c r="H83" s="12">
        <v>414.25</v>
      </c>
      <c r="I83" s="2"/>
      <c r="J83" s="5"/>
      <c r="K83" s="13"/>
      <c r="L83" s="23"/>
      <c r="M83" s="24" t="s">
        <v>305</v>
      </c>
      <c r="N83" s="24" t="s">
        <v>305</v>
      </c>
      <c r="O83" s="24" t="s">
        <v>305</v>
      </c>
      <c r="P83" s="24"/>
      <c r="Q83" s="24"/>
      <c r="R83" s="24" t="s">
        <v>305</v>
      </c>
      <c r="S83" s="24"/>
      <c r="T83" s="24"/>
      <c r="U83" s="24"/>
      <c r="V83" s="24"/>
      <c r="W83" s="24" t="s">
        <v>305</v>
      </c>
      <c r="X83" s="24" t="s">
        <v>305</v>
      </c>
      <c r="Y83" s="25" t="s">
        <v>305</v>
      </c>
    </row>
    <row r="84" spans="1:25" x14ac:dyDescent="0.4">
      <c r="A84" s="10">
        <v>79</v>
      </c>
      <c r="B84" s="1" t="s">
        <v>111</v>
      </c>
      <c r="C84" s="1" t="s">
        <v>248</v>
      </c>
      <c r="D84" s="18">
        <v>1</v>
      </c>
      <c r="E84" s="1" t="s">
        <v>18</v>
      </c>
      <c r="F84" s="1" t="s">
        <v>15</v>
      </c>
      <c r="G84" s="1">
        <v>2014</v>
      </c>
      <c r="H84" s="12">
        <v>548.39</v>
      </c>
      <c r="I84" s="2"/>
      <c r="J84" s="5" t="s">
        <v>25</v>
      </c>
      <c r="K84" s="13"/>
      <c r="L84" s="23"/>
      <c r="M84" s="24" t="s">
        <v>305</v>
      </c>
      <c r="N84" s="24" t="s">
        <v>305</v>
      </c>
      <c r="O84" s="24" t="s">
        <v>305</v>
      </c>
      <c r="P84" s="24"/>
      <c r="Q84" s="24"/>
      <c r="R84" s="24" t="s">
        <v>305</v>
      </c>
      <c r="S84" s="24"/>
      <c r="T84" s="24"/>
      <c r="U84" s="24"/>
      <c r="V84" s="24"/>
      <c r="W84" s="24"/>
      <c r="X84" s="24" t="s">
        <v>305</v>
      </c>
      <c r="Y84" s="25" t="s">
        <v>305</v>
      </c>
    </row>
    <row r="85" spans="1:25" x14ac:dyDescent="0.4">
      <c r="A85" s="10">
        <v>80</v>
      </c>
      <c r="B85" s="1" t="s">
        <v>112</v>
      </c>
      <c r="C85" s="1" t="s">
        <v>249</v>
      </c>
      <c r="D85" s="18">
        <v>1</v>
      </c>
      <c r="E85" s="1" t="s">
        <v>10</v>
      </c>
      <c r="F85" s="1" t="s">
        <v>11</v>
      </c>
      <c r="G85" s="1">
        <v>1995</v>
      </c>
      <c r="H85" s="12">
        <v>3732.56</v>
      </c>
      <c r="I85" s="2"/>
      <c r="J85" s="5" t="s">
        <v>25</v>
      </c>
      <c r="K85" s="13"/>
      <c r="L85" s="26" t="s">
        <v>305</v>
      </c>
      <c r="M85" s="24" t="s">
        <v>305</v>
      </c>
      <c r="N85" s="24" t="s">
        <v>305</v>
      </c>
      <c r="O85" s="24" t="s">
        <v>305</v>
      </c>
      <c r="P85" s="24"/>
      <c r="Q85" s="24" t="s">
        <v>305</v>
      </c>
      <c r="R85" s="24" t="s">
        <v>305</v>
      </c>
      <c r="S85" s="24" t="s">
        <v>305</v>
      </c>
      <c r="T85" s="24" t="s">
        <v>305</v>
      </c>
      <c r="U85" s="24" t="s">
        <v>305</v>
      </c>
      <c r="V85" s="24"/>
      <c r="W85" s="24" t="s">
        <v>305</v>
      </c>
      <c r="X85" s="24" t="s">
        <v>305</v>
      </c>
      <c r="Y85" s="25" t="s">
        <v>305</v>
      </c>
    </row>
    <row r="86" spans="1:25" x14ac:dyDescent="0.4">
      <c r="A86" s="10">
        <v>81</v>
      </c>
      <c r="B86" s="1" t="s">
        <v>113</v>
      </c>
      <c r="C86" s="1" t="s">
        <v>249</v>
      </c>
      <c r="D86" s="18">
        <v>1</v>
      </c>
      <c r="E86" s="1" t="s">
        <v>10</v>
      </c>
      <c r="F86" s="1" t="s">
        <v>11</v>
      </c>
      <c r="G86" s="1">
        <v>1994</v>
      </c>
      <c r="H86" s="12">
        <f>828.74-523.76</f>
        <v>304.98</v>
      </c>
      <c r="I86" s="2" t="s">
        <v>114</v>
      </c>
      <c r="J86" s="5" t="s">
        <v>25</v>
      </c>
      <c r="K86" s="13"/>
      <c r="L86" s="26" t="s">
        <v>305</v>
      </c>
      <c r="M86" s="24" t="s">
        <v>305</v>
      </c>
      <c r="N86" s="24" t="s">
        <v>305</v>
      </c>
      <c r="O86" s="24" t="s">
        <v>305</v>
      </c>
      <c r="P86" s="24" t="s">
        <v>305</v>
      </c>
      <c r="Q86" s="24" t="s">
        <v>305</v>
      </c>
      <c r="R86" s="24" t="s">
        <v>305</v>
      </c>
      <c r="S86" s="24" t="s">
        <v>305</v>
      </c>
      <c r="T86" s="24"/>
      <c r="U86" s="24"/>
      <c r="V86" s="24"/>
      <c r="W86" s="24" t="s">
        <v>305</v>
      </c>
      <c r="X86" s="24" t="s">
        <v>305</v>
      </c>
      <c r="Y86" s="25" t="s">
        <v>305</v>
      </c>
    </row>
    <row r="87" spans="1:25" x14ac:dyDescent="0.4">
      <c r="A87" s="10">
        <v>82</v>
      </c>
      <c r="B87" s="1" t="s">
        <v>115</v>
      </c>
      <c r="C87" s="1" t="s">
        <v>250</v>
      </c>
      <c r="D87" s="18">
        <v>1</v>
      </c>
      <c r="E87" s="1" t="s">
        <v>10</v>
      </c>
      <c r="F87" s="1" t="s">
        <v>11</v>
      </c>
      <c r="G87" s="1">
        <v>1980</v>
      </c>
      <c r="H87" s="12">
        <v>1382.49</v>
      </c>
      <c r="I87" s="2"/>
      <c r="J87" s="5" t="s">
        <v>25</v>
      </c>
      <c r="K87" s="13"/>
      <c r="L87" s="26" t="s">
        <v>305</v>
      </c>
      <c r="M87" s="24" t="s">
        <v>305</v>
      </c>
      <c r="N87" s="24" t="s">
        <v>305</v>
      </c>
      <c r="O87" s="24" t="s">
        <v>305</v>
      </c>
      <c r="P87" s="24" t="s">
        <v>305</v>
      </c>
      <c r="Q87" s="24"/>
      <c r="R87" s="24" t="s">
        <v>305</v>
      </c>
      <c r="S87" s="24" t="s">
        <v>305</v>
      </c>
      <c r="T87" s="24"/>
      <c r="U87" s="24"/>
      <c r="V87" s="24"/>
      <c r="W87" s="24" t="s">
        <v>305</v>
      </c>
      <c r="X87" s="24" t="s">
        <v>305</v>
      </c>
      <c r="Y87" s="25" t="s">
        <v>305</v>
      </c>
    </row>
    <row r="88" spans="1:25" x14ac:dyDescent="0.4">
      <c r="A88" s="10">
        <v>83</v>
      </c>
      <c r="B88" s="1" t="s">
        <v>116</v>
      </c>
      <c r="C88" s="1" t="s">
        <v>250</v>
      </c>
      <c r="D88" s="18">
        <v>1</v>
      </c>
      <c r="E88" s="1" t="s">
        <v>10</v>
      </c>
      <c r="F88" s="1" t="s">
        <v>15</v>
      </c>
      <c r="G88" s="1">
        <v>1977</v>
      </c>
      <c r="H88" s="12">
        <v>746</v>
      </c>
      <c r="I88" s="2"/>
      <c r="J88" s="5" t="s">
        <v>25</v>
      </c>
      <c r="K88" s="13"/>
      <c r="L88" s="26" t="s">
        <v>305</v>
      </c>
      <c r="M88" s="24" t="s">
        <v>305</v>
      </c>
      <c r="N88" s="24" t="s">
        <v>305</v>
      </c>
      <c r="O88" s="24"/>
      <c r="P88" s="24" t="s">
        <v>305</v>
      </c>
      <c r="Q88" s="24"/>
      <c r="R88" s="24" t="s">
        <v>305</v>
      </c>
      <c r="S88" s="24" t="s">
        <v>305</v>
      </c>
      <c r="T88" s="24"/>
      <c r="U88" s="24"/>
      <c r="V88" s="24"/>
      <c r="W88" s="24" t="s">
        <v>305</v>
      </c>
      <c r="X88" s="24" t="s">
        <v>305</v>
      </c>
      <c r="Y88" s="25" t="s">
        <v>305</v>
      </c>
    </row>
    <row r="89" spans="1:25" x14ac:dyDescent="0.4">
      <c r="A89" s="10">
        <v>84</v>
      </c>
      <c r="B89" s="1" t="s">
        <v>117</v>
      </c>
      <c r="C89" s="1" t="s">
        <v>250</v>
      </c>
      <c r="D89" s="18">
        <v>1</v>
      </c>
      <c r="E89" s="1" t="s">
        <v>10</v>
      </c>
      <c r="F89" s="1" t="s">
        <v>15</v>
      </c>
      <c r="G89" s="1">
        <v>1993</v>
      </c>
      <c r="H89" s="12">
        <v>452.85</v>
      </c>
      <c r="I89" s="2" t="s">
        <v>19</v>
      </c>
      <c r="J89" s="5" t="s">
        <v>25</v>
      </c>
      <c r="K89" s="13"/>
      <c r="L89" s="26" t="s">
        <v>305</v>
      </c>
      <c r="M89" s="24" t="s">
        <v>305</v>
      </c>
      <c r="N89" s="24" t="s">
        <v>305</v>
      </c>
      <c r="O89" s="24" t="s">
        <v>305</v>
      </c>
      <c r="P89" s="24" t="s">
        <v>305</v>
      </c>
      <c r="Q89" s="24"/>
      <c r="R89" s="24" t="s">
        <v>305</v>
      </c>
      <c r="S89" s="24" t="s">
        <v>305</v>
      </c>
      <c r="T89" s="24"/>
      <c r="U89" s="24"/>
      <c r="V89" s="24"/>
      <c r="W89" s="24"/>
      <c r="X89" s="24" t="s">
        <v>305</v>
      </c>
      <c r="Y89" s="25" t="s">
        <v>305</v>
      </c>
    </row>
    <row r="90" spans="1:25" x14ac:dyDescent="0.4">
      <c r="A90" s="10">
        <v>85</v>
      </c>
      <c r="B90" s="1" t="s">
        <v>118</v>
      </c>
      <c r="C90" s="1" t="s">
        <v>250</v>
      </c>
      <c r="D90" s="18">
        <v>1</v>
      </c>
      <c r="E90" s="1" t="s">
        <v>14</v>
      </c>
      <c r="F90" s="1" t="s">
        <v>11</v>
      </c>
      <c r="G90" s="1">
        <v>1976</v>
      </c>
      <c r="H90" s="12">
        <v>341</v>
      </c>
      <c r="I90" s="2"/>
      <c r="J90" s="5" t="s">
        <v>25</v>
      </c>
      <c r="K90" s="13"/>
      <c r="L90" s="23"/>
      <c r="M90" s="24" t="s">
        <v>305</v>
      </c>
      <c r="N90" s="24"/>
      <c r="O90" s="24" t="s">
        <v>305</v>
      </c>
      <c r="P90" s="24"/>
      <c r="Q90" s="24"/>
      <c r="R90" s="24" t="s">
        <v>305</v>
      </c>
      <c r="S90" s="24"/>
      <c r="T90" s="24"/>
      <c r="U90" s="24"/>
      <c r="V90" s="24"/>
      <c r="W90" s="24" t="s">
        <v>305</v>
      </c>
      <c r="X90" s="24"/>
      <c r="Y90" s="25"/>
    </row>
    <row r="91" spans="1:25" x14ac:dyDescent="0.4">
      <c r="A91" s="10">
        <v>86</v>
      </c>
      <c r="B91" s="1" t="s">
        <v>119</v>
      </c>
      <c r="C91" s="1" t="s">
        <v>251</v>
      </c>
      <c r="D91" s="18">
        <v>1</v>
      </c>
      <c r="E91" s="1" t="s">
        <v>18</v>
      </c>
      <c r="F91" s="1" t="s">
        <v>15</v>
      </c>
      <c r="G91" s="1">
        <v>1992</v>
      </c>
      <c r="H91" s="12">
        <v>444.61</v>
      </c>
      <c r="I91" s="2"/>
      <c r="J91" s="5" t="s">
        <v>25</v>
      </c>
      <c r="K91" s="13"/>
      <c r="L91" s="26"/>
      <c r="M91" s="24" t="s">
        <v>305</v>
      </c>
      <c r="N91" s="24"/>
      <c r="O91" s="24" t="s">
        <v>305</v>
      </c>
      <c r="P91" s="24"/>
      <c r="Q91" s="24"/>
      <c r="R91" s="24" t="s">
        <v>305</v>
      </c>
      <c r="S91" s="24"/>
      <c r="T91" s="24"/>
      <c r="U91" s="24"/>
      <c r="V91" s="24"/>
      <c r="W91" s="24"/>
      <c r="X91" s="24" t="s">
        <v>305</v>
      </c>
      <c r="Y91" s="25"/>
    </row>
    <row r="92" spans="1:25" x14ac:dyDescent="0.4">
      <c r="A92" s="10">
        <v>87</v>
      </c>
      <c r="B92" s="1" t="s">
        <v>120</v>
      </c>
      <c r="C92" s="1" t="s">
        <v>251</v>
      </c>
      <c r="D92" s="18">
        <v>1</v>
      </c>
      <c r="E92" s="1" t="s">
        <v>18</v>
      </c>
      <c r="F92" s="1" t="s">
        <v>15</v>
      </c>
      <c r="G92" s="1">
        <v>1996</v>
      </c>
      <c r="H92" s="12">
        <v>490.91</v>
      </c>
      <c r="I92" s="2"/>
      <c r="J92" s="5" t="s">
        <v>25</v>
      </c>
      <c r="K92" s="13"/>
      <c r="L92" s="26"/>
      <c r="M92" s="24" t="s">
        <v>305</v>
      </c>
      <c r="N92" s="24"/>
      <c r="O92" s="24" t="s">
        <v>305</v>
      </c>
      <c r="P92" s="24"/>
      <c r="Q92" s="24"/>
      <c r="R92" s="24" t="s">
        <v>305</v>
      </c>
      <c r="S92" s="24"/>
      <c r="T92" s="24"/>
      <c r="U92" s="24"/>
      <c r="V92" s="24"/>
      <c r="W92" s="24"/>
      <c r="X92" s="24" t="s">
        <v>305</v>
      </c>
      <c r="Y92" s="25"/>
    </row>
    <row r="93" spans="1:25" x14ac:dyDescent="0.4">
      <c r="A93" s="10">
        <v>88</v>
      </c>
      <c r="B93" s="1" t="s">
        <v>121</v>
      </c>
      <c r="C93" s="1" t="s">
        <v>251</v>
      </c>
      <c r="D93" s="18">
        <v>1</v>
      </c>
      <c r="E93" s="1" t="s">
        <v>122</v>
      </c>
      <c r="F93" s="1" t="s">
        <v>11</v>
      </c>
      <c r="G93" s="1">
        <v>1994</v>
      </c>
      <c r="H93" s="12">
        <v>523.76</v>
      </c>
      <c r="I93" s="2" t="s">
        <v>114</v>
      </c>
      <c r="J93" s="5" t="s">
        <v>25</v>
      </c>
      <c r="K93" s="13"/>
      <c r="L93" s="26"/>
      <c r="M93" s="24"/>
      <c r="N93" s="24"/>
      <c r="O93" s="24"/>
      <c r="P93" s="24"/>
      <c r="Q93" s="24"/>
      <c r="R93" s="24" t="s">
        <v>305</v>
      </c>
      <c r="S93" s="24"/>
      <c r="T93" s="24"/>
      <c r="U93" s="24"/>
      <c r="V93" s="24"/>
      <c r="W93" s="24"/>
      <c r="X93" s="24"/>
      <c r="Y93" s="25"/>
    </row>
    <row r="94" spans="1:25" x14ac:dyDescent="0.4">
      <c r="A94" s="10">
        <v>89</v>
      </c>
      <c r="B94" s="1" t="s">
        <v>123</v>
      </c>
      <c r="C94" s="1" t="s">
        <v>251</v>
      </c>
      <c r="D94" s="18">
        <v>2</v>
      </c>
      <c r="E94" s="1" t="s">
        <v>14</v>
      </c>
      <c r="F94" s="1" t="s">
        <v>15</v>
      </c>
      <c r="G94" s="1">
        <v>1995</v>
      </c>
      <c r="H94" s="12">
        <v>444.18</v>
      </c>
      <c r="I94" s="2"/>
      <c r="J94" s="5" t="s">
        <v>25</v>
      </c>
      <c r="K94" s="13"/>
      <c r="L94" s="26"/>
      <c r="M94" s="24" t="s">
        <v>305</v>
      </c>
      <c r="N94" s="24"/>
      <c r="O94" s="24" t="s">
        <v>305</v>
      </c>
      <c r="P94" s="24"/>
      <c r="Q94" s="24"/>
      <c r="R94" s="24" t="s">
        <v>305</v>
      </c>
      <c r="S94" s="24"/>
      <c r="T94" s="24"/>
      <c r="U94" s="24"/>
      <c r="V94" s="24"/>
      <c r="W94" s="24"/>
      <c r="X94" s="24" t="s">
        <v>305</v>
      </c>
      <c r="Y94" s="25"/>
    </row>
    <row r="95" spans="1:25" x14ac:dyDescent="0.4">
      <c r="A95" s="10">
        <v>90</v>
      </c>
      <c r="B95" s="1" t="s">
        <v>124</v>
      </c>
      <c r="C95" s="1" t="s">
        <v>252</v>
      </c>
      <c r="D95" s="18">
        <v>1</v>
      </c>
      <c r="E95" s="1" t="s">
        <v>125</v>
      </c>
      <c r="F95" s="1" t="s">
        <v>30</v>
      </c>
      <c r="G95" s="1">
        <v>2008</v>
      </c>
      <c r="H95" s="12"/>
      <c r="I95" s="2" t="s">
        <v>223</v>
      </c>
      <c r="J95" s="5"/>
      <c r="K95" s="13"/>
      <c r="L95" s="23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5"/>
    </row>
    <row r="96" spans="1:25" x14ac:dyDescent="0.4">
      <c r="A96" s="10">
        <v>91</v>
      </c>
      <c r="B96" s="1" t="s">
        <v>126</v>
      </c>
      <c r="C96" s="1" t="s">
        <v>255</v>
      </c>
      <c r="D96" s="18">
        <v>1</v>
      </c>
      <c r="E96" s="1" t="s">
        <v>10</v>
      </c>
      <c r="F96" s="1" t="s">
        <v>11</v>
      </c>
      <c r="G96" s="1">
        <v>1981</v>
      </c>
      <c r="H96" s="12">
        <v>983.65</v>
      </c>
      <c r="I96" s="2"/>
      <c r="J96" s="5"/>
      <c r="K96" s="13"/>
      <c r="L96" s="23" t="s">
        <v>305</v>
      </c>
      <c r="M96" s="24" t="s">
        <v>305</v>
      </c>
      <c r="N96" s="24"/>
      <c r="O96" s="24"/>
      <c r="P96" s="24"/>
      <c r="Q96" s="24"/>
      <c r="R96" s="24" t="s">
        <v>305</v>
      </c>
      <c r="S96" s="24" t="s">
        <v>305</v>
      </c>
      <c r="T96" s="24" t="s">
        <v>305</v>
      </c>
      <c r="U96" s="24" t="s">
        <v>305</v>
      </c>
      <c r="V96" s="24"/>
      <c r="W96" s="24" t="s">
        <v>305</v>
      </c>
      <c r="X96" s="24" t="s">
        <v>305</v>
      </c>
      <c r="Y96" s="25"/>
    </row>
    <row r="97" spans="1:25" x14ac:dyDescent="0.4">
      <c r="A97" s="10">
        <v>92</v>
      </c>
      <c r="B97" s="1" t="s">
        <v>127</v>
      </c>
      <c r="C97" s="1" t="s">
        <v>255</v>
      </c>
      <c r="D97" s="18">
        <v>1</v>
      </c>
      <c r="E97" s="1" t="s">
        <v>10</v>
      </c>
      <c r="F97" s="1" t="s">
        <v>11</v>
      </c>
      <c r="G97" s="1">
        <v>1986</v>
      </c>
      <c r="H97" s="12">
        <v>798</v>
      </c>
      <c r="I97" s="2"/>
      <c r="J97" s="5"/>
      <c r="K97" s="13"/>
      <c r="L97" s="23"/>
      <c r="M97" s="24" t="s">
        <v>305</v>
      </c>
      <c r="N97" s="24" t="s">
        <v>305</v>
      </c>
      <c r="O97" s="24"/>
      <c r="P97" s="24"/>
      <c r="Q97" s="24"/>
      <c r="R97" s="24" t="s">
        <v>305</v>
      </c>
      <c r="S97" s="24" t="s">
        <v>305</v>
      </c>
      <c r="T97" s="24"/>
      <c r="U97" s="24"/>
      <c r="V97" s="24"/>
      <c r="W97" s="24" t="s">
        <v>305</v>
      </c>
      <c r="X97" s="24" t="s">
        <v>305</v>
      </c>
      <c r="Y97" s="25"/>
    </row>
    <row r="98" spans="1:25" x14ac:dyDescent="0.4">
      <c r="A98" s="10">
        <v>93</v>
      </c>
      <c r="B98" s="1" t="s">
        <v>128</v>
      </c>
      <c r="C98" s="1" t="s">
        <v>256</v>
      </c>
      <c r="D98" s="18">
        <v>1</v>
      </c>
      <c r="E98" s="1" t="s">
        <v>129</v>
      </c>
      <c r="F98" s="1" t="s">
        <v>15</v>
      </c>
      <c r="G98" s="1">
        <v>2010</v>
      </c>
      <c r="H98" s="12">
        <v>441</v>
      </c>
      <c r="I98" s="2"/>
      <c r="J98" s="5"/>
      <c r="K98" s="13"/>
      <c r="L98" s="23"/>
      <c r="M98" s="24"/>
      <c r="N98" s="24"/>
      <c r="O98" s="24" t="s">
        <v>305</v>
      </c>
      <c r="P98" s="24"/>
      <c r="Q98" s="24"/>
      <c r="R98" s="24"/>
      <c r="S98" s="24"/>
      <c r="T98" s="24"/>
      <c r="U98" s="24"/>
      <c r="V98" s="24"/>
      <c r="W98" s="24"/>
      <c r="X98" s="24" t="s">
        <v>305</v>
      </c>
      <c r="Y98" s="25"/>
    </row>
    <row r="99" spans="1:25" x14ac:dyDescent="0.4">
      <c r="A99" s="10">
        <v>94</v>
      </c>
      <c r="B99" s="1" t="s">
        <v>130</v>
      </c>
      <c r="C99" s="1" t="s">
        <v>256</v>
      </c>
      <c r="D99" s="18"/>
      <c r="E99" s="1"/>
      <c r="F99" s="1"/>
      <c r="G99" s="1"/>
      <c r="H99" s="12"/>
      <c r="I99" s="2"/>
      <c r="J99" s="5"/>
      <c r="K99" s="13" t="s">
        <v>228</v>
      </c>
      <c r="L99" s="23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5"/>
    </row>
    <row r="100" spans="1:25" x14ac:dyDescent="0.4">
      <c r="A100" s="10">
        <v>95</v>
      </c>
      <c r="B100" s="1" t="s">
        <v>229</v>
      </c>
      <c r="C100" s="1" t="s">
        <v>256</v>
      </c>
      <c r="D100" s="18"/>
      <c r="E100" s="1"/>
      <c r="F100" s="1"/>
      <c r="G100" s="1"/>
      <c r="H100" s="12"/>
      <c r="I100" s="2"/>
      <c r="J100" s="5"/>
      <c r="K100" s="13" t="s">
        <v>228</v>
      </c>
      <c r="L100" s="23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5"/>
    </row>
    <row r="101" spans="1:25" x14ac:dyDescent="0.4">
      <c r="A101" s="10">
        <v>96</v>
      </c>
      <c r="B101" s="1" t="s">
        <v>131</v>
      </c>
      <c r="C101" s="1" t="s">
        <v>257</v>
      </c>
      <c r="D101" s="18">
        <v>1</v>
      </c>
      <c r="E101" s="1" t="s">
        <v>10</v>
      </c>
      <c r="F101" s="1" t="s">
        <v>11</v>
      </c>
      <c r="G101" s="1">
        <v>1994</v>
      </c>
      <c r="H101" s="12"/>
      <c r="I101" s="2" t="s">
        <v>61</v>
      </c>
      <c r="J101" s="5"/>
      <c r="K101" s="13" t="s">
        <v>258</v>
      </c>
      <c r="L101" s="23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5"/>
    </row>
    <row r="102" spans="1:25" x14ac:dyDescent="0.4">
      <c r="A102" s="10">
        <v>97</v>
      </c>
      <c r="B102" s="1" t="s">
        <v>132</v>
      </c>
      <c r="C102" s="1" t="s">
        <v>259</v>
      </c>
      <c r="D102" s="18">
        <v>1</v>
      </c>
      <c r="E102" s="1" t="s">
        <v>34</v>
      </c>
      <c r="F102" s="1" t="s">
        <v>15</v>
      </c>
      <c r="G102" s="1">
        <v>2005</v>
      </c>
      <c r="H102" s="12">
        <v>172.53</v>
      </c>
      <c r="I102" s="2"/>
      <c r="J102" s="5"/>
      <c r="K102" s="13"/>
      <c r="L102" s="23"/>
      <c r="M102" s="24"/>
      <c r="N102" s="24"/>
      <c r="O102" s="24" t="s">
        <v>305</v>
      </c>
      <c r="P102" s="24"/>
      <c r="Q102" s="24"/>
      <c r="R102" s="24"/>
      <c r="S102" s="24"/>
      <c r="T102" s="24"/>
      <c r="U102" s="24"/>
      <c r="V102" s="24"/>
      <c r="W102" s="24" t="s">
        <v>305</v>
      </c>
      <c r="X102" s="24"/>
      <c r="Y102" s="25"/>
    </row>
    <row r="103" spans="1:25" x14ac:dyDescent="0.4">
      <c r="A103" s="10">
        <v>98</v>
      </c>
      <c r="B103" s="1" t="s">
        <v>133</v>
      </c>
      <c r="C103" s="1" t="s">
        <v>257</v>
      </c>
      <c r="D103" s="18">
        <v>3</v>
      </c>
      <c r="E103" s="1" t="s">
        <v>10</v>
      </c>
      <c r="F103" s="1" t="s">
        <v>15</v>
      </c>
      <c r="G103" s="1">
        <v>1983</v>
      </c>
      <c r="H103" s="12">
        <v>1928.28</v>
      </c>
      <c r="I103" s="2"/>
      <c r="J103" s="5" t="s">
        <v>25</v>
      </c>
      <c r="K103" s="13"/>
      <c r="L103" s="28" t="s">
        <v>305</v>
      </c>
      <c r="M103" s="29" t="s">
        <v>305</v>
      </c>
      <c r="N103" s="29" t="s">
        <v>305</v>
      </c>
      <c r="O103" s="29" t="s">
        <v>305</v>
      </c>
      <c r="P103" s="29"/>
      <c r="Q103" s="29"/>
      <c r="R103" s="29" t="s">
        <v>305</v>
      </c>
      <c r="S103" s="29" t="s">
        <v>305</v>
      </c>
      <c r="T103" s="29" t="s">
        <v>305</v>
      </c>
      <c r="U103" s="29"/>
      <c r="V103" s="29" t="s">
        <v>305</v>
      </c>
      <c r="W103" s="29"/>
      <c r="X103" s="29" t="s">
        <v>305</v>
      </c>
      <c r="Y103" s="30"/>
    </row>
    <row r="104" spans="1:25" x14ac:dyDescent="0.4">
      <c r="A104" s="10">
        <v>99</v>
      </c>
      <c r="B104" s="1" t="s">
        <v>134</v>
      </c>
      <c r="C104" s="1" t="s">
        <v>260</v>
      </c>
      <c r="D104" s="18">
        <v>1</v>
      </c>
      <c r="E104" s="1" t="s">
        <v>18</v>
      </c>
      <c r="F104" s="1" t="s">
        <v>135</v>
      </c>
      <c r="G104" s="1">
        <v>2007</v>
      </c>
      <c r="H104" s="12">
        <v>26375</v>
      </c>
      <c r="I104" s="2" t="s">
        <v>136</v>
      </c>
      <c r="J104" s="5" t="s">
        <v>25</v>
      </c>
      <c r="K104" s="13"/>
      <c r="L104" s="28"/>
      <c r="M104" s="29"/>
      <c r="N104" s="29"/>
      <c r="O104" s="29"/>
      <c r="P104" s="29"/>
      <c r="Q104" s="29" t="s">
        <v>305</v>
      </c>
      <c r="R104" s="29" t="s">
        <v>305</v>
      </c>
      <c r="S104" s="29"/>
      <c r="T104" s="29"/>
      <c r="U104" s="29"/>
      <c r="V104" s="29"/>
      <c r="W104" s="29"/>
      <c r="X104" s="29" t="s">
        <v>305</v>
      </c>
      <c r="Y104" s="30" t="s">
        <v>305</v>
      </c>
    </row>
    <row r="105" spans="1:25" x14ac:dyDescent="0.4">
      <c r="A105" s="10">
        <v>100</v>
      </c>
      <c r="B105" s="1" t="s">
        <v>137</v>
      </c>
      <c r="C105" s="1" t="s">
        <v>260</v>
      </c>
      <c r="D105" s="18">
        <v>1</v>
      </c>
      <c r="E105" s="1" t="s">
        <v>18</v>
      </c>
      <c r="F105" s="1" t="s">
        <v>8</v>
      </c>
      <c r="G105" s="1">
        <v>2008</v>
      </c>
      <c r="H105" s="12">
        <v>2139.08</v>
      </c>
      <c r="I105" s="2" t="s">
        <v>223</v>
      </c>
      <c r="J105" s="5" t="s">
        <v>25</v>
      </c>
      <c r="K105" s="13"/>
      <c r="L105" s="28"/>
      <c r="M105" s="29"/>
      <c r="N105" s="29"/>
      <c r="O105" s="29"/>
      <c r="P105" s="29"/>
      <c r="Q105" s="29"/>
      <c r="R105" s="29" t="s">
        <v>305</v>
      </c>
      <c r="S105" s="29"/>
      <c r="T105" s="29"/>
      <c r="U105" s="29"/>
      <c r="V105" s="29"/>
      <c r="W105" s="29"/>
      <c r="X105" s="29" t="s">
        <v>305</v>
      </c>
      <c r="Y105" s="30" t="s">
        <v>305</v>
      </c>
    </row>
    <row r="106" spans="1:25" x14ac:dyDescent="0.4">
      <c r="A106" s="10">
        <v>101</v>
      </c>
      <c r="B106" s="1" t="s">
        <v>138</v>
      </c>
      <c r="C106" s="1" t="s">
        <v>261</v>
      </c>
      <c r="D106" s="18">
        <v>1</v>
      </c>
      <c r="E106" s="1" t="s">
        <v>122</v>
      </c>
      <c r="F106" s="1" t="s">
        <v>28</v>
      </c>
      <c r="G106" s="1">
        <v>1975</v>
      </c>
      <c r="H106" s="12">
        <v>669.18</v>
      </c>
      <c r="I106" s="2" t="s">
        <v>139</v>
      </c>
      <c r="J106" s="5"/>
      <c r="K106" s="13"/>
      <c r="L106" s="28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30"/>
    </row>
    <row r="107" spans="1:25" x14ac:dyDescent="0.4">
      <c r="A107" s="10">
        <v>102</v>
      </c>
      <c r="B107" s="1" t="s">
        <v>140</v>
      </c>
      <c r="C107" s="1" t="s">
        <v>261</v>
      </c>
      <c r="D107" s="18">
        <v>1</v>
      </c>
      <c r="E107" s="1" t="s">
        <v>10</v>
      </c>
      <c r="F107" s="1" t="s">
        <v>11</v>
      </c>
      <c r="G107" s="1">
        <v>2002</v>
      </c>
      <c r="H107" s="12">
        <v>194.18</v>
      </c>
      <c r="I107" s="2" t="s">
        <v>141</v>
      </c>
      <c r="J107" s="5" t="s">
        <v>25</v>
      </c>
      <c r="K107" s="13"/>
      <c r="L107" s="28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30"/>
    </row>
    <row r="108" spans="1:25" x14ac:dyDescent="0.4">
      <c r="A108" s="10">
        <v>103</v>
      </c>
      <c r="B108" s="1" t="s">
        <v>142</v>
      </c>
      <c r="C108" s="1" t="s">
        <v>262</v>
      </c>
      <c r="D108" s="18">
        <v>4</v>
      </c>
      <c r="E108" s="1" t="s">
        <v>14</v>
      </c>
      <c r="F108" s="1" t="s">
        <v>11</v>
      </c>
      <c r="G108" s="1">
        <v>2011</v>
      </c>
      <c r="H108" s="12">
        <v>655.36</v>
      </c>
      <c r="I108" s="2"/>
      <c r="J108" s="5" t="s">
        <v>25</v>
      </c>
      <c r="K108" s="13"/>
      <c r="L108" s="28"/>
      <c r="M108" s="29" t="s">
        <v>305</v>
      </c>
      <c r="N108" s="29"/>
      <c r="O108" s="29"/>
      <c r="P108" s="29"/>
      <c r="Q108" s="29" t="s">
        <v>305</v>
      </c>
      <c r="R108" s="29" t="s">
        <v>305</v>
      </c>
      <c r="S108" s="29" t="s">
        <v>305</v>
      </c>
      <c r="T108" s="29"/>
      <c r="U108" s="29"/>
      <c r="V108" s="29"/>
      <c r="W108" s="29"/>
      <c r="X108" s="29" t="s">
        <v>305</v>
      </c>
      <c r="Y108" s="30"/>
    </row>
    <row r="109" spans="1:25" x14ac:dyDescent="0.4">
      <c r="A109" s="10">
        <v>104</v>
      </c>
      <c r="B109" s="1" t="s">
        <v>230</v>
      </c>
      <c r="C109" s="1" t="s">
        <v>263</v>
      </c>
      <c r="D109" s="18">
        <v>1</v>
      </c>
      <c r="E109" s="1" t="s">
        <v>14</v>
      </c>
      <c r="F109" s="1" t="s">
        <v>15</v>
      </c>
      <c r="G109" s="1">
        <v>1997</v>
      </c>
      <c r="H109" s="12">
        <v>14.4</v>
      </c>
      <c r="I109" s="2"/>
      <c r="J109" s="5"/>
      <c r="K109" s="13"/>
      <c r="L109" s="28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30"/>
    </row>
    <row r="110" spans="1:25" x14ac:dyDescent="0.4">
      <c r="A110" s="10">
        <v>105</v>
      </c>
      <c r="B110" s="1" t="s">
        <v>143</v>
      </c>
      <c r="C110" s="1" t="s">
        <v>264</v>
      </c>
      <c r="D110" s="18">
        <v>1</v>
      </c>
      <c r="E110" s="1" t="s">
        <v>125</v>
      </c>
      <c r="F110" s="1" t="s">
        <v>30</v>
      </c>
      <c r="G110" s="1">
        <v>2008</v>
      </c>
      <c r="H110" s="12"/>
      <c r="I110" s="2" t="s">
        <v>223</v>
      </c>
      <c r="J110" s="5"/>
      <c r="K110" s="13" t="s">
        <v>254</v>
      </c>
      <c r="L110" s="28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30"/>
    </row>
    <row r="111" spans="1:25" x14ac:dyDescent="0.4">
      <c r="A111" s="10">
        <v>106</v>
      </c>
      <c r="B111" s="1" t="s">
        <v>144</v>
      </c>
      <c r="C111" s="1" t="s">
        <v>262</v>
      </c>
      <c r="D111" s="18">
        <v>3</v>
      </c>
      <c r="E111" s="1" t="s">
        <v>14</v>
      </c>
      <c r="F111" s="1" t="s">
        <v>15</v>
      </c>
      <c r="G111" s="1">
        <v>2007</v>
      </c>
      <c r="H111" s="12">
        <v>851.23</v>
      </c>
      <c r="I111" s="2"/>
      <c r="J111" s="5"/>
      <c r="K111" s="13"/>
      <c r="L111" s="28" t="s">
        <v>305</v>
      </c>
      <c r="M111" s="29" t="s">
        <v>305</v>
      </c>
      <c r="N111" s="29" t="s">
        <v>305</v>
      </c>
      <c r="O111" s="29" t="s">
        <v>305</v>
      </c>
      <c r="P111" s="29" t="s">
        <v>305</v>
      </c>
      <c r="Q111" s="29"/>
      <c r="R111" s="29" t="s">
        <v>305</v>
      </c>
      <c r="S111" s="29"/>
      <c r="T111" s="29"/>
      <c r="U111" s="29"/>
      <c r="V111" s="29"/>
      <c r="W111" s="29" t="s">
        <v>305</v>
      </c>
      <c r="X111" s="29" t="s">
        <v>305</v>
      </c>
      <c r="Y111" s="30" t="s">
        <v>305</v>
      </c>
    </row>
    <row r="112" spans="1:25" x14ac:dyDescent="0.4">
      <c r="A112" s="10">
        <v>107</v>
      </c>
      <c r="B112" s="1" t="s">
        <v>145</v>
      </c>
      <c r="C112" s="1" t="s">
        <v>265</v>
      </c>
      <c r="D112" s="18">
        <v>2</v>
      </c>
      <c r="E112" s="1" t="s">
        <v>18</v>
      </c>
      <c r="F112" s="1" t="s">
        <v>15</v>
      </c>
      <c r="G112" s="1">
        <v>2006</v>
      </c>
      <c r="H112" s="12">
        <v>246.4</v>
      </c>
      <c r="I112" s="2"/>
      <c r="J112" s="5"/>
      <c r="K112" s="13"/>
      <c r="L112" s="28"/>
      <c r="M112" s="29" t="s">
        <v>305</v>
      </c>
      <c r="N112" s="29"/>
      <c r="O112" s="29" t="s">
        <v>305</v>
      </c>
      <c r="P112" s="29"/>
      <c r="Q112" s="29"/>
      <c r="R112" s="29"/>
      <c r="S112" s="29" t="s">
        <v>305</v>
      </c>
      <c r="T112" s="29"/>
      <c r="U112" s="29"/>
      <c r="V112" s="29"/>
      <c r="W112" s="29"/>
      <c r="X112" s="29" t="s">
        <v>305</v>
      </c>
      <c r="Y112" s="30"/>
    </row>
    <row r="113" spans="1:25" x14ac:dyDescent="0.4">
      <c r="A113" s="10">
        <v>108</v>
      </c>
      <c r="B113" s="1" t="s">
        <v>146</v>
      </c>
      <c r="C113" s="1" t="s">
        <v>263</v>
      </c>
      <c r="D113" s="18">
        <v>1</v>
      </c>
      <c r="E113" s="1" t="s">
        <v>10</v>
      </c>
      <c r="F113" s="1" t="s">
        <v>15</v>
      </c>
      <c r="G113" s="1">
        <v>1995</v>
      </c>
      <c r="H113" s="12">
        <v>33.5</v>
      </c>
      <c r="I113" s="2"/>
      <c r="J113" s="5"/>
      <c r="K113" s="13"/>
      <c r="L113" s="28"/>
      <c r="M113" s="29"/>
      <c r="N113" s="29"/>
      <c r="O113" s="29"/>
      <c r="P113" s="29"/>
      <c r="Q113" s="29"/>
      <c r="R113" s="29" t="s">
        <v>305</v>
      </c>
      <c r="S113" s="29"/>
      <c r="T113" s="29"/>
      <c r="U113" s="29"/>
      <c r="V113" s="29"/>
      <c r="W113" s="29"/>
      <c r="X113" s="29"/>
      <c r="Y113" s="30"/>
    </row>
    <row r="114" spans="1:25" x14ac:dyDescent="0.4">
      <c r="A114" s="10">
        <v>109</v>
      </c>
      <c r="B114" s="1" t="s">
        <v>147</v>
      </c>
      <c r="C114" s="1" t="s">
        <v>263</v>
      </c>
      <c r="D114" s="18">
        <v>1</v>
      </c>
      <c r="E114" s="1" t="s">
        <v>10</v>
      </c>
      <c r="F114" s="1" t="s">
        <v>15</v>
      </c>
      <c r="G114" s="1">
        <v>1990</v>
      </c>
      <c r="H114" s="12">
        <v>28.86</v>
      </c>
      <c r="I114" s="2"/>
      <c r="J114" s="5"/>
      <c r="K114" s="13"/>
      <c r="L114" s="28"/>
      <c r="M114" s="29"/>
      <c r="N114" s="29"/>
      <c r="O114" s="29"/>
      <c r="P114" s="29"/>
      <c r="Q114" s="29"/>
      <c r="R114" s="29" t="s">
        <v>305</v>
      </c>
      <c r="S114" s="29"/>
      <c r="T114" s="29"/>
      <c r="U114" s="29"/>
      <c r="V114" s="29"/>
      <c r="W114" s="29"/>
      <c r="X114" s="29"/>
      <c r="Y114" s="30"/>
    </row>
    <row r="115" spans="1:25" x14ac:dyDescent="0.4">
      <c r="A115" s="10">
        <v>110</v>
      </c>
      <c r="B115" s="1" t="s">
        <v>148</v>
      </c>
      <c r="C115" s="1" t="s">
        <v>263</v>
      </c>
      <c r="D115" s="18">
        <v>1</v>
      </c>
      <c r="E115" s="1" t="s">
        <v>10</v>
      </c>
      <c r="F115" s="1" t="s">
        <v>15</v>
      </c>
      <c r="G115" s="1">
        <v>1984</v>
      </c>
      <c r="H115" s="12">
        <v>38.54</v>
      </c>
      <c r="I115" s="2"/>
      <c r="J115" s="5"/>
      <c r="K115" s="13"/>
      <c r="L115" s="28"/>
      <c r="M115" s="29"/>
      <c r="N115" s="29"/>
      <c r="O115" s="29"/>
      <c r="P115" s="29"/>
      <c r="Q115" s="29"/>
      <c r="R115" s="29" t="s">
        <v>305</v>
      </c>
      <c r="S115" s="29"/>
      <c r="T115" s="29"/>
      <c r="U115" s="29"/>
      <c r="V115" s="29"/>
      <c r="W115" s="29"/>
      <c r="X115" s="29"/>
      <c r="Y115" s="30"/>
    </row>
    <row r="116" spans="1:25" x14ac:dyDescent="0.4">
      <c r="A116" s="10">
        <v>111</v>
      </c>
      <c r="B116" s="1" t="s">
        <v>149</v>
      </c>
      <c r="C116" s="1" t="s">
        <v>263</v>
      </c>
      <c r="D116" s="18">
        <v>1</v>
      </c>
      <c r="E116" s="1" t="s">
        <v>10</v>
      </c>
      <c r="F116" s="1" t="s">
        <v>15</v>
      </c>
      <c r="G116" s="1">
        <v>2015</v>
      </c>
      <c r="H116" s="12">
        <v>20.74</v>
      </c>
      <c r="I116" s="2"/>
      <c r="J116" s="5"/>
      <c r="K116" s="13"/>
      <c r="L116" s="28"/>
      <c r="M116" s="29"/>
      <c r="N116" s="29"/>
      <c r="O116" s="29"/>
      <c r="P116" s="29"/>
      <c r="Q116" s="29"/>
      <c r="R116" s="29" t="s">
        <v>305</v>
      </c>
      <c r="S116" s="29"/>
      <c r="T116" s="29"/>
      <c r="U116" s="29"/>
      <c r="V116" s="29"/>
      <c r="W116" s="29"/>
      <c r="X116" s="29"/>
      <c r="Y116" s="30"/>
    </row>
    <row r="117" spans="1:25" x14ac:dyDescent="0.4">
      <c r="A117" s="10">
        <v>112</v>
      </c>
      <c r="B117" s="1" t="s">
        <v>150</v>
      </c>
      <c r="C117" s="1" t="s">
        <v>263</v>
      </c>
      <c r="D117" s="18">
        <v>1</v>
      </c>
      <c r="E117" s="1" t="s">
        <v>10</v>
      </c>
      <c r="F117" s="1" t="s">
        <v>15</v>
      </c>
      <c r="G117" s="1">
        <v>2008</v>
      </c>
      <c r="H117" s="12">
        <v>31.28</v>
      </c>
      <c r="I117" s="2"/>
      <c r="J117" s="5"/>
      <c r="K117" s="13"/>
      <c r="L117" s="28"/>
      <c r="M117" s="29"/>
      <c r="N117" s="29"/>
      <c r="O117" s="29"/>
      <c r="P117" s="29"/>
      <c r="Q117" s="29"/>
      <c r="R117" s="29" t="s">
        <v>305</v>
      </c>
      <c r="S117" s="29"/>
      <c r="T117" s="29"/>
      <c r="U117" s="29"/>
      <c r="V117" s="29"/>
      <c r="W117" s="29"/>
      <c r="X117" s="29"/>
      <c r="Y117" s="30"/>
    </row>
    <row r="118" spans="1:25" x14ac:dyDescent="0.4">
      <c r="A118" s="10">
        <v>113</v>
      </c>
      <c r="B118" s="1" t="s">
        <v>151</v>
      </c>
      <c r="C118" s="1" t="s">
        <v>263</v>
      </c>
      <c r="D118" s="18">
        <v>1</v>
      </c>
      <c r="E118" s="1" t="s">
        <v>10</v>
      </c>
      <c r="F118" s="1" t="s">
        <v>15</v>
      </c>
      <c r="G118" s="1">
        <v>1987</v>
      </c>
      <c r="H118" s="12">
        <v>21.8</v>
      </c>
      <c r="I118" s="2"/>
      <c r="J118" s="5"/>
      <c r="K118" s="13"/>
      <c r="L118" s="28"/>
      <c r="M118" s="29"/>
      <c r="N118" s="29"/>
      <c r="O118" s="29"/>
      <c r="P118" s="29"/>
      <c r="Q118" s="29"/>
      <c r="R118" s="29" t="s">
        <v>305</v>
      </c>
      <c r="S118" s="29"/>
      <c r="T118" s="29"/>
      <c r="U118" s="29"/>
      <c r="V118" s="29"/>
      <c r="W118" s="29"/>
      <c r="X118" s="29"/>
      <c r="Y118" s="30"/>
    </row>
    <row r="119" spans="1:25" x14ac:dyDescent="0.4">
      <c r="A119" s="10">
        <v>114</v>
      </c>
      <c r="B119" s="1" t="s">
        <v>152</v>
      </c>
      <c r="C119" s="1" t="s">
        <v>266</v>
      </c>
      <c r="D119" s="18">
        <v>1</v>
      </c>
      <c r="E119" s="1" t="s">
        <v>18</v>
      </c>
      <c r="F119" s="1" t="s">
        <v>11</v>
      </c>
      <c r="G119" s="1">
        <v>1982</v>
      </c>
      <c r="H119" s="12">
        <v>835.78</v>
      </c>
      <c r="I119" s="2"/>
      <c r="J119" s="5"/>
      <c r="K119" s="13"/>
      <c r="L119" s="28"/>
      <c r="M119" s="29" t="s">
        <v>305</v>
      </c>
      <c r="N119" s="29"/>
      <c r="O119" s="29"/>
      <c r="P119" s="29"/>
      <c r="Q119" s="29" t="s">
        <v>305</v>
      </c>
      <c r="R119" s="29" t="s">
        <v>305</v>
      </c>
      <c r="S119" s="29"/>
      <c r="T119" s="29"/>
      <c r="U119" s="29"/>
      <c r="V119" s="29"/>
      <c r="W119" s="29" t="s">
        <v>305</v>
      </c>
      <c r="X119" s="29" t="s">
        <v>305</v>
      </c>
      <c r="Y119" s="30"/>
    </row>
    <row r="120" spans="1:25" x14ac:dyDescent="0.4">
      <c r="A120" s="10">
        <v>115</v>
      </c>
      <c r="B120" s="1" t="s">
        <v>153</v>
      </c>
      <c r="C120" s="1" t="s">
        <v>266</v>
      </c>
      <c r="D120" s="18">
        <v>1</v>
      </c>
      <c r="E120" s="1" t="s">
        <v>18</v>
      </c>
      <c r="F120" s="1" t="s">
        <v>11</v>
      </c>
      <c r="G120" s="1">
        <v>2008</v>
      </c>
      <c r="H120" s="12">
        <v>246.53</v>
      </c>
      <c r="I120" s="2"/>
      <c r="J120" s="5"/>
      <c r="K120" s="13"/>
      <c r="L120" s="28"/>
      <c r="M120" s="29" t="s">
        <v>305</v>
      </c>
      <c r="N120" s="29"/>
      <c r="O120" s="29"/>
      <c r="P120" s="29"/>
      <c r="Q120" s="29" t="s">
        <v>305</v>
      </c>
      <c r="R120" s="29" t="s">
        <v>305</v>
      </c>
      <c r="S120" s="29"/>
      <c r="T120" s="29"/>
      <c r="U120" s="29"/>
      <c r="V120" s="29"/>
      <c r="W120" s="29" t="s">
        <v>305</v>
      </c>
      <c r="X120" s="29" t="s">
        <v>305</v>
      </c>
      <c r="Y120" s="30"/>
    </row>
    <row r="121" spans="1:25" x14ac:dyDescent="0.4">
      <c r="A121" s="10">
        <v>116</v>
      </c>
      <c r="B121" s="1" t="s">
        <v>154</v>
      </c>
      <c r="C121" s="1" t="s">
        <v>266</v>
      </c>
      <c r="D121" s="18">
        <v>1</v>
      </c>
      <c r="E121" s="1" t="s">
        <v>18</v>
      </c>
      <c r="F121" s="1" t="s">
        <v>11</v>
      </c>
      <c r="G121" s="1">
        <v>1981</v>
      </c>
      <c r="H121" s="12">
        <v>538.79999999999995</v>
      </c>
      <c r="I121" s="2"/>
      <c r="J121" s="5"/>
      <c r="K121" s="13"/>
      <c r="L121" s="28"/>
      <c r="M121" s="29" t="s">
        <v>305</v>
      </c>
      <c r="N121" s="29"/>
      <c r="O121" s="29"/>
      <c r="P121" s="29"/>
      <c r="Q121" s="29" t="s">
        <v>305</v>
      </c>
      <c r="R121" s="29" t="s">
        <v>305</v>
      </c>
      <c r="S121" s="29"/>
      <c r="T121" s="29"/>
      <c r="U121" s="29"/>
      <c r="V121" s="29"/>
      <c r="W121" s="29" t="s">
        <v>305</v>
      </c>
      <c r="X121" s="29" t="s">
        <v>305</v>
      </c>
      <c r="Y121" s="30"/>
    </row>
    <row r="122" spans="1:25" x14ac:dyDescent="0.4">
      <c r="A122" s="10">
        <v>117</v>
      </c>
      <c r="B122" s="36" t="s">
        <v>281</v>
      </c>
      <c r="C122" s="36" t="s">
        <v>292</v>
      </c>
      <c r="D122" s="20">
        <v>238</v>
      </c>
      <c r="E122" s="3"/>
      <c r="F122" s="3"/>
      <c r="G122" s="3"/>
      <c r="H122" s="15" t="s">
        <v>293</v>
      </c>
      <c r="I122" s="3"/>
      <c r="J122" s="5" t="s">
        <v>295</v>
      </c>
      <c r="K122" s="13" t="s">
        <v>306</v>
      </c>
      <c r="L122" s="28"/>
      <c r="M122" s="29"/>
      <c r="N122" s="29"/>
      <c r="O122" s="29" t="s">
        <v>305</v>
      </c>
      <c r="P122" s="29" t="s">
        <v>305</v>
      </c>
      <c r="Q122" s="29"/>
      <c r="R122" s="29" t="s">
        <v>305</v>
      </c>
      <c r="S122" s="29" t="s">
        <v>305</v>
      </c>
      <c r="T122" s="29"/>
      <c r="U122" s="29"/>
      <c r="V122" s="29"/>
      <c r="W122" s="29" t="s">
        <v>305</v>
      </c>
      <c r="X122" s="29"/>
      <c r="Y122" s="30" t="s">
        <v>305</v>
      </c>
    </row>
    <row r="123" spans="1:25" x14ac:dyDescent="0.4">
      <c r="A123" s="10">
        <v>118</v>
      </c>
      <c r="B123" s="1" t="s">
        <v>155</v>
      </c>
      <c r="C123" s="1" t="s">
        <v>267</v>
      </c>
      <c r="D123" s="18">
        <v>9</v>
      </c>
      <c r="E123" s="1" t="s">
        <v>14</v>
      </c>
      <c r="F123" s="1" t="s">
        <v>15</v>
      </c>
      <c r="G123" s="1">
        <v>1958</v>
      </c>
      <c r="H123" s="12">
        <v>271.61</v>
      </c>
      <c r="I123" s="2"/>
      <c r="J123" s="5"/>
      <c r="K123" s="13"/>
      <c r="L123" s="28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 t="s">
        <v>305</v>
      </c>
      <c r="X123" s="29"/>
      <c r="Y123" s="30"/>
    </row>
    <row r="124" spans="1:25" x14ac:dyDescent="0.4">
      <c r="A124" s="10">
        <v>119</v>
      </c>
      <c r="B124" s="1" t="s">
        <v>156</v>
      </c>
      <c r="C124" s="1" t="s">
        <v>267</v>
      </c>
      <c r="D124" s="18">
        <v>2</v>
      </c>
      <c r="E124" s="1" t="s">
        <v>10</v>
      </c>
      <c r="F124" s="1" t="s">
        <v>75</v>
      </c>
      <c r="G124" s="1">
        <v>1997</v>
      </c>
      <c r="H124" s="12">
        <v>4868.38</v>
      </c>
      <c r="I124" s="2"/>
      <c r="J124" s="5"/>
      <c r="K124" s="13"/>
      <c r="L124" s="28"/>
      <c r="M124" s="29" t="s">
        <v>305</v>
      </c>
      <c r="N124" s="29"/>
      <c r="O124" s="29"/>
      <c r="P124" s="29" t="s">
        <v>305</v>
      </c>
      <c r="Q124" s="29" t="s">
        <v>305</v>
      </c>
      <c r="R124" s="29"/>
      <c r="S124" s="29"/>
      <c r="T124" s="29"/>
      <c r="U124" s="29"/>
      <c r="V124" s="29"/>
      <c r="W124" s="29" t="s">
        <v>305</v>
      </c>
      <c r="X124" s="29"/>
      <c r="Y124" s="30" t="s">
        <v>305</v>
      </c>
    </row>
    <row r="125" spans="1:25" x14ac:dyDescent="0.4">
      <c r="A125" s="10">
        <v>120</v>
      </c>
      <c r="B125" s="1" t="s">
        <v>157</v>
      </c>
      <c r="C125" s="1" t="s">
        <v>267</v>
      </c>
      <c r="D125" s="18">
        <v>25</v>
      </c>
      <c r="E125" s="1" t="s">
        <v>158</v>
      </c>
      <c r="F125" s="1" t="s">
        <v>15</v>
      </c>
      <c r="G125" s="1">
        <v>1967</v>
      </c>
      <c r="H125" s="12">
        <v>3008.09</v>
      </c>
      <c r="I125" s="2"/>
      <c r="J125" s="5"/>
      <c r="K125" s="13"/>
      <c r="L125" s="28"/>
      <c r="M125" s="29"/>
      <c r="N125" s="29"/>
      <c r="O125" s="29"/>
      <c r="P125" s="29" t="s">
        <v>305</v>
      </c>
      <c r="Q125" s="29"/>
      <c r="R125" s="29"/>
      <c r="S125" s="29"/>
      <c r="T125" s="29"/>
      <c r="U125" s="29"/>
      <c r="V125" s="29"/>
      <c r="W125" s="29" t="s">
        <v>305</v>
      </c>
      <c r="X125" s="29"/>
      <c r="Y125" s="30"/>
    </row>
    <row r="126" spans="1:25" x14ac:dyDescent="0.4">
      <c r="A126" s="10">
        <v>121</v>
      </c>
      <c r="B126" s="1" t="s">
        <v>159</v>
      </c>
      <c r="C126" s="1" t="s">
        <v>267</v>
      </c>
      <c r="D126" s="18">
        <v>2</v>
      </c>
      <c r="E126" s="1" t="s">
        <v>10</v>
      </c>
      <c r="F126" s="1" t="s">
        <v>75</v>
      </c>
      <c r="G126" s="1">
        <v>1972</v>
      </c>
      <c r="H126" s="12">
        <v>1049.6199999999999</v>
      </c>
      <c r="I126" s="2"/>
      <c r="J126" s="5"/>
      <c r="K126" s="13"/>
      <c r="L126" s="28"/>
      <c r="M126" s="29" t="s">
        <v>305</v>
      </c>
      <c r="N126" s="29"/>
      <c r="O126" s="29"/>
      <c r="P126" s="29" t="s">
        <v>305</v>
      </c>
      <c r="Q126" s="29"/>
      <c r="R126" s="29"/>
      <c r="S126" s="29"/>
      <c r="T126" s="29"/>
      <c r="U126" s="29"/>
      <c r="V126" s="29"/>
      <c r="W126" s="29"/>
      <c r="X126" s="29"/>
      <c r="Y126" s="30"/>
    </row>
    <row r="127" spans="1:25" x14ac:dyDescent="0.4">
      <c r="A127" s="10">
        <v>122</v>
      </c>
      <c r="B127" s="1" t="s">
        <v>160</v>
      </c>
      <c r="C127" s="1" t="s">
        <v>267</v>
      </c>
      <c r="D127" s="18">
        <v>4</v>
      </c>
      <c r="E127" s="1" t="s">
        <v>10</v>
      </c>
      <c r="F127" s="1" t="s">
        <v>75</v>
      </c>
      <c r="G127" s="1">
        <v>1978</v>
      </c>
      <c r="H127" s="12">
        <v>4089.25</v>
      </c>
      <c r="I127" s="2"/>
      <c r="J127" s="5"/>
      <c r="K127" s="13"/>
      <c r="L127" s="28"/>
      <c r="M127" s="29" t="s">
        <v>305</v>
      </c>
      <c r="N127" s="29"/>
      <c r="O127" s="29"/>
      <c r="P127" s="29" t="s">
        <v>305</v>
      </c>
      <c r="Q127" s="29"/>
      <c r="R127" s="29"/>
      <c r="S127" s="29"/>
      <c r="T127" s="29"/>
      <c r="U127" s="29"/>
      <c r="V127" s="29"/>
      <c r="W127" s="29" t="s">
        <v>305</v>
      </c>
      <c r="X127" s="29"/>
      <c r="Y127" s="30" t="s">
        <v>305</v>
      </c>
    </row>
    <row r="128" spans="1:25" x14ac:dyDescent="0.4">
      <c r="A128" s="10">
        <v>123</v>
      </c>
      <c r="B128" s="1" t="s">
        <v>161</v>
      </c>
      <c r="C128" s="1" t="s">
        <v>267</v>
      </c>
      <c r="D128" s="18">
        <v>2</v>
      </c>
      <c r="E128" s="1" t="s">
        <v>10</v>
      </c>
      <c r="F128" s="1" t="s">
        <v>28</v>
      </c>
      <c r="G128" s="1">
        <v>1981</v>
      </c>
      <c r="H128" s="12">
        <v>2280.56</v>
      </c>
      <c r="I128" s="2"/>
      <c r="J128" s="5"/>
      <c r="K128" s="13"/>
      <c r="L128" s="28"/>
      <c r="M128" s="29" t="s">
        <v>305</v>
      </c>
      <c r="N128" s="29"/>
      <c r="O128" s="29"/>
      <c r="P128" s="29" t="s">
        <v>305</v>
      </c>
      <c r="Q128" s="29"/>
      <c r="R128" s="29"/>
      <c r="S128" s="29"/>
      <c r="T128" s="29"/>
      <c r="U128" s="29"/>
      <c r="V128" s="29"/>
      <c r="W128" s="29"/>
      <c r="X128" s="29"/>
      <c r="Y128" s="30" t="s">
        <v>305</v>
      </c>
    </row>
    <row r="129" spans="1:25" x14ac:dyDescent="0.4">
      <c r="A129" s="10">
        <v>124</v>
      </c>
      <c r="B129" s="1" t="s">
        <v>162</v>
      </c>
      <c r="C129" s="1" t="s">
        <v>267</v>
      </c>
      <c r="D129" s="18">
        <v>3</v>
      </c>
      <c r="E129" s="1" t="s">
        <v>10</v>
      </c>
      <c r="F129" s="1" t="s">
        <v>28</v>
      </c>
      <c r="G129" s="1">
        <v>1991</v>
      </c>
      <c r="H129" s="12">
        <v>3253.95</v>
      </c>
      <c r="I129" s="2"/>
      <c r="J129" s="5"/>
      <c r="K129" s="13"/>
      <c r="L129" s="28"/>
      <c r="M129" s="29" t="s">
        <v>305</v>
      </c>
      <c r="N129" s="29"/>
      <c r="O129" s="29"/>
      <c r="P129" s="29" t="s">
        <v>305</v>
      </c>
      <c r="Q129" s="29"/>
      <c r="R129" s="29"/>
      <c r="S129" s="29"/>
      <c r="T129" s="29"/>
      <c r="U129" s="29"/>
      <c r="V129" s="29"/>
      <c r="W129" s="29" t="s">
        <v>305</v>
      </c>
      <c r="X129" s="29"/>
      <c r="Y129" s="30" t="s">
        <v>305</v>
      </c>
    </row>
    <row r="130" spans="1:25" x14ac:dyDescent="0.4">
      <c r="A130" s="10">
        <v>125</v>
      </c>
      <c r="B130" s="1" t="s">
        <v>163</v>
      </c>
      <c r="C130" s="1" t="s">
        <v>267</v>
      </c>
      <c r="D130" s="18">
        <v>1</v>
      </c>
      <c r="E130" s="1" t="s">
        <v>10</v>
      </c>
      <c r="F130" s="1" t="s">
        <v>28</v>
      </c>
      <c r="G130" s="1">
        <v>1981</v>
      </c>
      <c r="H130" s="12">
        <v>800</v>
      </c>
      <c r="I130" s="2"/>
      <c r="J130" s="5"/>
      <c r="K130" s="13"/>
      <c r="L130" s="28"/>
      <c r="M130" s="29" t="s">
        <v>305</v>
      </c>
      <c r="N130" s="29"/>
      <c r="O130" s="29"/>
      <c r="P130" s="29" t="s">
        <v>305</v>
      </c>
      <c r="Q130" s="29"/>
      <c r="R130" s="29"/>
      <c r="S130" s="29"/>
      <c r="T130" s="29"/>
      <c r="U130" s="29"/>
      <c r="V130" s="29"/>
      <c r="W130" s="29" t="s">
        <v>305</v>
      </c>
      <c r="X130" s="29"/>
      <c r="Y130" s="30"/>
    </row>
    <row r="131" spans="1:25" x14ac:dyDescent="0.4">
      <c r="A131" s="10">
        <v>126</v>
      </c>
      <c r="B131" s="1" t="s">
        <v>164</v>
      </c>
      <c r="C131" s="1" t="s">
        <v>237</v>
      </c>
      <c r="D131" s="18">
        <v>2</v>
      </c>
      <c r="E131" s="1" t="s">
        <v>10</v>
      </c>
      <c r="F131" s="1" t="s">
        <v>11</v>
      </c>
      <c r="G131" s="1">
        <v>1985</v>
      </c>
      <c r="H131" s="12">
        <v>1370.95</v>
      </c>
      <c r="I131" s="2"/>
      <c r="J131" s="5"/>
      <c r="K131" s="13"/>
      <c r="L131" s="28"/>
      <c r="M131" s="29" t="s">
        <v>305</v>
      </c>
      <c r="N131" s="29" t="s">
        <v>305</v>
      </c>
      <c r="O131" s="29"/>
      <c r="P131" s="29" t="s">
        <v>305</v>
      </c>
      <c r="Q131" s="29" t="s">
        <v>305</v>
      </c>
      <c r="R131" s="29" t="s">
        <v>305</v>
      </c>
      <c r="S131" s="29" t="s">
        <v>305</v>
      </c>
      <c r="T131" s="29"/>
      <c r="U131" s="29"/>
      <c r="V131" s="29"/>
      <c r="W131" s="29" t="s">
        <v>305</v>
      </c>
      <c r="X131" s="29" t="s">
        <v>305</v>
      </c>
      <c r="Y131" s="30" t="s">
        <v>305</v>
      </c>
    </row>
    <row r="132" spans="1:25" x14ac:dyDescent="0.4">
      <c r="A132" s="10">
        <v>127</v>
      </c>
      <c r="B132" s="1" t="s">
        <v>165</v>
      </c>
      <c r="C132" s="1" t="s">
        <v>237</v>
      </c>
      <c r="D132" s="18">
        <v>1</v>
      </c>
      <c r="E132" s="1" t="s">
        <v>10</v>
      </c>
      <c r="F132" s="1" t="s">
        <v>11</v>
      </c>
      <c r="G132" s="1">
        <v>2014</v>
      </c>
      <c r="H132" s="12">
        <v>566.03</v>
      </c>
      <c r="I132" s="2" t="s">
        <v>70</v>
      </c>
      <c r="J132" s="5"/>
      <c r="K132" s="13"/>
      <c r="L132" s="28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 t="s">
        <v>305</v>
      </c>
      <c r="X132" s="29"/>
      <c r="Y132" s="30"/>
    </row>
    <row r="133" spans="1:25" x14ac:dyDescent="0.4">
      <c r="A133" s="10">
        <v>128</v>
      </c>
      <c r="B133" s="1" t="s">
        <v>166</v>
      </c>
      <c r="C133" s="1" t="s">
        <v>269</v>
      </c>
      <c r="D133" s="18">
        <v>14</v>
      </c>
      <c r="E133" s="1" t="s">
        <v>10</v>
      </c>
      <c r="F133" s="1" t="s">
        <v>75</v>
      </c>
      <c r="G133" s="1">
        <v>1960</v>
      </c>
      <c r="H133" s="12">
        <f>8972.78-H54</f>
        <v>8817.4600000000009</v>
      </c>
      <c r="I133" s="2" t="s">
        <v>76</v>
      </c>
      <c r="J133" s="5"/>
      <c r="K133" s="13"/>
      <c r="L133" s="28" t="s">
        <v>305</v>
      </c>
      <c r="M133" s="29" t="s">
        <v>305</v>
      </c>
      <c r="N133" s="29" t="s">
        <v>305</v>
      </c>
      <c r="O133" s="29"/>
      <c r="P133" s="29" t="s">
        <v>305</v>
      </c>
      <c r="Q133" s="29" t="s">
        <v>305</v>
      </c>
      <c r="R133" s="29" t="s">
        <v>305</v>
      </c>
      <c r="S133" s="29"/>
      <c r="T133" s="29"/>
      <c r="U133" s="29"/>
      <c r="V133" s="29"/>
      <c r="W133" s="29" t="s">
        <v>305</v>
      </c>
      <c r="X133" s="29" t="s">
        <v>305</v>
      </c>
      <c r="Y133" s="30" t="s">
        <v>305</v>
      </c>
    </row>
    <row r="134" spans="1:25" x14ac:dyDescent="0.4">
      <c r="A134" s="10">
        <v>129</v>
      </c>
      <c r="B134" s="1" t="s">
        <v>167</v>
      </c>
      <c r="C134" s="1" t="s">
        <v>269</v>
      </c>
      <c r="D134" s="18">
        <v>15</v>
      </c>
      <c r="E134" s="1" t="s">
        <v>10</v>
      </c>
      <c r="F134" s="1" t="s">
        <v>28</v>
      </c>
      <c r="G134" s="1">
        <v>1961</v>
      </c>
      <c r="H134" s="12">
        <v>6240.22</v>
      </c>
      <c r="I134" s="2"/>
      <c r="J134" s="5"/>
      <c r="K134" s="13"/>
      <c r="L134" s="28" t="s">
        <v>305</v>
      </c>
      <c r="M134" s="29" t="s">
        <v>305</v>
      </c>
      <c r="N134" s="29" t="s">
        <v>305</v>
      </c>
      <c r="O134" s="29"/>
      <c r="P134" s="29" t="s">
        <v>305</v>
      </c>
      <c r="Q134" s="29" t="s">
        <v>305</v>
      </c>
      <c r="R134" s="29" t="s">
        <v>305</v>
      </c>
      <c r="S134" s="29"/>
      <c r="T134" s="29"/>
      <c r="U134" s="29"/>
      <c r="V134" s="29"/>
      <c r="W134" s="29" t="s">
        <v>305</v>
      </c>
      <c r="X134" s="29" t="s">
        <v>305</v>
      </c>
      <c r="Y134" s="30" t="s">
        <v>305</v>
      </c>
    </row>
    <row r="135" spans="1:25" x14ac:dyDescent="0.4">
      <c r="A135" s="10">
        <v>130</v>
      </c>
      <c r="B135" s="1" t="s">
        <v>168</v>
      </c>
      <c r="C135" s="1" t="s">
        <v>269</v>
      </c>
      <c r="D135" s="18">
        <v>10</v>
      </c>
      <c r="E135" s="1" t="s">
        <v>10</v>
      </c>
      <c r="F135" s="1" t="s">
        <v>75</v>
      </c>
      <c r="G135" s="1">
        <v>1963</v>
      </c>
      <c r="H135" s="12">
        <v>5463.26</v>
      </c>
      <c r="I135" s="2"/>
      <c r="J135" s="5"/>
      <c r="K135" s="13"/>
      <c r="L135" s="28" t="s">
        <v>305</v>
      </c>
      <c r="M135" s="29" t="s">
        <v>305</v>
      </c>
      <c r="N135" s="29" t="s">
        <v>305</v>
      </c>
      <c r="O135" s="29" t="s">
        <v>305</v>
      </c>
      <c r="P135" s="29" t="s">
        <v>305</v>
      </c>
      <c r="Q135" s="29" t="s">
        <v>305</v>
      </c>
      <c r="R135" s="29" t="s">
        <v>305</v>
      </c>
      <c r="S135" s="29"/>
      <c r="T135" s="29"/>
      <c r="U135" s="29"/>
      <c r="V135" s="29"/>
      <c r="W135" s="29" t="s">
        <v>305</v>
      </c>
      <c r="X135" s="29" t="s">
        <v>305</v>
      </c>
      <c r="Y135" s="30" t="s">
        <v>305</v>
      </c>
    </row>
    <row r="136" spans="1:25" x14ac:dyDescent="0.4">
      <c r="A136" s="10">
        <v>131</v>
      </c>
      <c r="B136" s="1" t="s">
        <v>169</v>
      </c>
      <c r="C136" s="1" t="s">
        <v>269</v>
      </c>
      <c r="D136" s="18">
        <v>9</v>
      </c>
      <c r="E136" s="1" t="s">
        <v>10</v>
      </c>
      <c r="F136" s="1" t="s">
        <v>75</v>
      </c>
      <c r="G136" s="1">
        <v>1966</v>
      </c>
      <c r="H136" s="12">
        <v>7335.08</v>
      </c>
      <c r="I136" s="2"/>
      <c r="J136" s="5"/>
      <c r="K136" s="13"/>
      <c r="L136" s="28" t="s">
        <v>305</v>
      </c>
      <c r="M136" s="29" t="s">
        <v>305</v>
      </c>
      <c r="N136" s="29" t="s">
        <v>305</v>
      </c>
      <c r="O136" s="29" t="s">
        <v>305</v>
      </c>
      <c r="P136" s="29" t="s">
        <v>305</v>
      </c>
      <c r="Q136" s="29" t="s">
        <v>305</v>
      </c>
      <c r="R136" s="29" t="s">
        <v>305</v>
      </c>
      <c r="S136" s="29"/>
      <c r="T136" s="29"/>
      <c r="U136" s="29"/>
      <c r="V136" s="29"/>
      <c r="W136" s="29" t="s">
        <v>305</v>
      </c>
      <c r="X136" s="29" t="s">
        <v>305</v>
      </c>
      <c r="Y136" s="30" t="s">
        <v>305</v>
      </c>
    </row>
    <row r="137" spans="1:25" x14ac:dyDescent="0.4">
      <c r="A137" s="10">
        <v>132</v>
      </c>
      <c r="B137" s="1" t="s">
        <v>170</v>
      </c>
      <c r="C137" s="1" t="s">
        <v>269</v>
      </c>
      <c r="D137" s="18">
        <v>8</v>
      </c>
      <c r="E137" s="1" t="s">
        <v>10</v>
      </c>
      <c r="F137" s="1" t="s">
        <v>28</v>
      </c>
      <c r="G137" s="1">
        <v>1960</v>
      </c>
      <c r="H137" s="12">
        <v>7227.09</v>
      </c>
      <c r="I137" s="2"/>
      <c r="J137" s="5"/>
      <c r="K137" s="13"/>
      <c r="L137" s="28" t="s">
        <v>305</v>
      </c>
      <c r="M137" s="29" t="s">
        <v>305</v>
      </c>
      <c r="N137" s="29" t="s">
        <v>305</v>
      </c>
      <c r="O137" s="29"/>
      <c r="P137" s="29" t="s">
        <v>305</v>
      </c>
      <c r="Q137" s="29" t="s">
        <v>305</v>
      </c>
      <c r="R137" s="29" t="s">
        <v>305</v>
      </c>
      <c r="S137" s="29"/>
      <c r="T137" s="29"/>
      <c r="U137" s="29"/>
      <c r="V137" s="29"/>
      <c r="W137" s="29" t="s">
        <v>305</v>
      </c>
      <c r="X137" s="29" t="s">
        <v>305</v>
      </c>
      <c r="Y137" s="30" t="s">
        <v>305</v>
      </c>
    </row>
    <row r="138" spans="1:25" x14ac:dyDescent="0.4">
      <c r="A138" s="10">
        <v>133</v>
      </c>
      <c r="B138" s="1" t="s">
        <v>171</v>
      </c>
      <c r="C138" s="1" t="s">
        <v>269</v>
      </c>
      <c r="D138" s="18">
        <v>7</v>
      </c>
      <c r="E138" s="1" t="s">
        <v>10</v>
      </c>
      <c r="F138" s="1" t="s">
        <v>28</v>
      </c>
      <c r="G138" s="1">
        <v>1976</v>
      </c>
      <c r="H138" s="12">
        <f>5744.52</f>
        <v>5744.52</v>
      </c>
      <c r="I138" s="2"/>
      <c r="J138" s="5"/>
      <c r="K138" s="13"/>
      <c r="L138" s="28" t="s">
        <v>305</v>
      </c>
      <c r="M138" s="29" t="s">
        <v>305</v>
      </c>
      <c r="N138" s="29" t="s">
        <v>305</v>
      </c>
      <c r="O138" s="29" t="s">
        <v>305</v>
      </c>
      <c r="P138" s="29" t="s">
        <v>305</v>
      </c>
      <c r="Q138" s="29" t="s">
        <v>305</v>
      </c>
      <c r="R138" s="29" t="s">
        <v>305</v>
      </c>
      <c r="S138" s="29"/>
      <c r="T138" s="29"/>
      <c r="U138" s="29"/>
      <c r="V138" s="29"/>
      <c r="W138" s="29" t="s">
        <v>305</v>
      </c>
      <c r="X138" s="29" t="s">
        <v>305</v>
      </c>
      <c r="Y138" s="30" t="s">
        <v>305</v>
      </c>
    </row>
    <row r="139" spans="1:25" x14ac:dyDescent="0.4">
      <c r="A139" s="10">
        <v>134</v>
      </c>
      <c r="B139" s="1" t="s">
        <v>172</v>
      </c>
      <c r="C139" s="1" t="s">
        <v>269</v>
      </c>
      <c r="D139" s="18">
        <v>7</v>
      </c>
      <c r="E139" s="1" t="s">
        <v>10</v>
      </c>
      <c r="F139" s="1" t="s">
        <v>28</v>
      </c>
      <c r="G139" s="1">
        <v>1977</v>
      </c>
      <c r="H139" s="12">
        <f>4738.94</f>
        <v>4738.9399999999996</v>
      </c>
      <c r="I139" s="2"/>
      <c r="J139" s="5"/>
      <c r="K139" s="13"/>
      <c r="L139" s="28" t="s">
        <v>305</v>
      </c>
      <c r="M139" s="29" t="s">
        <v>305</v>
      </c>
      <c r="N139" s="29" t="s">
        <v>305</v>
      </c>
      <c r="O139" s="29" t="s">
        <v>305</v>
      </c>
      <c r="P139" s="29" t="s">
        <v>305</v>
      </c>
      <c r="Q139" s="29" t="s">
        <v>305</v>
      </c>
      <c r="R139" s="29" t="s">
        <v>305</v>
      </c>
      <c r="S139" s="29"/>
      <c r="T139" s="29"/>
      <c r="U139" s="29"/>
      <c r="V139" s="29"/>
      <c r="W139" s="29" t="s">
        <v>305</v>
      </c>
      <c r="X139" s="29" t="s">
        <v>305</v>
      </c>
      <c r="Y139" s="30" t="s">
        <v>305</v>
      </c>
    </row>
    <row r="140" spans="1:25" x14ac:dyDescent="0.4">
      <c r="A140" s="10">
        <v>135</v>
      </c>
      <c r="B140" s="1" t="s">
        <v>173</v>
      </c>
      <c r="C140" s="1" t="s">
        <v>269</v>
      </c>
      <c r="D140" s="18">
        <v>10</v>
      </c>
      <c r="E140" s="1" t="s">
        <v>10</v>
      </c>
      <c r="F140" s="1" t="s">
        <v>28</v>
      </c>
      <c r="G140" s="1">
        <v>1972</v>
      </c>
      <c r="H140" s="12">
        <v>7393.59</v>
      </c>
      <c r="I140" s="2"/>
      <c r="J140" s="5"/>
      <c r="K140" s="13"/>
      <c r="L140" s="28" t="s">
        <v>305</v>
      </c>
      <c r="M140" s="29" t="s">
        <v>305</v>
      </c>
      <c r="N140" s="29" t="s">
        <v>305</v>
      </c>
      <c r="O140" s="29"/>
      <c r="P140" s="29" t="s">
        <v>305</v>
      </c>
      <c r="Q140" s="29" t="s">
        <v>305</v>
      </c>
      <c r="R140" s="29" t="s">
        <v>305</v>
      </c>
      <c r="S140" s="29"/>
      <c r="T140" s="29"/>
      <c r="U140" s="29"/>
      <c r="V140" s="29"/>
      <c r="W140" s="29" t="s">
        <v>305</v>
      </c>
      <c r="X140" s="29" t="s">
        <v>305</v>
      </c>
      <c r="Y140" s="30" t="s">
        <v>305</v>
      </c>
    </row>
    <row r="141" spans="1:25" x14ac:dyDescent="0.4">
      <c r="A141" s="10">
        <v>136</v>
      </c>
      <c r="B141" s="1" t="s">
        <v>174</v>
      </c>
      <c r="C141" s="1" t="s">
        <v>269</v>
      </c>
      <c r="D141" s="18">
        <v>7</v>
      </c>
      <c r="E141" s="1" t="s">
        <v>10</v>
      </c>
      <c r="F141" s="1" t="s">
        <v>75</v>
      </c>
      <c r="G141" s="1">
        <v>1976</v>
      </c>
      <c r="H141" s="12">
        <f>7826.17-97.89</f>
        <v>7728.28</v>
      </c>
      <c r="I141" s="2" t="s">
        <v>80</v>
      </c>
      <c r="J141" s="5" t="s">
        <v>25</v>
      </c>
      <c r="K141" s="13"/>
      <c r="L141" s="28" t="s">
        <v>305</v>
      </c>
      <c r="M141" s="29" t="s">
        <v>305</v>
      </c>
      <c r="N141" s="29" t="s">
        <v>305</v>
      </c>
      <c r="O141" s="29" t="s">
        <v>305</v>
      </c>
      <c r="P141" s="29" t="s">
        <v>305</v>
      </c>
      <c r="Q141" s="29" t="s">
        <v>305</v>
      </c>
      <c r="R141" s="29" t="s">
        <v>305</v>
      </c>
      <c r="S141" s="29"/>
      <c r="T141" s="29"/>
      <c r="U141" s="29"/>
      <c r="V141" s="29"/>
      <c r="W141" s="29" t="s">
        <v>305</v>
      </c>
      <c r="X141" s="29" t="s">
        <v>305</v>
      </c>
      <c r="Y141" s="30" t="s">
        <v>305</v>
      </c>
    </row>
    <row r="142" spans="1:25" x14ac:dyDescent="0.4">
      <c r="A142" s="10">
        <v>137</v>
      </c>
      <c r="B142" s="1" t="s">
        <v>175</v>
      </c>
      <c r="C142" s="1" t="s">
        <v>269</v>
      </c>
      <c r="D142" s="18">
        <v>8</v>
      </c>
      <c r="E142" s="1" t="s">
        <v>10</v>
      </c>
      <c r="F142" s="1" t="s">
        <v>28</v>
      </c>
      <c r="G142" s="1">
        <v>1981</v>
      </c>
      <c r="H142" s="12">
        <v>6640.36</v>
      </c>
      <c r="I142" s="2"/>
      <c r="J142" s="5"/>
      <c r="K142" s="13"/>
      <c r="L142" s="28" t="s">
        <v>235</v>
      </c>
      <c r="M142" s="29" t="s">
        <v>235</v>
      </c>
      <c r="N142" s="29" t="s">
        <v>235</v>
      </c>
      <c r="O142" s="29" t="s">
        <v>235</v>
      </c>
      <c r="P142" s="29" t="s">
        <v>235</v>
      </c>
      <c r="Q142" s="29" t="s">
        <v>235</v>
      </c>
      <c r="R142" s="29" t="s">
        <v>235</v>
      </c>
      <c r="S142" s="29"/>
      <c r="T142" s="29"/>
      <c r="U142" s="29"/>
      <c r="V142" s="29"/>
      <c r="W142" s="29" t="s">
        <v>235</v>
      </c>
      <c r="X142" s="29" t="s">
        <v>235</v>
      </c>
      <c r="Y142" s="30" t="s">
        <v>235</v>
      </c>
    </row>
    <row r="143" spans="1:25" x14ac:dyDescent="0.4">
      <c r="A143" s="10">
        <v>138</v>
      </c>
      <c r="B143" s="1" t="s">
        <v>176</v>
      </c>
      <c r="C143" s="1" t="s">
        <v>269</v>
      </c>
      <c r="D143" s="18">
        <v>6</v>
      </c>
      <c r="E143" s="1" t="s">
        <v>10</v>
      </c>
      <c r="F143" s="1" t="s">
        <v>28</v>
      </c>
      <c r="G143" s="1">
        <v>1986</v>
      </c>
      <c r="H143" s="12">
        <f>8100.8-H63</f>
        <v>8015.56</v>
      </c>
      <c r="I143" s="2" t="s">
        <v>87</v>
      </c>
      <c r="J143" s="5"/>
      <c r="K143" s="13"/>
      <c r="L143" s="28" t="s">
        <v>235</v>
      </c>
      <c r="M143" s="29" t="s">
        <v>235</v>
      </c>
      <c r="N143" s="29" t="s">
        <v>235</v>
      </c>
      <c r="O143" s="29" t="s">
        <v>235</v>
      </c>
      <c r="P143" s="29" t="s">
        <v>235</v>
      </c>
      <c r="Q143" s="29" t="s">
        <v>235</v>
      </c>
      <c r="R143" s="29" t="s">
        <v>235</v>
      </c>
      <c r="S143" s="29"/>
      <c r="T143" s="29"/>
      <c r="U143" s="29"/>
      <c r="V143" s="29"/>
      <c r="W143" s="29" t="s">
        <v>235</v>
      </c>
      <c r="X143" s="29" t="s">
        <v>235</v>
      </c>
      <c r="Y143" s="30" t="s">
        <v>235</v>
      </c>
    </row>
    <row r="144" spans="1:25" x14ac:dyDescent="0.4">
      <c r="A144" s="10">
        <v>139</v>
      </c>
      <c r="B144" s="1" t="s">
        <v>177</v>
      </c>
      <c r="C144" s="1" t="s">
        <v>269</v>
      </c>
      <c r="D144" s="18">
        <v>8</v>
      </c>
      <c r="E144" s="1" t="s">
        <v>10</v>
      </c>
      <c r="F144" s="1" t="s">
        <v>28</v>
      </c>
      <c r="G144" s="1">
        <v>1993</v>
      </c>
      <c r="H144" s="12">
        <v>8078.13</v>
      </c>
      <c r="I144" s="2"/>
      <c r="J144" s="5"/>
      <c r="K144" s="13"/>
      <c r="L144" s="28" t="s">
        <v>235</v>
      </c>
      <c r="M144" s="29" t="s">
        <v>235</v>
      </c>
      <c r="N144" s="29" t="s">
        <v>235</v>
      </c>
      <c r="O144" s="29" t="s">
        <v>235</v>
      </c>
      <c r="P144" s="29" t="s">
        <v>235</v>
      </c>
      <c r="Q144" s="29" t="s">
        <v>235</v>
      </c>
      <c r="R144" s="29" t="s">
        <v>235</v>
      </c>
      <c r="S144" s="29"/>
      <c r="T144" s="29"/>
      <c r="U144" s="29"/>
      <c r="V144" s="29"/>
      <c r="W144" s="29" t="s">
        <v>235</v>
      </c>
      <c r="X144" s="29" t="s">
        <v>235</v>
      </c>
      <c r="Y144" s="30" t="s">
        <v>235</v>
      </c>
    </row>
    <row r="145" spans="1:25" x14ac:dyDescent="0.4">
      <c r="A145" s="10">
        <v>140</v>
      </c>
      <c r="B145" s="1" t="s">
        <v>178</v>
      </c>
      <c r="C145" s="1" t="s">
        <v>269</v>
      </c>
      <c r="D145" s="18">
        <v>12</v>
      </c>
      <c r="E145" s="1" t="s">
        <v>122</v>
      </c>
      <c r="F145" s="1" t="s">
        <v>236</v>
      </c>
      <c r="G145" s="1">
        <v>1973</v>
      </c>
      <c r="H145" s="12">
        <v>8572.74</v>
      </c>
      <c r="I145" s="2"/>
      <c r="J145" s="5"/>
      <c r="K145" s="13"/>
      <c r="L145" s="28" t="s">
        <v>235</v>
      </c>
      <c r="M145" s="29" t="s">
        <v>235</v>
      </c>
      <c r="N145" s="29" t="s">
        <v>235</v>
      </c>
      <c r="O145" s="29"/>
      <c r="P145" s="29" t="s">
        <v>235</v>
      </c>
      <c r="Q145" s="29" t="s">
        <v>235</v>
      </c>
      <c r="R145" s="29" t="s">
        <v>235</v>
      </c>
      <c r="S145" s="29"/>
      <c r="T145" s="29"/>
      <c r="U145" s="29"/>
      <c r="V145" s="29"/>
      <c r="W145" s="29" t="s">
        <v>235</v>
      </c>
      <c r="X145" s="29" t="s">
        <v>235</v>
      </c>
      <c r="Y145" s="30" t="s">
        <v>235</v>
      </c>
    </row>
    <row r="146" spans="1:25" x14ac:dyDescent="0.4">
      <c r="A146" s="10">
        <v>141</v>
      </c>
      <c r="B146" s="1" t="s">
        <v>179</v>
      </c>
      <c r="C146" s="1" t="s">
        <v>269</v>
      </c>
      <c r="D146" s="18">
        <v>6</v>
      </c>
      <c r="E146" s="1" t="s">
        <v>10</v>
      </c>
      <c r="F146" s="1" t="s">
        <v>75</v>
      </c>
      <c r="G146" s="1">
        <v>1991</v>
      </c>
      <c r="H146" s="12">
        <v>4897.3900000000003</v>
      </c>
      <c r="I146" s="2"/>
      <c r="J146" s="5"/>
      <c r="K146" s="13"/>
      <c r="L146" s="28" t="s">
        <v>235</v>
      </c>
      <c r="M146" s="29" t="s">
        <v>235</v>
      </c>
      <c r="N146" s="29" t="s">
        <v>235</v>
      </c>
      <c r="O146" s="29" t="s">
        <v>235</v>
      </c>
      <c r="P146" s="29" t="s">
        <v>235</v>
      </c>
      <c r="Q146" s="29" t="s">
        <v>235</v>
      </c>
      <c r="R146" s="29" t="s">
        <v>235</v>
      </c>
      <c r="S146" s="29"/>
      <c r="T146" s="29"/>
      <c r="U146" s="29"/>
      <c r="V146" s="29"/>
      <c r="W146" s="29" t="s">
        <v>235</v>
      </c>
      <c r="X146" s="29" t="s">
        <v>235</v>
      </c>
      <c r="Y146" s="30" t="s">
        <v>235</v>
      </c>
    </row>
    <row r="147" spans="1:25" x14ac:dyDescent="0.4">
      <c r="A147" s="10">
        <v>142</v>
      </c>
      <c r="B147" s="1" t="s">
        <v>180</v>
      </c>
      <c r="C147" s="1" t="s">
        <v>269</v>
      </c>
      <c r="D147" s="18">
        <v>5</v>
      </c>
      <c r="E147" s="1" t="s">
        <v>10</v>
      </c>
      <c r="F147" s="1" t="s">
        <v>75</v>
      </c>
      <c r="G147" s="1">
        <v>1975</v>
      </c>
      <c r="H147" s="12">
        <v>6277.1</v>
      </c>
      <c r="I147" s="2"/>
      <c r="J147" s="5"/>
      <c r="K147" s="13"/>
      <c r="L147" s="28" t="s">
        <v>235</v>
      </c>
      <c r="M147" s="29" t="s">
        <v>235</v>
      </c>
      <c r="N147" s="29" t="s">
        <v>235</v>
      </c>
      <c r="O147" s="29"/>
      <c r="P147" s="29" t="s">
        <v>235</v>
      </c>
      <c r="Q147" s="29" t="s">
        <v>235</v>
      </c>
      <c r="R147" s="29" t="s">
        <v>235</v>
      </c>
      <c r="S147" s="29"/>
      <c r="T147" s="29"/>
      <c r="U147" s="29"/>
      <c r="V147" s="29"/>
      <c r="W147" s="29" t="s">
        <v>235</v>
      </c>
      <c r="X147" s="29" t="s">
        <v>235</v>
      </c>
      <c r="Y147" s="30" t="s">
        <v>235</v>
      </c>
    </row>
    <row r="148" spans="1:25" x14ac:dyDescent="0.4">
      <c r="A148" s="10">
        <v>143</v>
      </c>
      <c r="B148" s="1" t="s">
        <v>181</v>
      </c>
      <c r="C148" s="1" t="s">
        <v>269</v>
      </c>
      <c r="D148" s="18">
        <v>5</v>
      </c>
      <c r="E148" s="1" t="s">
        <v>10</v>
      </c>
      <c r="F148" s="1" t="s">
        <v>75</v>
      </c>
      <c r="G148" s="1">
        <v>1980</v>
      </c>
      <c r="H148" s="12">
        <f>7559.75-91.22</f>
        <v>7468.53</v>
      </c>
      <c r="I148" s="2" t="s">
        <v>95</v>
      </c>
      <c r="J148" s="5"/>
      <c r="K148" s="13"/>
      <c r="L148" s="28" t="s">
        <v>235</v>
      </c>
      <c r="M148" s="29" t="s">
        <v>235</v>
      </c>
      <c r="N148" s="29" t="s">
        <v>235</v>
      </c>
      <c r="O148" s="29" t="s">
        <v>305</v>
      </c>
      <c r="P148" s="29" t="s">
        <v>235</v>
      </c>
      <c r="Q148" s="29" t="s">
        <v>235</v>
      </c>
      <c r="R148" s="29" t="s">
        <v>235</v>
      </c>
      <c r="S148" s="29" t="s">
        <v>305</v>
      </c>
      <c r="T148" s="29"/>
      <c r="U148" s="29"/>
      <c r="V148" s="29"/>
      <c r="W148" s="29" t="s">
        <v>235</v>
      </c>
      <c r="X148" s="29" t="s">
        <v>235</v>
      </c>
      <c r="Y148" s="30" t="s">
        <v>235</v>
      </c>
    </row>
    <row r="149" spans="1:25" x14ac:dyDescent="0.4">
      <c r="A149" s="10">
        <v>144</v>
      </c>
      <c r="B149" s="1" t="s">
        <v>182</v>
      </c>
      <c r="C149" s="1" t="s">
        <v>269</v>
      </c>
      <c r="D149" s="18">
        <v>6</v>
      </c>
      <c r="E149" s="1" t="s">
        <v>10</v>
      </c>
      <c r="F149" s="1" t="s">
        <v>28</v>
      </c>
      <c r="G149" s="1">
        <v>1976</v>
      </c>
      <c r="H149" s="12">
        <v>3919.24</v>
      </c>
      <c r="I149" s="2"/>
      <c r="J149" s="5"/>
      <c r="K149" s="13"/>
      <c r="L149" s="28" t="s">
        <v>235</v>
      </c>
      <c r="M149" s="29" t="s">
        <v>235</v>
      </c>
      <c r="N149" s="29" t="s">
        <v>235</v>
      </c>
      <c r="O149" s="29" t="s">
        <v>235</v>
      </c>
      <c r="P149" s="29" t="s">
        <v>235</v>
      </c>
      <c r="Q149" s="29" t="s">
        <v>235</v>
      </c>
      <c r="R149" s="29" t="s">
        <v>235</v>
      </c>
      <c r="S149" s="29"/>
      <c r="T149" s="29"/>
      <c r="U149" s="29"/>
      <c r="V149" s="29"/>
      <c r="W149" s="29" t="s">
        <v>235</v>
      </c>
      <c r="X149" s="29" t="s">
        <v>235</v>
      </c>
      <c r="Y149" s="30" t="s">
        <v>235</v>
      </c>
    </row>
    <row r="150" spans="1:25" x14ac:dyDescent="0.4">
      <c r="A150" s="10">
        <v>145</v>
      </c>
      <c r="B150" s="1" t="s">
        <v>183</v>
      </c>
      <c r="C150" s="1" t="s">
        <v>269</v>
      </c>
      <c r="D150" s="18">
        <v>5</v>
      </c>
      <c r="E150" s="1" t="s">
        <v>10</v>
      </c>
      <c r="F150" s="1" t="s">
        <v>28</v>
      </c>
      <c r="G150" s="1">
        <v>1976</v>
      </c>
      <c r="H150" s="12">
        <v>3798.39</v>
      </c>
      <c r="I150" s="2"/>
      <c r="J150" s="5"/>
      <c r="K150" s="13"/>
      <c r="L150" s="28" t="s">
        <v>235</v>
      </c>
      <c r="M150" s="29" t="s">
        <v>235</v>
      </c>
      <c r="N150" s="29" t="s">
        <v>235</v>
      </c>
      <c r="O150" s="29" t="s">
        <v>235</v>
      </c>
      <c r="P150" s="29" t="s">
        <v>235</v>
      </c>
      <c r="Q150" s="29" t="s">
        <v>235</v>
      </c>
      <c r="R150" s="29" t="s">
        <v>235</v>
      </c>
      <c r="S150" s="29"/>
      <c r="T150" s="29"/>
      <c r="U150" s="29"/>
      <c r="V150" s="29"/>
      <c r="W150" s="29" t="s">
        <v>235</v>
      </c>
      <c r="X150" s="29" t="s">
        <v>235</v>
      </c>
      <c r="Y150" s="30" t="s">
        <v>235</v>
      </c>
    </row>
    <row r="151" spans="1:25" x14ac:dyDescent="0.4">
      <c r="A151" s="10">
        <v>146</v>
      </c>
      <c r="B151" s="1" t="s">
        <v>184</v>
      </c>
      <c r="C151" s="1" t="s">
        <v>269</v>
      </c>
      <c r="D151" s="18">
        <v>5</v>
      </c>
      <c r="E151" s="1" t="s">
        <v>10</v>
      </c>
      <c r="F151" s="1" t="s">
        <v>28</v>
      </c>
      <c r="G151" s="1">
        <v>1975</v>
      </c>
      <c r="H151" s="12">
        <v>3879.8</v>
      </c>
      <c r="I151" s="2"/>
      <c r="J151" s="5"/>
      <c r="K151" s="13"/>
      <c r="L151" s="28" t="s">
        <v>235</v>
      </c>
      <c r="M151" s="29" t="s">
        <v>235</v>
      </c>
      <c r="N151" s="29" t="s">
        <v>235</v>
      </c>
      <c r="O151" s="29"/>
      <c r="P151" s="29" t="s">
        <v>235</v>
      </c>
      <c r="Q151" s="29" t="s">
        <v>235</v>
      </c>
      <c r="R151" s="29" t="s">
        <v>235</v>
      </c>
      <c r="S151" s="29"/>
      <c r="T151" s="29"/>
      <c r="U151" s="29"/>
      <c r="V151" s="29"/>
      <c r="W151" s="29" t="s">
        <v>235</v>
      </c>
      <c r="X151" s="29" t="s">
        <v>235</v>
      </c>
      <c r="Y151" s="30" t="s">
        <v>235</v>
      </c>
    </row>
    <row r="152" spans="1:25" x14ac:dyDescent="0.4">
      <c r="A152" s="10">
        <v>147</v>
      </c>
      <c r="B152" s="1" t="s">
        <v>185</v>
      </c>
      <c r="C152" s="1" t="s">
        <v>270</v>
      </c>
      <c r="D152" s="18">
        <v>16</v>
      </c>
      <c r="E152" s="1" t="s">
        <v>10</v>
      </c>
      <c r="F152" s="1" t="s">
        <v>75</v>
      </c>
      <c r="G152" s="1">
        <v>1961</v>
      </c>
      <c r="H152" s="12">
        <v>9894.3700000000008</v>
      </c>
      <c r="I152" s="2"/>
      <c r="J152" s="5"/>
      <c r="K152" s="13"/>
      <c r="L152" s="28" t="s">
        <v>305</v>
      </c>
      <c r="M152" s="29" t="s">
        <v>305</v>
      </c>
      <c r="N152" s="29"/>
      <c r="O152" s="29"/>
      <c r="P152" s="29" t="s">
        <v>305</v>
      </c>
      <c r="Q152" s="29" t="s">
        <v>305</v>
      </c>
      <c r="R152" s="29"/>
      <c r="S152" s="29"/>
      <c r="T152" s="29"/>
      <c r="U152" s="29"/>
      <c r="V152" s="29"/>
      <c r="W152" s="29" t="s">
        <v>305</v>
      </c>
      <c r="X152" s="29" t="s">
        <v>305</v>
      </c>
      <c r="Y152" s="30" t="s">
        <v>305</v>
      </c>
    </row>
    <row r="153" spans="1:25" ht="20.25" customHeight="1" x14ac:dyDescent="0.4">
      <c r="A153" s="10">
        <v>148</v>
      </c>
      <c r="B153" s="1" t="s">
        <v>186</v>
      </c>
      <c r="C153" s="1" t="s">
        <v>270</v>
      </c>
      <c r="D153" s="18">
        <v>7</v>
      </c>
      <c r="E153" s="1" t="s">
        <v>10</v>
      </c>
      <c r="F153" s="1" t="s">
        <v>28</v>
      </c>
      <c r="G153" s="1">
        <v>1973</v>
      </c>
      <c r="H153" s="12">
        <v>10197.92</v>
      </c>
      <c r="I153" s="2"/>
      <c r="J153" s="5"/>
      <c r="K153" s="13"/>
      <c r="L153" s="28" t="s">
        <v>305</v>
      </c>
      <c r="M153" s="29" t="s">
        <v>305</v>
      </c>
      <c r="N153" s="29"/>
      <c r="O153" s="29" t="s">
        <v>305</v>
      </c>
      <c r="P153" s="29" t="s">
        <v>305</v>
      </c>
      <c r="Q153" s="29" t="s">
        <v>305</v>
      </c>
      <c r="R153" s="29"/>
      <c r="S153" s="29"/>
      <c r="T153" s="29"/>
      <c r="U153" s="29"/>
      <c r="V153" s="29"/>
      <c r="W153" s="29" t="s">
        <v>305</v>
      </c>
      <c r="X153" s="29" t="s">
        <v>305</v>
      </c>
      <c r="Y153" s="30" t="s">
        <v>305</v>
      </c>
    </row>
    <row r="154" spans="1:25" ht="20.25" customHeight="1" x14ac:dyDescent="0.4">
      <c r="A154" s="10">
        <v>149</v>
      </c>
      <c r="B154" s="1" t="s">
        <v>187</v>
      </c>
      <c r="C154" s="1" t="s">
        <v>270</v>
      </c>
      <c r="D154" s="18">
        <v>9</v>
      </c>
      <c r="E154" s="1" t="s">
        <v>10</v>
      </c>
      <c r="F154" s="1" t="s">
        <v>28</v>
      </c>
      <c r="G154" s="1">
        <v>1979</v>
      </c>
      <c r="H154" s="12">
        <v>9770.39</v>
      </c>
      <c r="I154" s="2"/>
      <c r="J154" s="5"/>
      <c r="K154" s="13"/>
      <c r="L154" s="28" t="s">
        <v>235</v>
      </c>
      <c r="M154" s="29" t="s">
        <v>235</v>
      </c>
      <c r="N154" s="29"/>
      <c r="O154" s="29" t="s">
        <v>235</v>
      </c>
      <c r="P154" s="29" t="s">
        <v>235</v>
      </c>
      <c r="Q154" s="29" t="s">
        <v>235</v>
      </c>
      <c r="R154" s="29"/>
      <c r="S154" s="29"/>
      <c r="T154" s="29"/>
      <c r="U154" s="29"/>
      <c r="V154" s="29"/>
      <c r="W154" s="29" t="s">
        <v>235</v>
      </c>
      <c r="X154" s="29" t="s">
        <v>235</v>
      </c>
      <c r="Y154" s="30" t="s">
        <v>235</v>
      </c>
    </row>
    <row r="155" spans="1:25" ht="20.25" customHeight="1" x14ac:dyDescent="0.4">
      <c r="A155" s="10">
        <v>150</v>
      </c>
      <c r="B155" s="1" t="s">
        <v>188</v>
      </c>
      <c r="C155" s="1" t="s">
        <v>270</v>
      </c>
      <c r="D155" s="18">
        <v>6</v>
      </c>
      <c r="E155" s="1" t="s">
        <v>10</v>
      </c>
      <c r="F155" s="1" t="s">
        <v>75</v>
      </c>
      <c r="G155" s="1">
        <v>1983</v>
      </c>
      <c r="H155" s="12">
        <v>9112.48</v>
      </c>
      <c r="I155" s="2"/>
      <c r="J155" s="5"/>
      <c r="K155" s="13"/>
      <c r="L155" s="28" t="s">
        <v>235</v>
      </c>
      <c r="M155" s="29" t="s">
        <v>235</v>
      </c>
      <c r="N155" s="29"/>
      <c r="O155" s="29" t="s">
        <v>235</v>
      </c>
      <c r="P155" s="29" t="s">
        <v>235</v>
      </c>
      <c r="Q155" s="29" t="s">
        <v>235</v>
      </c>
      <c r="R155" s="29"/>
      <c r="S155" s="29"/>
      <c r="T155" s="29"/>
      <c r="U155" s="29"/>
      <c r="V155" s="29"/>
      <c r="W155" s="29" t="s">
        <v>235</v>
      </c>
      <c r="X155" s="29" t="s">
        <v>235</v>
      </c>
      <c r="Y155" s="30" t="s">
        <v>235</v>
      </c>
    </row>
    <row r="156" spans="1:25" x14ac:dyDescent="0.4">
      <c r="A156" s="10">
        <v>151</v>
      </c>
      <c r="B156" s="1" t="s">
        <v>189</v>
      </c>
      <c r="C156" s="1" t="s">
        <v>270</v>
      </c>
      <c r="D156" s="18">
        <v>8</v>
      </c>
      <c r="E156" s="1" t="s">
        <v>10</v>
      </c>
      <c r="F156" s="1" t="s">
        <v>75</v>
      </c>
      <c r="G156" s="1">
        <v>1985</v>
      </c>
      <c r="H156" s="12">
        <v>10279.23</v>
      </c>
      <c r="I156" s="2"/>
      <c r="J156" s="5"/>
      <c r="K156" s="13"/>
      <c r="L156" s="28" t="s">
        <v>235</v>
      </c>
      <c r="M156" s="29" t="s">
        <v>235</v>
      </c>
      <c r="N156" s="29"/>
      <c r="O156" s="29"/>
      <c r="P156" s="29" t="s">
        <v>235</v>
      </c>
      <c r="Q156" s="29" t="s">
        <v>235</v>
      </c>
      <c r="R156" s="29"/>
      <c r="S156" s="29"/>
      <c r="T156" s="29"/>
      <c r="U156" s="29"/>
      <c r="V156" s="29"/>
      <c r="W156" s="29" t="s">
        <v>235</v>
      </c>
      <c r="X156" s="29" t="s">
        <v>235</v>
      </c>
      <c r="Y156" s="30" t="s">
        <v>235</v>
      </c>
    </row>
    <row r="157" spans="1:25" x14ac:dyDescent="0.4">
      <c r="A157" s="10">
        <v>152</v>
      </c>
      <c r="B157" s="1" t="s">
        <v>190</v>
      </c>
      <c r="C157" s="1" t="s">
        <v>270</v>
      </c>
      <c r="D157" s="18">
        <v>8</v>
      </c>
      <c r="E157" s="1" t="s">
        <v>10</v>
      </c>
      <c r="F157" s="1" t="s">
        <v>75</v>
      </c>
      <c r="G157" s="1">
        <v>1970</v>
      </c>
      <c r="H157" s="12">
        <v>8563.76</v>
      </c>
      <c r="I157" s="2"/>
      <c r="J157" s="5"/>
      <c r="K157" s="13"/>
      <c r="L157" s="28" t="s">
        <v>235</v>
      </c>
      <c r="M157" s="29" t="s">
        <v>235</v>
      </c>
      <c r="N157" s="29"/>
      <c r="O157" s="29"/>
      <c r="P157" s="29" t="s">
        <v>235</v>
      </c>
      <c r="Q157" s="29" t="s">
        <v>235</v>
      </c>
      <c r="R157" s="29"/>
      <c r="S157" s="29" t="s">
        <v>305</v>
      </c>
      <c r="T157" s="29"/>
      <c r="U157" s="29"/>
      <c r="V157" s="29"/>
      <c r="W157" s="29" t="s">
        <v>235</v>
      </c>
      <c r="X157" s="29" t="s">
        <v>235</v>
      </c>
      <c r="Y157" s="30" t="s">
        <v>235</v>
      </c>
    </row>
    <row r="158" spans="1:25" x14ac:dyDescent="0.4">
      <c r="A158" s="10">
        <v>153</v>
      </c>
      <c r="B158" s="1" t="s">
        <v>191</v>
      </c>
      <c r="C158" s="1" t="s">
        <v>270</v>
      </c>
      <c r="D158" s="18">
        <v>5</v>
      </c>
      <c r="E158" s="1" t="s">
        <v>10</v>
      </c>
      <c r="F158" s="1" t="s">
        <v>75</v>
      </c>
      <c r="G158" s="1">
        <v>1982</v>
      </c>
      <c r="H158" s="12">
        <v>8617.3799999999992</v>
      </c>
      <c r="I158" s="2"/>
      <c r="J158" s="5"/>
      <c r="K158" s="13"/>
      <c r="L158" s="28" t="s">
        <v>235</v>
      </c>
      <c r="M158" s="29" t="s">
        <v>235</v>
      </c>
      <c r="N158" s="29"/>
      <c r="O158" s="29" t="s">
        <v>305</v>
      </c>
      <c r="P158" s="29" t="s">
        <v>235</v>
      </c>
      <c r="Q158" s="29" t="s">
        <v>235</v>
      </c>
      <c r="R158" s="29"/>
      <c r="S158" s="29" t="s">
        <v>305</v>
      </c>
      <c r="T158" s="29"/>
      <c r="U158" s="29"/>
      <c r="V158" s="29"/>
      <c r="W158" s="29" t="s">
        <v>235</v>
      </c>
      <c r="X158" s="29" t="s">
        <v>235</v>
      </c>
      <c r="Y158" s="30" t="s">
        <v>235</v>
      </c>
    </row>
    <row r="159" spans="1:25" x14ac:dyDescent="0.4">
      <c r="A159" s="10">
        <v>154</v>
      </c>
      <c r="B159" s="1" t="s">
        <v>192</v>
      </c>
      <c r="C159" s="1" t="s">
        <v>270</v>
      </c>
      <c r="D159" s="18">
        <v>4</v>
      </c>
      <c r="E159" s="1" t="s">
        <v>10</v>
      </c>
      <c r="F159" s="1" t="s">
        <v>28</v>
      </c>
      <c r="G159" s="1">
        <v>1985</v>
      </c>
      <c r="H159" s="12">
        <v>7428.22</v>
      </c>
      <c r="I159" s="2"/>
      <c r="J159" s="5"/>
      <c r="K159" s="13"/>
      <c r="L159" s="28" t="s">
        <v>235</v>
      </c>
      <c r="M159" s="29" t="s">
        <v>235</v>
      </c>
      <c r="N159" s="29"/>
      <c r="O159" s="29" t="s">
        <v>305</v>
      </c>
      <c r="P159" s="29" t="s">
        <v>235</v>
      </c>
      <c r="Q159" s="29" t="s">
        <v>235</v>
      </c>
      <c r="R159" s="29"/>
      <c r="S159" s="29"/>
      <c r="T159" s="29"/>
      <c r="U159" s="29"/>
      <c r="V159" s="29"/>
      <c r="W159" s="29" t="s">
        <v>235</v>
      </c>
      <c r="X159" s="29" t="s">
        <v>235</v>
      </c>
      <c r="Y159" s="30" t="s">
        <v>235</v>
      </c>
    </row>
    <row r="160" spans="1:25" x14ac:dyDescent="0.4">
      <c r="A160" s="10">
        <v>155</v>
      </c>
      <c r="B160" s="1" t="s">
        <v>193</v>
      </c>
      <c r="C160" s="1" t="s">
        <v>271</v>
      </c>
      <c r="D160" s="18">
        <v>4</v>
      </c>
      <c r="E160" s="1" t="s">
        <v>18</v>
      </c>
      <c r="F160" s="1" t="s">
        <v>11</v>
      </c>
      <c r="G160" s="1">
        <v>1990</v>
      </c>
      <c r="H160" s="12">
        <v>1764.24</v>
      </c>
      <c r="I160" s="2"/>
      <c r="J160" s="5"/>
      <c r="K160" s="13" t="s">
        <v>231</v>
      </c>
      <c r="L160" s="28" t="s">
        <v>305</v>
      </c>
      <c r="M160" s="29" t="s">
        <v>305</v>
      </c>
      <c r="N160" s="29" t="s">
        <v>305</v>
      </c>
      <c r="O160" s="29" t="s">
        <v>305</v>
      </c>
      <c r="P160" s="29" t="s">
        <v>305</v>
      </c>
      <c r="Q160" s="29" t="s">
        <v>305</v>
      </c>
      <c r="R160" s="29" t="s">
        <v>305</v>
      </c>
      <c r="S160" s="29" t="s">
        <v>305</v>
      </c>
      <c r="T160" s="29"/>
      <c r="U160" s="29"/>
      <c r="V160" s="29"/>
      <c r="W160" s="29"/>
      <c r="X160" s="29" t="s">
        <v>305</v>
      </c>
      <c r="Y160" s="30" t="s">
        <v>305</v>
      </c>
    </row>
    <row r="161" spans="1:25" x14ac:dyDescent="0.4">
      <c r="A161" s="10">
        <v>156</v>
      </c>
      <c r="B161" s="1" t="s">
        <v>194</v>
      </c>
      <c r="C161" s="1" t="s">
        <v>272</v>
      </c>
      <c r="D161" s="18">
        <v>1</v>
      </c>
      <c r="E161" s="1" t="s">
        <v>125</v>
      </c>
      <c r="F161" s="1" t="s">
        <v>195</v>
      </c>
      <c r="G161" s="1">
        <v>2008</v>
      </c>
      <c r="H161" s="12">
        <v>1097.7</v>
      </c>
      <c r="I161" s="2" t="s">
        <v>223</v>
      </c>
      <c r="J161" s="5" t="s">
        <v>25</v>
      </c>
      <c r="K161" s="13"/>
      <c r="L161" s="28"/>
      <c r="M161" s="29" t="s">
        <v>305</v>
      </c>
      <c r="N161" s="29" t="s">
        <v>305</v>
      </c>
      <c r="O161" s="29"/>
      <c r="P161" s="29"/>
      <c r="Q161" s="29"/>
      <c r="R161" s="29" t="s">
        <v>305</v>
      </c>
      <c r="S161" s="29" t="s">
        <v>305</v>
      </c>
      <c r="T161" s="29"/>
      <c r="U161" s="29"/>
      <c r="V161" s="29"/>
      <c r="W161" s="29"/>
      <c r="X161" s="29" t="s">
        <v>305</v>
      </c>
      <c r="Y161" s="30" t="s">
        <v>305</v>
      </c>
    </row>
    <row r="162" spans="1:25" x14ac:dyDescent="0.4">
      <c r="A162" s="10">
        <v>157</v>
      </c>
      <c r="B162" s="1" t="s">
        <v>196</v>
      </c>
      <c r="C162" s="1" t="s">
        <v>272</v>
      </c>
      <c r="D162" s="18">
        <v>1</v>
      </c>
      <c r="E162" s="1" t="s">
        <v>65</v>
      </c>
      <c r="F162" s="1" t="s">
        <v>15</v>
      </c>
      <c r="G162" s="1">
        <v>2013</v>
      </c>
      <c r="H162" s="12">
        <v>803</v>
      </c>
      <c r="I162" s="2" t="s">
        <v>66</v>
      </c>
      <c r="J162" s="5" t="s">
        <v>25</v>
      </c>
      <c r="K162" s="13"/>
      <c r="L162" s="28"/>
      <c r="M162" s="29"/>
      <c r="N162" s="29"/>
      <c r="O162" s="29"/>
      <c r="P162" s="29"/>
      <c r="Q162" s="29"/>
      <c r="R162" s="29" t="s">
        <v>305</v>
      </c>
      <c r="S162" s="29" t="s">
        <v>305</v>
      </c>
      <c r="T162" s="29"/>
      <c r="U162" s="29"/>
      <c r="V162" s="29"/>
      <c r="W162" s="29"/>
      <c r="X162" s="29"/>
      <c r="Y162" s="30" t="s">
        <v>305</v>
      </c>
    </row>
    <row r="163" spans="1:25" x14ac:dyDescent="0.4">
      <c r="A163" s="10">
        <v>158</v>
      </c>
      <c r="B163" s="2" t="s">
        <v>197</v>
      </c>
      <c r="C163" s="1" t="s">
        <v>272</v>
      </c>
      <c r="D163" s="18">
        <v>1</v>
      </c>
      <c r="E163" s="1" t="s">
        <v>10</v>
      </c>
      <c r="F163" s="1" t="s">
        <v>11</v>
      </c>
      <c r="G163" s="1">
        <v>1993</v>
      </c>
      <c r="H163" s="12">
        <v>1010</v>
      </c>
      <c r="I163" s="2" t="s">
        <v>19</v>
      </c>
      <c r="J163" s="5" t="s">
        <v>25</v>
      </c>
      <c r="K163" s="13"/>
      <c r="L163" s="28"/>
      <c r="M163" s="29"/>
      <c r="N163" s="29" t="s">
        <v>305</v>
      </c>
      <c r="O163" s="29"/>
      <c r="P163" s="29"/>
      <c r="Q163" s="29" t="s">
        <v>305</v>
      </c>
      <c r="R163" s="29" t="s">
        <v>305</v>
      </c>
      <c r="S163" s="29"/>
      <c r="T163" s="29"/>
      <c r="U163" s="29"/>
      <c r="V163" s="29"/>
      <c r="W163" s="29"/>
      <c r="X163" s="29"/>
      <c r="Y163" s="30" t="s">
        <v>305</v>
      </c>
    </row>
    <row r="164" spans="1:25" x14ac:dyDescent="0.4">
      <c r="A164" s="10">
        <v>159</v>
      </c>
      <c r="B164" s="1" t="s">
        <v>198</v>
      </c>
      <c r="C164" s="1" t="s">
        <v>273</v>
      </c>
      <c r="D164" s="18">
        <v>1</v>
      </c>
      <c r="E164" s="1" t="s">
        <v>7</v>
      </c>
      <c r="F164" s="1" t="s">
        <v>75</v>
      </c>
      <c r="G164" s="1">
        <v>2000</v>
      </c>
      <c r="H164" s="12">
        <v>7949.62</v>
      </c>
      <c r="I164" s="2"/>
      <c r="J164" s="5" t="s">
        <v>25</v>
      </c>
      <c r="K164" s="13"/>
      <c r="L164" s="28" t="s">
        <v>305</v>
      </c>
      <c r="M164" s="29" t="s">
        <v>305</v>
      </c>
      <c r="N164" s="29" t="s">
        <v>305</v>
      </c>
      <c r="O164" s="29"/>
      <c r="P164" s="29" t="s">
        <v>305</v>
      </c>
      <c r="Q164" s="29" t="s">
        <v>305</v>
      </c>
      <c r="R164" s="29" t="s">
        <v>305</v>
      </c>
      <c r="S164" s="29" t="s">
        <v>305</v>
      </c>
      <c r="T164" s="29" t="s">
        <v>305</v>
      </c>
      <c r="U164" s="29" t="s">
        <v>305</v>
      </c>
      <c r="V164" s="29"/>
      <c r="W164" s="29" t="s">
        <v>305</v>
      </c>
      <c r="X164" s="29" t="s">
        <v>305</v>
      </c>
      <c r="Y164" s="30" t="s">
        <v>305</v>
      </c>
    </row>
    <row r="165" spans="1:25" x14ac:dyDescent="0.4">
      <c r="A165" s="10">
        <v>160</v>
      </c>
      <c r="B165" s="1" t="s">
        <v>199</v>
      </c>
      <c r="C165" s="1" t="s">
        <v>274</v>
      </c>
      <c r="D165" s="18">
        <v>1</v>
      </c>
      <c r="E165" s="1" t="s">
        <v>125</v>
      </c>
      <c r="F165" s="1" t="s">
        <v>200</v>
      </c>
      <c r="G165" s="1">
        <v>2008</v>
      </c>
      <c r="H165" s="12">
        <v>4757.3</v>
      </c>
      <c r="I165" s="2" t="s">
        <v>223</v>
      </c>
      <c r="J165" s="5" t="s">
        <v>25</v>
      </c>
      <c r="K165" s="13"/>
      <c r="L165" s="28"/>
      <c r="M165" s="29"/>
      <c r="N165" s="29" t="s">
        <v>305</v>
      </c>
      <c r="O165" s="29"/>
      <c r="P165" s="29"/>
      <c r="Q165" s="29"/>
      <c r="R165" s="29" t="s">
        <v>305</v>
      </c>
      <c r="S165" s="29"/>
      <c r="T165" s="29"/>
      <c r="U165" s="29"/>
      <c r="V165" s="29"/>
      <c r="W165" s="29"/>
      <c r="X165" s="29" t="s">
        <v>305</v>
      </c>
      <c r="Y165" s="30" t="s">
        <v>305</v>
      </c>
    </row>
    <row r="166" spans="1:25" x14ac:dyDescent="0.4">
      <c r="A166" s="10">
        <v>161</v>
      </c>
      <c r="B166" s="1" t="s">
        <v>201</v>
      </c>
      <c r="C166" s="1" t="s">
        <v>239</v>
      </c>
      <c r="D166" s="18">
        <v>1</v>
      </c>
      <c r="E166" s="1" t="s">
        <v>18</v>
      </c>
      <c r="F166" s="1" t="s">
        <v>11</v>
      </c>
      <c r="G166" s="1">
        <v>1990</v>
      </c>
      <c r="H166" s="12">
        <v>489.24</v>
      </c>
      <c r="I166" s="2"/>
      <c r="J166" s="5"/>
      <c r="K166" s="13"/>
      <c r="L166" s="28"/>
      <c r="M166" s="29" t="s">
        <v>305</v>
      </c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 t="s">
        <v>305</v>
      </c>
      <c r="Y166" s="30"/>
    </row>
    <row r="167" spans="1:25" x14ac:dyDescent="0.4">
      <c r="A167" s="10">
        <v>162</v>
      </c>
      <c r="B167" s="1" t="s">
        <v>202</v>
      </c>
      <c r="C167" s="1" t="s">
        <v>275</v>
      </c>
      <c r="D167" s="18">
        <v>1</v>
      </c>
      <c r="E167" s="1" t="s">
        <v>14</v>
      </c>
      <c r="F167" s="1" t="s">
        <v>15</v>
      </c>
      <c r="G167" s="1">
        <v>2000</v>
      </c>
      <c r="H167" s="12">
        <v>308.05</v>
      </c>
      <c r="I167" s="2"/>
      <c r="J167" s="5"/>
      <c r="K167" s="13"/>
      <c r="L167" s="28"/>
      <c r="M167" s="29" t="s">
        <v>305</v>
      </c>
      <c r="N167" s="29"/>
      <c r="O167" s="29"/>
      <c r="P167" s="29"/>
      <c r="Q167" s="29"/>
      <c r="R167" s="29" t="s">
        <v>305</v>
      </c>
      <c r="S167" s="29"/>
      <c r="T167" s="29"/>
      <c r="U167" s="29"/>
      <c r="V167" s="29"/>
      <c r="W167" s="29"/>
      <c r="X167" s="29"/>
      <c r="Y167" s="30"/>
    </row>
    <row r="168" spans="1:25" x14ac:dyDescent="0.4">
      <c r="A168" s="10">
        <v>163</v>
      </c>
      <c r="B168" s="1" t="s">
        <v>203</v>
      </c>
      <c r="C168" s="1" t="s">
        <v>275</v>
      </c>
      <c r="D168" s="18">
        <v>1</v>
      </c>
      <c r="E168" s="1" t="s">
        <v>18</v>
      </c>
      <c r="F168" s="1" t="s">
        <v>15</v>
      </c>
      <c r="G168" s="1">
        <v>2001</v>
      </c>
      <c r="H168" s="12">
        <v>324.83999999999997</v>
      </c>
      <c r="I168" s="2"/>
      <c r="J168" s="5"/>
      <c r="K168" s="13"/>
      <c r="L168" s="28"/>
      <c r="M168" s="29" t="s">
        <v>305</v>
      </c>
      <c r="N168" s="29" t="s">
        <v>305</v>
      </c>
      <c r="O168" s="29"/>
      <c r="P168" s="29"/>
      <c r="Q168" s="29"/>
      <c r="R168" s="29" t="s">
        <v>305</v>
      </c>
      <c r="S168" s="29" t="s">
        <v>305</v>
      </c>
      <c r="T168" s="29"/>
      <c r="U168" s="29"/>
      <c r="V168" s="29"/>
      <c r="W168" s="29" t="s">
        <v>305</v>
      </c>
      <c r="X168" s="29"/>
      <c r="Y168" s="30"/>
    </row>
    <row r="169" spans="1:25" x14ac:dyDescent="0.4">
      <c r="A169" s="10">
        <v>164</v>
      </c>
      <c r="B169" s="1" t="s">
        <v>204</v>
      </c>
      <c r="C169" s="1" t="s">
        <v>275</v>
      </c>
      <c r="D169" s="18">
        <v>1</v>
      </c>
      <c r="E169" s="1" t="s">
        <v>14</v>
      </c>
      <c r="F169" s="1" t="s">
        <v>15</v>
      </c>
      <c r="G169" s="1">
        <v>2005</v>
      </c>
      <c r="H169" s="12">
        <v>203.3</v>
      </c>
      <c r="I169" s="2"/>
      <c r="J169" s="5"/>
      <c r="K169" s="13"/>
      <c r="L169" s="28"/>
      <c r="M169" s="29"/>
      <c r="N169" s="29"/>
      <c r="O169" s="29"/>
      <c r="P169" s="29"/>
      <c r="Q169" s="29"/>
      <c r="R169" s="29" t="s">
        <v>305</v>
      </c>
      <c r="S169" s="29"/>
      <c r="T169" s="29"/>
      <c r="U169" s="29"/>
      <c r="V169" s="29"/>
      <c r="W169" s="29" t="s">
        <v>305</v>
      </c>
      <c r="X169" s="29"/>
      <c r="Y169" s="30"/>
    </row>
    <row r="170" spans="1:25" x14ac:dyDescent="0.4">
      <c r="A170" s="10">
        <v>165</v>
      </c>
      <c r="B170" s="2" t="s">
        <v>205</v>
      </c>
      <c r="C170" s="2" t="s">
        <v>276</v>
      </c>
      <c r="D170" s="18">
        <v>2</v>
      </c>
      <c r="E170" s="1" t="s">
        <v>10</v>
      </c>
      <c r="F170" s="1" t="s">
        <v>15</v>
      </c>
      <c r="G170" s="1">
        <v>1993</v>
      </c>
      <c r="H170" s="12">
        <v>1139.8599999999999</v>
      </c>
      <c r="I170" s="2" t="s">
        <v>19</v>
      </c>
      <c r="J170" s="5"/>
      <c r="K170" s="13"/>
      <c r="L170" s="28" t="s">
        <v>305</v>
      </c>
      <c r="M170" s="29" t="s">
        <v>305</v>
      </c>
      <c r="N170" s="29"/>
      <c r="O170" s="29" t="s">
        <v>305</v>
      </c>
      <c r="P170" s="29" t="s">
        <v>305</v>
      </c>
      <c r="Q170" s="29"/>
      <c r="R170" s="29" t="s">
        <v>305</v>
      </c>
      <c r="S170" s="29" t="s">
        <v>305</v>
      </c>
      <c r="T170" s="29"/>
      <c r="U170" s="29"/>
      <c r="V170" s="29"/>
      <c r="W170" s="29" t="s">
        <v>305</v>
      </c>
      <c r="X170" s="29" t="s">
        <v>305</v>
      </c>
      <c r="Y170" s="30" t="s">
        <v>305</v>
      </c>
    </row>
    <row r="171" spans="1:25" x14ac:dyDescent="0.4">
      <c r="A171" s="10">
        <v>166</v>
      </c>
      <c r="B171" s="1" t="s">
        <v>206</v>
      </c>
      <c r="C171" s="1" t="s">
        <v>277</v>
      </c>
      <c r="D171" s="18">
        <v>8</v>
      </c>
      <c r="E171" s="1" t="s">
        <v>10</v>
      </c>
      <c r="F171" s="1" t="s">
        <v>15</v>
      </c>
      <c r="G171" s="1">
        <v>2004</v>
      </c>
      <c r="H171" s="12">
        <v>2262.3200000000002</v>
      </c>
      <c r="I171" s="2"/>
      <c r="J171" s="5" t="s">
        <v>25</v>
      </c>
      <c r="K171" s="13" t="s">
        <v>296</v>
      </c>
      <c r="L171" s="31" t="s">
        <v>305</v>
      </c>
      <c r="M171" s="32" t="s">
        <v>305</v>
      </c>
      <c r="N171" s="32"/>
      <c r="O171" s="32" t="s">
        <v>305</v>
      </c>
      <c r="P171" s="32" t="s">
        <v>305</v>
      </c>
      <c r="Q171" s="32"/>
      <c r="R171" s="32" t="s">
        <v>305</v>
      </c>
      <c r="S171" s="32" t="s">
        <v>305</v>
      </c>
      <c r="T171" s="32"/>
      <c r="U171" s="32"/>
      <c r="V171" s="32"/>
      <c r="W171" s="32"/>
      <c r="X171" s="32" t="s">
        <v>305</v>
      </c>
      <c r="Y171" s="47" t="s">
        <v>305</v>
      </c>
    </row>
    <row r="172" spans="1:25" x14ac:dyDescent="0.4">
      <c r="A172" s="10">
        <v>167</v>
      </c>
      <c r="B172" s="1" t="s">
        <v>282</v>
      </c>
      <c r="C172" s="1" t="s">
        <v>277</v>
      </c>
      <c r="D172" s="18">
        <v>1</v>
      </c>
      <c r="E172" s="1" t="s">
        <v>7</v>
      </c>
      <c r="F172" s="1" t="s">
        <v>11</v>
      </c>
      <c r="G172" s="1">
        <v>1982</v>
      </c>
      <c r="H172" s="12">
        <v>6669.61</v>
      </c>
      <c r="I172" s="2"/>
      <c r="J172" s="5" t="s">
        <v>25</v>
      </c>
      <c r="K172" s="13" t="s">
        <v>298</v>
      </c>
      <c r="L172" s="31" t="s">
        <v>305</v>
      </c>
      <c r="M172" s="32" t="s">
        <v>305</v>
      </c>
      <c r="N172" s="32" t="s">
        <v>305</v>
      </c>
      <c r="O172" s="32"/>
      <c r="P172" s="32" t="s">
        <v>305</v>
      </c>
      <c r="Q172" s="32"/>
      <c r="R172" s="32" t="s">
        <v>305</v>
      </c>
      <c r="S172" s="32" t="s">
        <v>305</v>
      </c>
      <c r="T172" s="32" t="s">
        <v>305</v>
      </c>
      <c r="U172" s="32" t="s">
        <v>305</v>
      </c>
      <c r="V172" s="32" t="s">
        <v>305</v>
      </c>
      <c r="W172" s="32" t="s">
        <v>305</v>
      </c>
      <c r="X172" s="32" t="s">
        <v>305</v>
      </c>
      <c r="Y172" s="47" t="s">
        <v>305</v>
      </c>
    </row>
    <row r="173" spans="1:25" x14ac:dyDescent="0.4">
      <c r="A173" s="10">
        <v>168</v>
      </c>
      <c r="B173" s="1" t="s">
        <v>208</v>
      </c>
      <c r="C173" s="1" t="s">
        <v>277</v>
      </c>
      <c r="D173" s="18">
        <v>3</v>
      </c>
      <c r="E173" s="1" t="s">
        <v>10</v>
      </c>
      <c r="F173" s="1" t="s">
        <v>15</v>
      </c>
      <c r="G173" s="1">
        <v>1993</v>
      </c>
      <c r="H173" s="12">
        <v>1070.94</v>
      </c>
      <c r="I173" s="2"/>
      <c r="J173" s="5" t="s">
        <v>25</v>
      </c>
      <c r="K173" s="13"/>
      <c r="L173" s="31" t="s">
        <v>305</v>
      </c>
      <c r="M173" s="32" t="s">
        <v>305</v>
      </c>
      <c r="N173" s="32" t="s">
        <v>305</v>
      </c>
      <c r="O173" s="32"/>
      <c r="P173" s="32"/>
      <c r="Q173" s="32"/>
      <c r="R173" s="32" t="s">
        <v>305</v>
      </c>
      <c r="S173" s="32" t="s">
        <v>305</v>
      </c>
      <c r="T173" s="32"/>
      <c r="U173" s="32"/>
      <c r="V173" s="32"/>
      <c r="W173" s="32" t="s">
        <v>305</v>
      </c>
      <c r="X173" s="32" t="s">
        <v>305</v>
      </c>
      <c r="Y173" s="47" t="s">
        <v>305</v>
      </c>
    </row>
    <row r="174" spans="1:25" x14ac:dyDescent="0.4">
      <c r="A174" s="10">
        <v>169</v>
      </c>
      <c r="B174" s="1" t="s">
        <v>283</v>
      </c>
      <c r="C174" s="1" t="s">
        <v>277</v>
      </c>
      <c r="D174" s="18">
        <v>2</v>
      </c>
      <c r="E174" s="1" t="s">
        <v>10</v>
      </c>
      <c r="F174" s="1" t="s">
        <v>11</v>
      </c>
      <c r="G174" s="1">
        <v>2002</v>
      </c>
      <c r="H174" s="12">
        <f>6228.52-194.18+150</f>
        <v>6184.34</v>
      </c>
      <c r="I174" s="2" t="s">
        <v>207</v>
      </c>
      <c r="J174" s="5" t="s">
        <v>25</v>
      </c>
      <c r="K174" s="13" t="s">
        <v>299</v>
      </c>
      <c r="L174" s="31" t="s">
        <v>305</v>
      </c>
      <c r="M174" s="32" t="s">
        <v>305</v>
      </c>
      <c r="N174" s="32" t="s">
        <v>305</v>
      </c>
      <c r="O174" s="32" t="s">
        <v>305</v>
      </c>
      <c r="P174" s="32" t="s">
        <v>305</v>
      </c>
      <c r="Q174" s="32" t="s">
        <v>305</v>
      </c>
      <c r="R174" s="32" t="s">
        <v>305</v>
      </c>
      <c r="S174" s="32" t="s">
        <v>305</v>
      </c>
      <c r="T174" s="32" t="s">
        <v>305</v>
      </c>
      <c r="U174" s="32" t="s">
        <v>305</v>
      </c>
      <c r="V174" s="32" t="s">
        <v>305</v>
      </c>
      <c r="W174" s="32" t="s">
        <v>305</v>
      </c>
      <c r="X174" s="32" t="s">
        <v>305</v>
      </c>
      <c r="Y174" s="47" t="s">
        <v>305</v>
      </c>
    </row>
    <row r="175" spans="1:25" x14ac:dyDescent="0.4">
      <c r="A175" s="10">
        <v>170</v>
      </c>
      <c r="B175" s="2" t="s">
        <v>209</v>
      </c>
      <c r="C175" s="1" t="s">
        <v>277</v>
      </c>
      <c r="D175" s="19">
        <v>3</v>
      </c>
      <c r="E175" s="2" t="s">
        <v>14</v>
      </c>
      <c r="F175" s="2" t="s">
        <v>15</v>
      </c>
      <c r="G175" s="2">
        <v>2002</v>
      </c>
      <c r="H175" s="14">
        <v>21</v>
      </c>
      <c r="I175" s="2"/>
      <c r="J175" s="5" t="s">
        <v>25</v>
      </c>
      <c r="K175" s="13"/>
      <c r="L175" s="31"/>
      <c r="M175" s="32"/>
      <c r="N175" s="32"/>
      <c r="O175" s="32"/>
      <c r="P175" s="32"/>
      <c r="Q175" s="32"/>
      <c r="R175" s="32" t="s">
        <v>305</v>
      </c>
      <c r="S175" s="32"/>
      <c r="T175" s="32"/>
      <c r="U175" s="32"/>
      <c r="V175" s="32"/>
      <c r="W175" s="32"/>
      <c r="X175" s="32"/>
      <c r="Y175" s="47" t="s">
        <v>305</v>
      </c>
    </row>
    <row r="176" spans="1:25" x14ac:dyDescent="0.4">
      <c r="A176" s="10">
        <v>171</v>
      </c>
      <c r="B176" s="2" t="s">
        <v>297</v>
      </c>
      <c r="C176" s="1" t="s">
        <v>277</v>
      </c>
      <c r="D176" s="19">
        <v>1</v>
      </c>
      <c r="E176" s="2" t="s">
        <v>14</v>
      </c>
      <c r="F176" s="2" t="s">
        <v>15</v>
      </c>
      <c r="G176" s="2">
        <v>1996</v>
      </c>
      <c r="H176" s="14">
        <v>54</v>
      </c>
      <c r="I176" s="2"/>
      <c r="J176" s="5" t="s">
        <v>25</v>
      </c>
      <c r="K176" s="13" t="s">
        <v>300</v>
      </c>
      <c r="L176" s="28"/>
      <c r="M176" s="29"/>
      <c r="N176" s="29"/>
      <c r="O176" s="29" t="s">
        <v>305</v>
      </c>
      <c r="P176" s="29"/>
      <c r="Q176" s="29"/>
      <c r="R176" s="29"/>
      <c r="S176" s="29"/>
      <c r="T176" s="29"/>
      <c r="U176" s="29"/>
      <c r="V176" s="29"/>
      <c r="W176" s="29"/>
      <c r="X176" s="29"/>
      <c r="Y176" s="30"/>
    </row>
    <row r="177" spans="1:25" x14ac:dyDescent="0.4">
      <c r="A177" s="10">
        <v>172</v>
      </c>
      <c r="B177" s="1" t="s">
        <v>210</v>
      </c>
      <c r="C177" s="1" t="s">
        <v>241</v>
      </c>
      <c r="D177" s="18">
        <v>1</v>
      </c>
      <c r="E177" s="1" t="s">
        <v>10</v>
      </c>
      <c r="F177" s="1" t="s">
        <v>28</v>
      </c>
      <c r="G177" s="1">
        <v>1975</v>
      </c>
      <c r="H177" s="12">
        <v>381.24</v>
      </c>
      <c r="I177" s="2" t="s">
        <v>139</v>
      </c>
      <c r="J177" s="5"/>
      <c r="K177" s="13"/>
      <c r="L177" s="28" t="s">
        <v>305</v>
      </c>
      <c r="M177" s="29" t="s">
        <v>305</v>
      </c>
      <c r="N177" s="29" t="s">
        <v>305</v>
      </c>
      <c r="O177" s="29"/>
      <c r="P177" s="29" t="s">
        <v>305</v>
      </c>
      <c r="Q177" s="29" t="s">
        <v>305</v>
      </c>
      <c r="R177" s="29" t="s">
        <v>305</v>
      </c>
      <c r="S177" s="29" t="s">
        <v>305</v>
      </c>
      <c r="T177" s="29" t="s">
        <v>305</v>
      </c>
      <c r="U177" s="29" t="s">
        <v>305</v>
      </c>
      <c r="V177" s="29" t="s">
        <v>305</v>
      </c>
      <c r="W177" s="29" t="s">
        <v>305</v>
      </c>
      <c r="X177" s="29" t="s">
        <v>305</v>
      </c>
      <c r="Y177" s="30" t="s">
        <v>305</v>
      </c>
    </row>
    <row r="178" spans="1:25" x14ac:dyDescent="0.4">
      <c r="A178" s="10">
        <v>173</v>
      </c>
      <c r="B178" s="1" t="s">
        <v>211</v>
      </c>
      <c r="C178" s="1" t="s">
        <v>241</v>
      </c>
      <c r="D178" s="18">
        <v>1</v>
      </c>
      <c r="E178" s="1" t="s">
        <v>18</v>
      </c>
      <c r="F178" s="1" t="s">
        <v>11</v>
      </c>
      <c r="G178" s="1">
        <v>1991</v>
      </c>
      <c r="H178" s="12">
        <f>348.72-H53</f>
        <v>198.00000000000003</v>
      </c>
      <c r="I178" s="2" t="s">
        <v>73</v>
      </c>
      <c r="J178" s="5"/>
      <c r="K178" s="13"/>
      <c r="L178" s="28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30"/>
    </row>
    <row r="179" spans="1:25" x14ac:dyDescent="0.4">
      <c r="A179" s="10">
        <v>174</v>
      </c>
      <c r="B179" s="1" t="s">
        <v>212</v>
      </c>
      <c r="C179" s="1" t="s">
        <v>241</v>
      </c>
      <c r="D179" s="18">
        <v>1</v>
      </c>
      <c r="E179" s="1" t="s">
        <v>10</v>
      </c>
      <c r="F179" s="1" t="s">
        <v>11</v>
      </c>
      <c r="G179" s="1">
        <v>1988</v>
      </c>
      <c r="H179" s="12">
        <v>1861.27</v>
      </c>
      <c r="I179" s="2" t="s">
        <v>55</v>
      </c>
      <c r="J179" s="5"/>
      <c r="K179" s="13"/>
      <c r="L179" s="28" t="s">
        <v>305</v>
      </c>
      <c r="M179" s="29" t="s">
        <v>305</v>
      </c>
      <c r="N179" s="29" t="s">
        <v>305</v>
      </c>
      <c r="O179" s="29"/>
      <c r="P179" s="29"/>
      <c r="Q179" s="29" t="s">
        <v>305</v>
      </c>
      <c r="R179" s="29" t="s">
        <v>305</v>
      </c>
      <c r="S179" s="29" t="s">
        <v>305</v>
      </c>
      <c r="T179" s="29" t="s">
        <v>305</v>
      </c>
      <c r="U179" s="29" t="s">
        <v>305</v>
      </c>
      <c r="V179" s="29" t="s">
        <v>305</v>
      </c>
      <c r="W179" s="29" t="s">
        <v>305</v>
      </c>
      <c r="X179" s="29" t="s">
        <v>305</v>
      </c>
      <c r="Y179" s="30" t="s">
        <v>305</v>
      </c>
    </row>
    <row r="180" spans="1:25" x14ac:dyDescent="0.4">
      <c r="A180" s="10">
        <v>175</v>
      </c>
      <c r="B180" s="1" t="s">
        <v>213</v>
      </c>
      <c r="C180" s="1" t="s">
        <v>241</v>
      </c>
      <c r="D180" s="18">
        <v>1</v>
      </c>
      <c r="E180" s="1" t="s">
        <v>10</v>
      </c>
      <c r="F180" s="1" t="s">
        <v>11</v>
      </c>
      <c r="G180" s="1">
        <v>1994</v>
      </c>
      <c r="H180" s="12">
        <f>1810.76-H61</f>
        <v>1736.36</v>
      </c>
      <c r="I180" s="2" t="s">
        <v>61</v>
      </c>
      <c r="J180" s="5"/>
      <c r="K180" s="13"/>
      <c r="L180" s="28" t="s">
        <v>305</v>
      </c>
      <c r="M180" s="29" t="s">
        <v>305</v>
      </c>
      <c r="N180" s="29" t="s">
        <v>305</v>
      </c>
      <c r="O180" s="29"/>
      <c r="P180" s="29"/>
      <c r="Q180" s="29" t="s">
        <v>305</v>
      </c>
      <c r="R180" s="29" t="s">
        <v>305</v>
      </c>
      <c r="S180" s="29" t="s">
        <v>305</v>
      </c>
      <c r="T180" s="29" t="s">
        <v>305</v>
      </c>
      <c r="U180" s="29" t="s">
        <v>305</v>
      </c>
      <c r="V180" s="29" t="s">
        <v>305</v>
      </c>
      <c r="W180" s="29" t="s">
        <v>305</v>
      </c>
      <c r="X180" s="29" t="s">
        <v>305</v>
      </c>
      <c r="Y180" s="30" t="s">
        <v>305</v>
      </c>
    </row>
    <row r="181" spans="1:25" x14ac:dyDescent="0.4">
      <c r="A181" s="10">
        <v>176</v>
      </c>
      <c r="B181" s="1" t="s">
        <v>214</v>
      </c>
      <c r="C181" s="1" t="s">
        <v>241</v>
      </c>
      <c r="D181" s="18">
        <v>1</v>
      </c>
      <c r="E181" s="1" t="s">
        <v>10</v>
      </c>
      <c r="F181" s="1" t="s">
        <v>11</v>
      </c>
      <c r="G181" s="1">
        <v>1992</v>
      </c>
      <c r="H181" s="12">
        <f>1863.41-H59</f>
        <v>1793.95</v>
      </c>
      <c r="I181" s="2" t="s">
        <v>59</v>
      </c>
      <c r="J181" s="5"/>
      <c r="K181" s="13"/>
      <c r="L181" s="28" t="s">
        <v>305</v>
      </c>
      <c r="M181" s="29" t="s">
        <v>305</v>
      </c>
      <c r="N181" s="29" t="s">
        <v>305</v>
      </c>
      <c r="O181" s="29" t="s">
        <v>305</v>
      </c>
      <c r="P181" s="29"/>
      <c r="Q181" s="29" t="s">
        <v>305</v>
      </c>
      <c r="R181" s="29" t="s">
        <v>305</v>
      </c>
      <c r="S181" s="29" t="s">
        <v>305</v>
      </c>
      <c r="T181" s="29" t="s">
        <v>305</v>
      </c>
      <c r="U181" s="29" t="s">
        <v>305</v>
      </c>
      <c r="V181" s="29" t="s">
        <v>305</v>
      </c>
      <c r="W181" s="29" t="s">
        <v>305</v>
      </c>
      <c r="X181" s="29" t="s">
        <v>305</v>
      </c>
      <c r="Y181" s="30" t="s">
        <v>305</v>
      </c>
    </row>
    <row r="182" spans="1:25" x14ac:dyDescent="0.4">
      <c r="A182" s="10">
        <v>177</v>
      </c>
      <c r="B182" s="2" t="s">
        <v>215</v>
      </c>
      <c r="C182" s="1" t="s">
        <v>241</v>
      </c>
      <c r="D182" s="18">
        <v>4</v>
      </c>
      <c r="E182" s="1" t="s">
        <v>10</v>
      </c>
      <c r="F182" s="1" t="s">
        <v>11</v>
      </c>
      <c r="G182" s="1">
        <v>1989</v>
      </c>
      <c r="H182" s="12">
        <f>2031.88-117.04</f>
        <v>1914.8400000000001</v>
      </c>
      <c r="I182" s="2" t="s">
        <v>57</v>
      </c>
      <c r="J182" s="5"/>
      <c r="K182" s="13"/>
      <c r="L182" s="28" t="s">
        <v>305</v>
      </c>
      <c r="M182" s="29" t="s">
        <v>305</v>
      </c>
      <c r="N182" s="29" t="s">
        <v>305</v>
      </c>
      <c r="O182" s="29" t="s">
        <v>305</v>
      </c>
      <c r="P182" s="29"/>
      <c r="Q182" s="29" t="s">
        <v>305</v>
      </c>
      <c r="R182" s="29" t="s">
        <v>305</v>
      </c>
      <c r="S182" s="29" t="s">
        <v>305</v>
      </c>
      <c r="T182" s="29" t="s">
        <v>305</v>
      </c>
      <c r="U182" s="29" t="s">
        <v>305</v>
      </c>
      <c r="V182" s="29" t="s">
        <v>305</v>
      </c>
      <c r="W182" s="29" t="s">
        <v>305</v>
      </c>
      <c r="X182" s="29" t="s">
        <v>305</v>
      </c>
      <c r="Y182" s="30" t="s">
        <v>305</v>
      </c>
    </row>
    <row r="183" spans="1:25" x14ac:dyDescent="0.4">
      <c r="A183" s="10">
        <v>178</v>
      </c>
      <c r="B183" s="1" t="s">
        <v>216</v>
      </c>
      <c r="C183" s="1" t="s">
        <v>241</v>
      </c>
      <c r="D183" s="18">
        <v>1</v>
      </c>
      <c r="E183" s="1" t="s">
        <v>10</v>
      </c>
      <c r="F183" s="1" t="s">
        <v>11</v>
      </c>
      <c r="G183" s="1">
        <v>1999</v>
      </c>
      <c r="H183" s="12">
        <v>1890.63</v>
      </c>
      <c r="I183" s="2" t="s">
        <v>63</v>
      </c>
      <c r="J183" s="5"/>
      <c r="K183" s="13"/>
      <c r="L183" s="28" t="s">
        <v>305</v>
      </c>
      <c r="M183" s="29" t="s">
        <v>305</v>
      </c>
      <c r="N183" s="29" t="s">
        <v>305</v>
      </c>
      <c r="O183" s="29" t="s">
        <v>305</v>
      </c>
      <c r="P183" s="29"/>
      <c r="Q183" s="29" t="s">
        <v>305</v>
      </c>
      <c r="R183" s="29" t="s">
        <v>305</v>
      </c>
      <c r="S183" s="29" t="s">
        <v>305</v>
      </c>
      <c r="T183" s="29" t="s">
        <v>305</v>
      </c>
      <c r="U183" s="29" t="s">
        <v>305</v>
      </c>
      <c r="V183" s="29"/>
      <c r="W183" s="29" t="s">
        <v>305</v>
      </c>
      <c r="X183" s="29" t="s">
        <v>305</v>
      </c>
      <c r="Y183" s="30" t="s">
        <v>305</v>
      </c>
    </row>
    <row r="184" spans="1:25" x14ac:dyDescent="0.4">
      <c r="A184" s="10">
        <v>179</v>
      </c>
      <c r="B184" s="1" t="s">
        <v>217</v>
      </c>
      <c r="C184" s="1" t="s">
        <v>241</v>
      </c>
      <c r="D184" s="18">
        <v>1</v>
      </c>
      <c r="E184" s="1" t="s">
        <v>65</v>
      </c>
      <c r="F184" s="1" t="s">
        <v>15</v>
      </c>
      <c r="G184" s="1">
        <v>2013</v>
      </c>
      <c r="H184" s="12">
        <v>2093</v>
      </c>
      <c r="I184" s="2" t="s">
        <v>66</v>
      </c>
      <c r="J184" s="5"/>
      <c r="K184" s="13"/>
      <c r="L184" s="28" t="s">
        <v>305</v>
      </c>
      <c r="M184" s="29" t="s">
        <v>305</v>
      </c>
      <c r="N184" s="29" t="s">
        <v>305</v>
      </c>
      <c r="O184" s="29"/>
      <c r="P184" s="29" t="s">
        <v>305</v>
      </c>
      <c r="Q184" s="29"/>
      <c r="R184" s="29" t="s">
        <v>305</v>
      </c>
      <c r="S184" s="29" t="s">
        <v>305</v>
      </c>
      <c r="T184" s="29" t="s">
        <v>305</v>
      </c>
      <c r="U184" s="29" t="s">
        <v>305</v>
      </c>
      <c r="V184" s="29" t="s">
        <v>305</v>
      </c>
      <c r="W184" s="29" t="s">
        <v>305</v>
      </c>
      <c r="X184" s="29" t="s">
        <v>305</v>
      </c>
      <c r="Y184" s="30" t="s">
        <v>305</v>
      </c>
    </row>
    <row r="185" spans="1:25" x14ac:dyDescent="0.4">
      <c r="A185" s="10">
        <v>180</v>
      </c>
      <c r="B185" s="1" t="s">
        <v>218</v>
      </c>
      <c r="C185" s="1" t="s">
        <v>241</v>
      </c>
      <c r="D185" s="18">
        <v>5</v>
      </c>
      <c r="E185" s="1" t="s">
        <v>10</v>
      </c>
      <c r="F185" s="1" t="s">
        <v>15</v>
      </c>
      <c r="G185" s="1">
        <v>2020</v>
      </c>
      <c r="H185" s="12">
        <v>1075.4100000000001</v>
      </c>
      <c r="I185" s="2" t="s">
        <v>68</v>
      </c>
      <c r="J185" s="5"/>
      <c r="K185" s="13"/>
      <c r="L185" s="28" t="s">
        <v>305</v>
      </c>
      <c r="M185" s="29" t="s">
        <v>305</v>
      </c>
      <c r="N185" s="29" t="s">
        <v>305</v>
      </c>
      <c r="O185" s="29"/>
      <c r="P185" s="29" t="s">
        <v>305</v>
      </c>
      <c r="Q185" s="29"/>
      <c r="R185" s="29" t="s">
        <v>305</v>
      </c>
      <c r="S185" s="29" t="s">
        <v>305</v>
      </c>
      <c r="T185" s="29" t="s">
        <v>305</v>
      </c>
      <c r="U185" s="29" t="s">
        <v>305</v>
      </c>
      <c r="V185" s="29" t="s">
        <v>305</v>
      </c>
      <c r="W185" s="29" t="s">
        <v>305</v>
      </c>
      <c r="X185" s="29" t="s">
        <v>305</v>
      </c>
      <c r="Y185" s="30" t="s">
        <v>305</v>
      </c>
    </row>
    <row r="186" spans="1:25" x14ac:dyDescent="0.4">
      <c r="A186" s="10">
        <v>181</v>
      </c>
      <c r="B186" s="1" t="s">
        <v>219</v>
      </c>
      <c r="C186" s="1" t="s">
        <v>241</v>
      </c>
      <c r="D186" s="18">
        <v>2</v>
      </c>
      <c r="E186" s="1" t="s">
        <v>122</v>
      </c>
      <c r="F186" s="1" t="s">
        <v>11</v>
      </c>
      <c r="G186" s="1">
        <v>2014</v>
      </c>
      <c r="H186" s="12">
        <v>1967.42</v>
      </c>
      <c r="I186" s="2" t="s">
        <v>70</v>
      </c>
      <c r="J186" s="5"/>
      <c r="K186" s="13"/>
      <c r="L186" s="28" t="s">
        <v>305</v>
      </c>
      <c r="M186" s="29" t="s">
        <v>305</v>
      </c>
      <c r="N186" s="29" t="s">
        <v>305</v>
      </c>
      <c r="O186" s="29"/>
      <c r="P186" s="29" t="s">
        <v>305</v>
      </c>
      <c r="Q186" s="29" t="s">
        <v>305</v>
      </c>
      <c r="R186" s="29" t="s">
        <v>305</v>
      </c>
      <c r="S186" s="29" t="s">
        <v>305</v>
      </c>
      <c r="T186" s="29" t="s">
        <v>305</v>
      </c>
      <c r="U186" s="29" t="s">
        <v>305</v>
      </c>
      <c r="V186" s="29" t="s">
        <v>305</v>
      </c>
      <c r="W186" s="29"/>
      <c r="X186" s="29" t="s">
        <v>305</v>
      </c>
      <c r="Y186" s="30" t="s">
        <v>305</v>
      </c>
    </row>
    <row r="187" spans="1:25" ht="19.5" thickBot="1" x14ac:dyDescent="0.45">
      <c r="A187" s="6">
        <v>182</v>
      </c>
      <c r="B187" s="7" t="s">
        <v>279</v>
      </c>
      <c r="C187" s="8" t="s">
        <v>278</v>
      </c>
      <c r="D187" s="21">
        <v>1</v>
      </c>
      <c r="E187" s="8" t="s">
        <v>10</v>
      </c>
      <c r="F187" s="7" t="s">
        <v>280</v>
      </c>
      <c r="G187" s="7">
        <v>1978</v>
      </c>
      <c r="H187" s="9">
        <v>572.20000000000005</v>
      </c>
      <c r="I187" s="8"/>
      <c r="J187" s="17"/>
      <c r="K187" s="11"/>
      <c r="L187" s="33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 t="s">
        <v>305</v>
      </c>
      <c r="Y187" s="35"/>
    </row>
    <row r="188" spans="1:25" ht="19.5" thickBot="1" x14ac:dyDescent="0.45">
      <c r="A188" s="63" t="s">
        <v>294</v>
      </c>
      <c r="B188" s="64"/>
      <c r="C188" s="64"/>
      <c r="D188" s="48">
        <f>SUM(D6:D187)-D122</f>
        <v>456</v>
      </c>
      <c r="E188" s="49"/>
      <c r="F188" s="50"/>
      <c r="G188" s="50"/>
      <c r="H188" s="51">
        <f>SUM(H6:H187)</f>
        <v>356637.3299999999</v>
      </c>
      <c r="I188" s="49"/>
      <c r="J188" s="52">
        <f>COUNTIF($J$6:$J$187,"○")</f>
        <v>46</v>
      </c>
      <c r="K188" s="53"/>
      <c r="L188" s="54">
        <f>COUNTIF(L6:L187,"○")</f>
        <v>62</v>
      </c>
      <c r="M188" s="52">
        <f t="shared" ref="M188:Y188" si="0">COUNTIF(M6:M187,"○")</f>
        <v>96</v>
      </c>
      <c r="N188" s="52">
        <f t="shared" si="0"/>
        <v>74</v>
      </c>
      <c r="O188" s="52">
        <f t="shared" si="0"/>
        <v>58</v>
      </c>
      <c r="P188" s="52">
        <f t="shared" si="0"/>
        <v>55</v>
      </c>
      <c r="Q188" s="52">
        <f t="shared" si="0"/>
        <v>55</v>
      </c>
      <c r="R188" s="52">
        <f t="shared" si="0"/>
        <v>91</v>
      </c>
      <c r="S188" s="52">
        <f t="shared" si="0"/>
        <v>41</v>
      </c>
      <c r="T188" s="52">
        <f t="shared" si="0"/>
        <v>20</v>
      </c>
      <c r="U188" s="52">
        <f t="shared" si="0"/>
        <v>19</v>
      </c>
      <c r="V188" s="52">
        <f t="shared" si="0"/>
        <v>15</v>
      </c>
      <c r="W188" s="52">
        <f t="shared" si="0"/>
        <v>84</v>
      </c>
      <c r="X188" s="52">
        <f t="shared" si="0"/>
        <v>100</v>
      </c>
      <c r="Y188" s="52">
        <f t="shared" si="0"/>
        <v>82</v>
      </c>
    </row>
  </sheetData>
  <autoFilter ref="A5:Y188"/>
  <mergeCells count="26">
    <mergeCell ref="L2:Y2"/>
    <mergeCell ref="L3:Y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V4"/>
    <mergeCell ref="W4:W5"/>
    <mergeCell ref="X4:X5"/>
    <mergeCell ref="Y4:Y5"/>
    <mergeCell ref="A188:C188"/>
    <mergeCell ref="O4:O5"/>
    <mergeCell ref="P4:P5"/>
    <mergeCell ref="Q4:Q5"/>
    <mergeCell ref="R4:R5"/>
    <mergeCell ref="S4:S5"/>
  </mergeCells>
  <phoneticPr fontId="2"/>
  <pageMargins left="0.70866141732283472" right="0.70866141732283472" top="0.74803149606299213" bottom="0.74803149606299213" header="0.31496062992125984" footer="0.31496062992125984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施設基礎データ</vt:lpstr>
      <vt:lpstr>施設基礎データ!Print_Titles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2020-09-29T08:11:45Z</dcterms:created>
  <dcterms:modified xsi:type="dcterms:W3CDTF">2020-09-29T08:12:40Z</dcterms:modified>
</cp:coreProperties>
</file>