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4.xml.rels" ContentType="application/vnd.openxmlformats-package.relationships+xml"/>
  <Override PartName="/xl/drawings/_rels/drawing8.xml.rels" ContentType="application/vnd.openxmlformats-package.relationships+xml"/>
  <Override PartName="/xl/drawings/_rels/drawing12.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_rels/chart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<sst xmlns="http://schemas.openxmlformats.org/spreadsheetml/2006/main" count="1076" uniqueCount="517">
  <si>
    <t xml:space="preserve">令和2年度　財政状況資料集</t>
  </si>
  <si>
    <t xml:space="preserve">総括表（市町村）</t>
  </si>
  <si>
    <t xml:space="preserve">都道府県名</t>
  </si>
  <si>
    <t xml:space="preserve">埼玉県</t>
  </si>
  <si>
    <t xml:space="preserve">市町村類型</t>
  </si>
  <si>
    <t xml:space="preserve">Ⅲ－３</t>
  </si>
  <si>
    <t xml:space="preserve">指定団体等の指定状況</t>
  </si>
  <si>
    <t xml:space="preserve">区分</t>
  </si>
  <si>
    <t xml:space="preserve">令和2年度(千円)</t>
  </si>
  <si>
    <t xml:space="preserve">令和元年度(千円)</t>
  </si>
  <si>
    <t xml:space="preserve">令和2年度(千円･％)</t>
  </si>
  <si>
    <t xml:space="preserve">令和元年度(千円･％)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</si>
  <si>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</si>
  <si>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</si>
  <si>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</si>
  <si>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</si>
  <si>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</si>
  <si>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</si>
  <si>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</si>
  <si>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鴻巣市</t>
  </si>
  <si>
    <t xml:space="preserve">地方交付税種地</t>
  </si>
  <si>
    <t xml:space="preserve">1-4</t>
  </si>
  <si>
    <t xml:space="preserve">財源超過</t>
  </si>
  <si>
    <t xml:space="preserve">歳入歳出差引</t>
  </si>
  <si>
    <t xml:space="preserve">　　(※1)</t>
  </si>
  <si>
    <t xml:space="preserve">首都</t>
  </si>
  <si>
    <t xml:space="preserve">○</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</si>
  <si>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</si>
  <si>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</si>
  <si>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</si>
  <si>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</si>
  <si>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</si>
  <si>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</si>
  <si>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</si>
  <si>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</si>
  <si>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</si>
  <si>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</si>
  <si>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</si>
  <si>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</si>
  <si>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</si>
  <si>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</si>
  <si>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</si>
  <si>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t xml:space="preserve">増減率  (％)</t>
  </si>
  <si>
    <t xml:space="preserve">-1.1</t>
  </si>
  <si>
    <t xml:space="preserve">山振</t>
  </si>
  <si>
    <t xml:space="preserve">繰上償還金</t>
  </si>
  <si>
    <t xml:space="preserve">　実質赤字比率</t>
  </si>
  <si>
    <t xml:space="preserve">-</t>
  </si>
  <si>
    <t xml:space="preserve">住民基本台帳人口
 (※7)</t>
  </si>
  <si>
    <t xml:space="preserve">令03.01.01(人)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</si>
  <si>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</si>
  <si>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</si>
  <si>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</si>
  <si>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</si>
  <si>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</si>
  <si>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</si>
  <si>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</si>
  <si>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</si>
  <si>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</si>
  <si>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</si>
  <si>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令02.01.01(人)</t>
  </si>
  <si>
    <t xml:space="preserve">　将来負担比率</t>
  </si>
  <si>
    <t xml:space="preserve">第2次</t>
  </si>
  <si>
    <t xml:space="preserve">基準財政収入額</t>
  </si>
  <si>
    <t xml:space="preserve">資金不足比率 (※4)</t>
  </si>
  <si>
    <t xml:space="preserve">-0.3</t>
  </si>
  <si>
    <t xml:space="preserve">基準財政需要額</t>
  </si>
  <si>
    <t xml:space="preserve">うち日本人(％)</t>
  </si>
  <si>
    <t xml:space="preserve">-0.4</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</si>
  <si>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</si>
  <si>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</si>
  <si>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</si>
  <si>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</si>
  <si>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</si>
  <si>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</si>
  <si>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</si>
  <si>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</si>
  <si>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</si>
  <si>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</si>
  <si>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</si>
  <si>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</si>
  <si>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</si>
  <si>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</si>
  <si>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</si>
  <si>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</si>
  <si>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</si>
  <si>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</si>
  <si>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</si>
  <si>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</si>
  <si>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</si>
  <si>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</si>
  <si>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</si>
  <si>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</si>
  <si>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</si>
  <si>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</si>
  <si>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</si>
  <si>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</si>
  <si>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</si>
  <si>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</si>
  <si>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</si>
  <si>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</si>
  <si>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</si>
  <si>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</si>
  <si>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</si>
  <si>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</si>
  <si>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</si>
  <si>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</si>
  <si>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</si>
  <si>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</si>
  <si>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</si>
  <si>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</si>
  <si>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</si>
  <si>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</si>
  <si>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</si>
  <si>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</si>
  <si>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</si>
  <si>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</si>
  <si>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)内の数値は、令和元年度は「減収補塡債（特例分）」及び「臨時財政対策債」を、令和2年度は「減収補塡債（特例分）」「猶予特例債」及び「臨時財政対策債」を除いて算出したものである。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</si>
  <si>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</si>
  <si>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</si>
  <si>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</si>
  <si>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</si>
  <si>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</si>
  <si>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</si>
  <si>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令和2年度</t>
  </si>
  <si>
    <t xml:space="preserve">埼玉県鴻巣市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</si>
  <si>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</si>
  <si>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</si>
  <si>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</si>
  <si>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</si>
  <si>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</si>
  <si>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</si>
  <si>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</si>
  <si>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</si>
  <si>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</si>
  <si>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</si>
  <si>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</si>
  <si>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</si>
  <si>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</si>
  <si>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</si>
  <si>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</si>
  <si>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</si>
  <si>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</si>
  <si>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</si>
  <si>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</si>
  <si>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</si>
  <si>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</si>
  <si>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</si>
  <si>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</si>
  <si>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</si>
  <si>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</si>
  <si>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</si>
  <si>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</si>
  <si>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</si>
  <si>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</si>
  <si>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</si>
  <si>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</si>
  <si>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</si>
  <si>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</si>
  <si>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</si>
  <si>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</si>
  <si>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</si>
  <si>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</si>
  <si>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</si>
  <si>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</si>
  <si>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</si>
  <si>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</si>
  <si>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</si>
  <si>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</si>
  <si>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</si>
  <si>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</si>
  <si>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</si>
  <si>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</si>
  <si>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</si>
  <si>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</si>
  <si>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</si>
  <si>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</si>
  <si>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</si>
  <si>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</si>
  <si>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</si>
  <si>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</si>
  <si>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</si>
  <si>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</si>
  <si>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</si>
  <si>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</si>
  <si>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</si>
  <si>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</si>
  <si>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</si>
  <si>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</si>
  <si>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</si>
  <si>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</si>
  <si>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</si>
  <si>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</si>
  <si>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</si>
  <si>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</si>
  <si>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</si>
  <si>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</si>
  <si>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</si>
  <si>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</si>
  <si>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</si>
  <si>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</si>
  <si>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</si>
  <si>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</si>
  <si>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</si>
  <si>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</si>
  <si>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</si>
  <si>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</si>
  <si>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</si>
  <si>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</si>
  <si>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</si>
  <si>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</si>
  <si>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令和元年度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</si>
  <si>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</si>
  <si>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</si>
  <si>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</si>
  <si>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</si>
  <si>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</si>
  <si>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</si>
  <si>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</si>
  <si>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</si>
  <si>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</si>
  <si>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</si>
  <si>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</si>
  <si>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</si>
  <si>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</si>
  <si>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</si>
  <si>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</si>
  <si>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</si>
  <si>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</si>
  <si>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</si>
  <si>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</si>
  <si>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</si>
  <si>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</si>
  <si>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下水道</t>
  </si>
  <si>
    <t xml:space="preserve">再差引収支</t>
  </si>
  <si>
    <t xml:space="preserve">　　うち一部事務組合負担金</t>
  </si>
  <si>
    <t xml:space="preserve">諸収入</t>
  </si>
  <si>
    <t xml:space="preserve">上水道</t>
  </si>
  <si>
    <t xml:space="preserve">加入世帯数(世帯)</t>
  </si>
  <si>
    <t xml:space="preserve">　繰出金</t>
  </si>
  <si>
    <t xml:space="preserve">地方債</t>
  </si>
  <si>
    <t xml:space="preserve">宅地造成</t>
  </si>
  <si>
    <t xml:space="preserve">被保険者数(人)</t>
  </si>
  <si>
    <t xml:space="preserve">　積立金</t>
  </si>
  <si>
    <t xml:space="preserve">　うち減収補塡債(特例分)</t>
  </si>
  <si>
    <t xml:space="preserve">工業用水道</t>
  </si>
  <si>
    <t xml:space="preserve">被保険者
1人当り</t>
  </si>
  <si>
    <t xml:space="preserve">保険税(料)収入額</t>
  </si>
  <si>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</si>
  <si>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</si>
  <si>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</si>
  <si>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</si>
  <si>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</si>
  <si>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</si>
  <si>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</si>
  <si>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</si>
  <si>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</si>
  <si>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</si>
  <si>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</si>
  <si>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t xml:space="preserve">(注釈)</t>
  </si>
  <si>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</si>
  <si>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</si>
  <si>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</si>
  <si>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</si>
  <si>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</si>
  <si>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</si>
  <si>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</si>
  <si>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</si>
  <si>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</si>
  <si>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</si>
  <si>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</si>
  <si>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</si>
  <si>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</si>
  <si>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</si>
  <si>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</si>
  <si>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</si>
  <si>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</si>
  <si>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</si>
  <si>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</si>
  <si>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</si>
  <si>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</si>
  <si>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</si>
  <si>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</si>
  <si>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</si>
  <si>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</si>
  <si>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鴻巣市土地開発公社</t>
  </si>
  <si>
    <t xml:space="preserve">北新宿第二土地区画整理事業特別会計</t>
  </si>
  <si>
    <t xml:space="preserve">鴻巣フラワーセンター</t>
  </si>
  <si>
    <t xml:space="preserve">広田中央特定土地区画整理事業特別会計</t>
  </si>
  <si>
    <t xml:space="preserve">鴻巣市施設管理公社</t>
  </si>
  <si>
    <t xml:space="preserve">吹上スポーツプラザ</t>
  </si>
  <si>
    <t xml:space="preserve">エルミ鴻巣</t>
  </si>
  <si>
    <t xml:space="preserve">鴻巣市観光協会</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</si>
  <si>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</si>
  <si>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</si>
  <si>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</si>
  <si>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</si>
  <si>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</si>
  <si>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</si>
  <si>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</si>
  <si>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</si>
  <si>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</si>
  <si>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</si>
  <si>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</si>
  <si>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</si>
  <si>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</si>
  <si>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介護保険特別会計</t>
  </si>
  <si>
    <t xml:space="preserve">後期高齢者医療特別会計</t>
  </si>
  <si>
    <t xml:space="preserve">水道事業会計</t>
  </si>
  <si>
    <t xml:space="preserve">法適用企業</t>
  </si>
  <si>
    <t xml:space="preserve">下水道事業会計</t>
  </si>
  <si>
    <t xml:space="preserve">農業集落排水事業特別会計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</si>
  <si>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</si>
  <si>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</si>
  <si>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</si>
  <si>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</si>
  <si>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</si>
  <si>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</si>
  <si>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埼玉県央広域事務組合</t>
  </si>
  <si>
    <t xml:space="preserve">斎場特別会計</t>
  </si>
  <si>
    <t xml:space="preserve">埼玉中部環境保全組合</t>
  </si>
  <si>
    <t xml:space="preserve">北本地区衛生組合</t>
  </si>
  <si>
    <t xml:space="preserve">彩北広域清掃組合</t>
  </si>
  <si>
    <t xml:space="preserve">荒川北縁水防事務組合</t>
  </si>
  <si>
    <t xml:space="preserve">埼玉県都市競艇組合</t>
  </si>
  <si>
    <t xml:space="preserve">埼玉県市町村総合事務組合</t>
  </si>
  <si>
    <t xml:space="preserve">交通災害特別会計</t>
  </si>
  <si>
    <t xml:space="preserve">彩の国さいたま人づくり広域連合</t>
  </si>
  <si>
    <t xml:space="preserve">埼玉県後期高齢者医療広域連合</t>
  </si>
  <si>
    <t xml:space="preserve">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</si>
  <si>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</si>
  <si>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</si>
  <si>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</si>
  <si>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</si>
  <si>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</si>
  <si>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</si>
  <si>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</si>
  <si>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</si>
  <si>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平成30年度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</si>
  <si>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</si>
  <si>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</si>
  <si>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</si>
  <si>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</si>
  <si>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</si>
  <si>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</si>
  <si>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</si>
  <si>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</si>
  <si>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</si>
  <si>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</si>
  <si>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</si>
  <si>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</si>
  <si>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</si>
  <si>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</si>
  <si>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</si>
  <si>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</si>
  <si>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</si>
  <si>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</si>
  <si>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</si>
  <si>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</si>
  <si>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</si>
  <si>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</si>
  <si>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</si>
  <si>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</si>
  <si>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</si>
  <si>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</si>
  <si>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</si>
  <si>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</si>
  <si>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</si>
  <si>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</si>
  <si>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</si>
  <si>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</si>
  <si>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</si>
  <si>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</si>
  <si>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</si>
  <si>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</si>
  <si>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</si>
  <si>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</si>
  <si>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</si>
  <si>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</si>
  <si>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</si>
  <si>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</si>
  <si>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</si>
  <si>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</si>
  <si>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</si>
  <si>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</si>
  <si>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</si>
  <si>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</si>
  <si>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</si>
  <si>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</si>
  <si>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</si>
  <si>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</si>
  <si>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</si>
  <si>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</si>
  <si>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</si>
  <si>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</si>
  <si>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</si>
  <si>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</si>
  <si>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</si>
  <si>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</si>
  <si>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</si>
  <si>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</si>
  <si>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</si>
  <si>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</si>
  <si>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</si>
  <si>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</si>
  <si>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</si>
  <si>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</si>
  <si>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</si>
  <si>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</si>
  <si>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</si>
  <si>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</si>
  <si>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</si>
  <si>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</si>
  <si>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</si>
  <si>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</si>
  <si>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</si>
  <si>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</si>
  <si>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</si>
  <si>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</si>
  <si>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</si>
  <si>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</si>
  <si>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</si>
  <si>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</si>
  <si>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</si>
  <si>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</si>
  <si>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</si>
  <si>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</si>
  <si>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</si>
  <si>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</si>
  <si>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</si>
  <si>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</si>
  <si>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</si>
  <si>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※令和3年度中に市町村合併した団体で、合併前の団体ごとの決算に基づく実質公債費比率を算出していない団体については、グラフを表記しない。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</si>
  <si>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</si>
  <si>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</si>
  <si>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</si>
  <si>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</si>
  <si>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</si>
  <si>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</si>
  <si>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</si>
  <si>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</si>
  <si>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</si>
  <si>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</si>
  <si>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</si>
  <si>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</si>
  <si>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</si>
  <si>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</si>
  <si>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</si>
  <si>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</si>
  <si>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</si>
  <si>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</si>
  <si>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</si>
  <si>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</si>
  <si>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</si>
  <si>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</si>
  <si>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</si>
  <si>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 0.25</t>
  </si>
  <si>
    <t xml:space="preserve">▲ 0.02</t>
  </si>
  <si>
    <t xml:space="preserve">▲ 1.11</t>
  </si>
  <si>
    <t xml:space="preserve">会計</t>
  </si>
  <si>
    <t xml:space="preserve">その他会計（赤字）</t>
  </si>
  <si>
    <t xml:space="preserve">その他会計（黒字）</t>
  </si>
  <si>
    <t xml:space="preserve">※令和3年度中に市町村合併した団体で、合併前の団体ごとの決算に基づく連結実質赤字比率を算出していない団体については、グラフを表記しない。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</si>
  <si>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</si>
  <si>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</si>
  <si>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</si>
  <si>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</si>
  <si>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</si>
  <si>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</si>
  <si>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</si>
  <si>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</si>
  <si>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</si>
  <si>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</si>
  <si>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</si>
  <si>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令和3年度中に市町村合併した団体で、合併前の団体ごとの決算に基づく実質公債費比率を算出していない団体については、グラフを表記しない。</t>
  </si>
  <si>
    <t xml:space="preserve">（参考）</t>
  </si>
  <si>
    <t xml:space="preserve">H27末</t>
  </si>
  <si>
    <t xml:space="preserve">H28末</t>
  </si>
  <si>
    <t xml:space="preserve">H29末</t>
  </si>
  <si>
    <t xml:space="preserve">H30末</t>
  </si>
  <si>
    <t xml:space="preserve">R01末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</si>
  <si>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</si>
  <si>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</si>
  <si>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</si>
  <si>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</si>
  <si>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</si>
  <si>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</si>
  <si>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</si>
  <si>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</si>
  <si>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</si>
  <si>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</si>
  <si>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</si>
  <si>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</si>
  <si>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</si>
  <si>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</si>
  <si>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</si>
  <si>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</si>
  <si>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</si>
  <si>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</si>
  <si>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</si>
  <si>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※令和3年度中に市町村合併した団体で、合併前の団体ごとの決算に基づく将来負担比率を算出していない団体については、グラフを表記しない。</t>
  </si>
  <si>
    <t xml:space="preserve">合併振興基金</t>
  </si>
  <si>
    <t xml:space="preserve">ごみ処理施設等整備基金</t>
  </si>
  <si>
    <t xml:space="preserve">公共施設等整備基金</t>
  </si>
  <si>
    <t xml:space="preserve">地域医療体制整備基金</t>
  </si>
  <si>
    <t xml:space="preserve">コウノトリの里づくり基金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</si>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</sst>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7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2"/>
      <color rgb="FF000000"/>
      <name val="ＭＳ ゴシック"/>
      <family val="5"/>
      <charset val="128"/>
    </font>
    <font>
      <sz val="13"/>
      <color rgb="FF000000"/>
      <name val="ＭＳ ゴシック"/>
      <family val="3"/>
      <charset val="128"/>
    </font>
    <font>
      <sz val="14"/>
      <color rgb="FF000000"/>
      <name val="ＭＳ ゴシック"/>
      <family val="5"/>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1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4" applyFont="false" applyBorder="false" applyAlignment="false" applyProtection="true">
      <alignment horizontal="general" vertical="center" textRotation="0" wrapText="false" indent="0" shrinkToFit="false"/>
      <protection locked="true" hidden="false"/>
    </xf>
    <xf numFmtId="164" fontId="6" fillId="0" borderId="0" xfId="34"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4" applyFont="false" applyBorder="false" applyAlignment="true" applyProtection="true">
      <alignment horizontal="general" vertical="center" textRotation="0" wrapText="false" indent="0" shrinkToFit="false"/>
      <protection locked="true" hidden="false"/>
    </xf>
    <xf numFmtId="164" fontId="6" fillId="0" borderId="0" xfId="34"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4" applyFont="true" applyBorder="false" applyAlignment="false" applyProtection="true">
      <alignment horizontal="general" vertical="center" textRotation="0" wrapText="false" indent="0" shrinkToFit="false"/>
      <protection locked="true" hidden="false"/>
    </xf>
    <xf numFmtId="164" fontId="19" fillId="0" borderId="0" xfId="34"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4" fontId="18" fillId="0" borderId="60" xfId="35" applyFont="true" applyBorder="true" applyAlignment="true" applyProtection="true">
      <alignment horizontal="right" vertical="center" textRotation="0" wrapText="false" indent="0" shrinkToFit="true"/>
      <protection locked="false" hidden="false"/>
    </xf>
    <xf numFmtId="174" fontId="18" fillId="0" borderId="61" xfId="35" applyFont="true" applyBorder="true" applyAlignment="true" applyProtection="true">
      <alignment horizontal="right" vertical="center" textRotation="0" wrapText="false" indent="0" shrinkToFit="true"/>
      <protection locked="false" hidden="false"/>
    </xf>
    <xf numFmtId="174" fontId="18" fillId="0" borderId="62" xfId="35" applyFont="true" applyBorder="true" applyAlignment="true" applyProtection="true">
      <alignment horizontal="right" vertical="center" textRotation="0" wrapText="false" indent="0" shrinkToFit="true"/>
      <protection locked="false" hidden="false"/>
    </xf>
    <xf numFmtId="174" fontId="18" fillId="0" borderId="63" xfId="35"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4" fontId="18" fillId="0" borderId="69" xfId="35" applyFont="true" applyBorder="true" applyAlignment="true" applyProtection="true">
      <alignment horizontal="right" vertical="center" textRotation="0" wrapText="false" indent="0" shrinkToFit="true"/>
      <protection locked="false" hidden="false"/>
    </xf>
    <xf numFmtId="174" fontId="18" fillId="0" borderId="70" xfId="35" applyFont="true" applyBorder="true" applyAlignment="true" applyProtection="true">
      <alignment horizontal="right" vertical="center" textRotation="0" wrapText="false" indent="0" shrinkToFit="true"/>
      <protection locked="false" hidden="false"/>
    </xf>
    <xf numFmtId="174" fontId="18" fillId="0" borderId="71" xfId="35" applyFont="true" applyBorder="true" applyAlignment="true" applyProtection="true">
      <alignment horizontal="right" vertical="center" textRotation="0" wrapText="false" indent="0" shrinkToFit="true"/>
      <protection locked="false" hidden="false"/>
    </xf>
    <xf numFmtId="174" fontId="18" fillId="0" borderId="72" xfId="35"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5" applyFont="true" applyBorder="true" applyAlignment="true" applyProtection="true">
      <alignment horizontal="right" vertical="center" textRotation="0" wrapText="false" indent="0" shrinkToFit="true"/>
      <protection locked="false" hidden="false"/>
    </xf>
    <xf numFmtId="174" fontId="18" fillId="0" borderId="77" xfId="35" applyFont="true" applyBorder="true" applyAlignment="true" applyProtection="true">
      <alignment horizontal="right" vertical="center" textRotation="0" wrapText="false" indent="0" shrinkToFit="true"/>
      <protection locked="false" hidden="false"/>
    </xf>
    <xf numFmtId="174" fontId="18" fillId="0" borderId="78" xfId="35"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5" applyFont="true" applyBorder="true" applyAlignment="true" applyProtection="true">
      <alignment horizontal="right" vertical="center" textRotation="0" wrapText="false" indent="0" shrinkToFit="true"/>
      <protection locked="false" hidden="false"/>
    </xf>
    <xf numFmtId="174" fontId="18" fillId="0" borderId="90" xfId="35" applyFont="true" applyBorder="true" applyAlignment="true" applyProtection="true">
      <alignment horizontal="right" vertical="center" textRotation="0" wrapText="false" indent="0" shrinkToFit="true"/>
      <protection locked="false" hidden="false"/>
    </xf>
    <xf numFmtId="174" fontId="18" fillId="0" borderId="91" xfId="35" applyFont="true" applyBorder="true" applyAlignment="true" applyProtection="true">
      <alignment horizontal="right" vertical="center" textRotation="0" wrapText="false" indent="0" shrinkToFit="true"/>
      <protection locked="false" hidden="false"/>
    </xf>
    <xf numFmtId="174" fontId="18" fillId="0" borderId="92" xfId="35"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74" fontId="18" fillId="3" borderId="71" xfId="34" applyFont="true" applyBorder="true" applyAlignment="true" applyProtection="true">
      <alignment horizontal="right" vertical="center" textRotation="0" wrapText="false" indent="0" shrinkToFit="true"/>
      <protection locked="false" hidden="false"/>
    </xf>
    <xf numFmtId="174" fontId="18" fillId="3" borderId="73" xfId="34" applyFont="true" applyBorder="true" applyAlignment="true" applyProtection="true">
      <alignment horizontal="right" vertical="center" textRotation="0" wrapText="false" indent="0" shrinkToFit="true"/>
      <protection locked="false" hidden="false"/>
    </xf>
    <xf numFmtId="175"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4"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4"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03" xfId="35"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5"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4" applyFont="true" applyBorder="true" applyAlignment="true" applyProtection="true">
      <alignment horizontal="right" vertical="center" textRotation="0" wrapText="false" indent="0" shrinkToFit="true"/>
      <protection locked="true" hidden="false"/>
    </xf>
    <xf numFmtId="174" fontId="18" fillId="3" borderId="38" xfId="34" applyFont="true" applyBorder="true" applyAlignment="true" applyProtection="true">
      <alignment horizontal="right" vertical="center" textRotation="0" wrapText="false" indent="0" shrinkToFit="true"/>
      <protection locked="true" hidden="false"/>
    </xf>
    <xf numFmtId="175" fontId="18" fillId="3" borderId="106" xfId="34"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39"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5" applyFont="true" applyBorder="true" applyAlignment="true" applyProtection="true">
      <alignment horizontal="right" vertical="center" textRotation="0" wrapText="false" indent="0" shrinkToFit="true"/>
      <protection locked="true" hidden="false"/>
    </xf>
    <xf numFmtId="174" fontId="18" fillId="3" borderId="109" xfId="35" applyFont="true" applyBorder="true" applyAlignment="true" applyProtection="true">
      <alignment horizontal="right" vertical="center" textRotation="0" wrapText="false" indent="0" shrinkToFit="true"/>
      <protection locked="true" hidden="false"/>
    </xf>
    <xf numFmtId="174" fontId="18" fillId="3" borderId="110" xfId="35" applyFont="true" applyBorder="true" applyAlignment="true" applyProtection="true">
      <alignment horizontal="right" vertical="center" textRotation="0" wrapText="false" indent="0" shrinkToFit="true"/>
      <protection locked="true" hidden="false"/>
    </xf>
    <xf numFmtId="164" fontId="18" fillId="3" borderId="14" xfId="35"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5" applyFont="true" applyBorder="true" applyAlignment="true" applyProtection="true">
      <alignment horizontal="right" vertical="center" textRotation="0" wrapText="false" indent="0" shrinkToFit="true"/>
      <protection locked="true" hidden="false"/>
    </xf>
    <xf numFmtId="174" fontId="18" fillId="3" borderId="50"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5"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5" applyFont="true" applyBorder="true" applyAlignment="true" applyProtection="true">
      <alignment horizontal="left" vertical="center" textRotation="0" wrapText="false" indent="0" shrinkToFit="true"/>
      <protection locked="true" hidden="false"/>
    </xf>
    <xf numFmtId="164" fontId="18" fillId="3" borderId="40" xfId="35" applyFont="true" applyBorder="true" applyAlignment="true" applyProtection="true">
      <alignment horizontal="left" vertical="center" textRotation="0" wrapText="false" indent="0" shrinkToFit="true"/>
      <protection locked="true" hidden="false"/>
    </xf>
    <xf numFmtId="175" fontId="18" fillId="3" borderId="51" xfId="35"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5" applyFont="true" applyBorder="true" applyAlignment="true" applyProtection="true">
      <alignment horizontal="right" vertical="center" textRotation="0" wrapText="false" indent="0" shrinkToFit="true"/>
      <protection locked="true" hidden="false"/>
    </xf>
    <xf numFmtId="175" fontId="18" fillId="3" borderId="83" xfId="35" applyFont="true" applyBorder="true" applyAlignment="true" applyProtection="true">
      <alignment horizontal="right" vertical="center" textRotation="0" wrapText="false" indent="0" shrinkToFit="true"/>
      <protection locked="true" hidden="false"/>
    </xf>
    <xf numFmtId="175" fontId="18" fillId="3" borderId="113" xfId="35"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4" applyFont="true" applyBorder="true" applyAlignment="true" applyProtection="true">
      <alignment horizontal="right" vertical="center" textRotation="0" wrapText="false" indent="0" shrinkToFit="true"/>
      <protection locked="true" hidden="false"/>
    </xf>
    <xf numFmtId="174" fontId="18" fillId="3" borderId="35" xfId="34" applyFont="true" applyBorder="true" applyAlignment="true" applyProtection="true">
      <alignment horizontal="right" vertical="center" textRotation="0" wrapText="false" indent="0" shrinkToFit="true"/>
      <protection locked="true" hidden="false"/>
    </xf>
    <xf numFmtId="175" fontId="18" fillId="3" borderId="115" xfId="35" applyFont="true" applyBorder="true" applyAlignment="true" applyProtection="true">
      <alignment horizontal="right" vertical="center" textRotation="0" wrapText="false" indent="0" shrinkToFit="true"/>
      <protection locked="true" hidden="false"/>
    </xf>
    <xf numFmtId="176" fontId="18" fillId="3" borderId="22" xfId="35" applyFont="true" applyBorder="true" applyAlignment="true" applyProtection="true">
      <alignment horizontal="right" vertical="center" textRotation="0" wrapText="false" indent="0" shrinkToFit="true"/>
      <protection locked="true" hidden="false"/>
    </xf>
    <xf numFmtId="176" fontId="18" fillId="3" borderId="24" xfId="35"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5" applyFont="true" applyBorder="true" applyAlignment="true" applyProtection="true">
      <alignment horizontal="right" vertical="center" textRotation="0" wrapText="false" indent="0" shrinkToFit="true"/>
      <protection locked="true" hidden="false"/>
    </xf>
    <xf numFmtId="174" fontId="18" fillId="3" borderId="117" xfId="35" applyFont="true" applyBorder="true" applyAlignment="true" applyProtection="true">
      <alignment horizontal="right" vertical="center" textRotation="0" wrapText="false" indent="0" shrinkToFit="true"/>
      <protection locked="true" hidden="false"/>
    </xf>
    <xf numFmtId="175" fontId="18" fillId="3" borderId="118" xfId="35"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5" applyFont="true" applyBorder="true" applyAlignment="true" applyProtection="true">
      <alignment horizontal="right" vertical="center" textRotation="0" wrapText="false" indent="0" shrinkToFit="true"/>
      <protection locked="true" hidden="false"/>
    </xf>
    <xf numFmtId="176" fontId="18" fillId="3" borderId="120"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5" applyFont="true" applyBorder="true" applyAlignment="true" applyProtection="true">
      <alignment horizontal="right" vertical="center" textRotation="0" wrapText="false" indent="0" shrinkToFit="true"/>
      <protection locked="true" hidden="false"/>
    </xf>
    <xf numFmtId="177" fontId="18" fillId="3" borderId="120" xfId="35"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5"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5" applyFont="true" applyBorder="true" applyAlignment="true" applyProtection="true">
      <alignment horizontal="right" vertical="center" textRotation="0" wrapText="false" indent="0" shrinkToFit="true"/>
      <protection locked="true" hidden="false"/>
    </xf>
    <xf numFmtId="177" fontId="18" fillId="3" borderId="124" xfId="35"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5" applyFont="true" applyBorder="true" applyAlignment="true" applyProtection="true">
      <alignment horizontal="right" vertical="center" textRotation="0" wrapText="false" indent="0" shrinkToFit="true"/>
      <protection locked="true" hidden="false"/>
    </xf>
    <xf numFmtId="175" fontId="18" fillId="3" borderId="109" xfId="35" applyFont="true" applyBorder="true" applyAlignment="true" applyProtection="true">
      <alignment horizontal="right" vertical="center" textRotation="0" wrapText="false" indent="0" shrinkToFit="true"/>
      <protection locked="true" hidden="false"/>
    </xf>
    <xf numFmtId="175" fontId="18" fillId="3" borderId="110" xfId="35"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5" applyFont="true" applyBorder="true" applyAlignment="true" applyProtection="true">
      <alignment horizontal="right" vertical="center" textRotation="0" wrapText="false" indent="0" shrinkToFit="true"/>
      <protection locked="true" hidden="false"/>
    </xf>
    <xf numFmtId="164" fontId="22" fillId="3" borderId="0" xfId="34"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15" fillId="3" borderId="47" xfId="38" applyFont="true" applyBorder="true" applyAlignment="false" applyProtection="false">
      <alignment horizontal="general" vertical="center" textRotation="0" wrapText="false" indent="0" shrinkToFit="false"/>
      <protection locked="true" hidden="false"/>
    </xf>
    <xf numFmtId="166" fontId="15" fillId="3" borderId="33" xfId="38" applyFont="true" applyBorder="true" applyAlignment="false" applyProtection="false">
      <alignment horizontal="general" vertical="center" textRotation="0" wrapText="false" indent="0" shrinkToFit="false"/>
      <protection locked="true" hidden="false"/>
    </xf>
    <xf numFmtId="166" fontId="15" fillId="3" borderId="48" xfId="38" applyFont="true" applyBorder="true" applyAlignment="false" applyProtection="false">
      <alignment horizontal="general" vertical="center" textRotation="0" wrapText="false" indent="0" shrinkToFit="false"/>
      <protection locked="true" hidden="false"/>
    </xf>
    <xf numFmtId="166" fontId="15"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15" fillId="3" borderId="129" xfId="38" applyFont="true" applyBorder="true" applyAlignment="true" applyProtection="false">
      <alignment horizontal="center" vertical="center" textRotation="0" wrapText="false" indent="0" shrinkToFit="false"/>
      <protection locked="true" hidden="false"/>
    </xf>
    <xf numFmtId="178" fontId="15" fillId="3" borderId="13" xfId="37" applyFont="true" applyBorder="true" applyAlignment="true" applyProtection="false">
      <alignment horizontal="left" vertical="center" textRotation="0" wrapText="true" indent="0" shrinkToFit="false"/>
      <protection locked="true" hidden="false"/>
    </xf>
    <xf numFmtId="174" fontId="15" fillId="3" borderId="21" xfId="37" applyFont="true" applyBorder="true" applyAlignment="true" applyProtection="false">
      <alignment horizontal="right" vertical="center" textRotation="0" wrapText="false" indent="0" shrinkToFit="true"/>
      <protection locked="true" hidden="false"/>
    </xf>
    <xf numFmtId="174" fontId="15" fillId="3" borderId="47" xfId="37" applyFont="true" applyBorder="true" applyAlignment="true" applyProtection="false">
      <alignment horizontal="right" vertical="center" textRotation="0" wrapText="false" indent="0" shrinkToFit="true"/>
      <protection locked="true" hidden="false"/>
    </xf>
    <xf numFmtId="175" fontId="15" fillId="3" borderId="130" xfId="37" applyFont="true" applyBorder="true" applyAlignment="true" applyProtection="false">
      <alignment horizontal="right" vertical="center" textRotation="0" wrapText="false" indent="0" shrinkToFit="true"/>
      <protection locked="true" hidden="false"/>
    </xf>
    <xf numFmtId="174" fontId="15" fillId="3" borderId="13" xfId="37" applyFont="true" applyBorder="true" applyAlignment="true" applyProtection="false">
      <alignment horizontal="right" vertical="center" textRotation="0" wrapText="false" indent="0" shrinkToFit="true"/>
      <protection locked="true" hidden="false"/>
    </xf>
    <xf numFmtId="174" fontId="15" fillId="3" borderId="7" xfId="37" applyFont="true" applyBorder="true" applyAlignment="true" applyProtection="false">
      <alignment horizontal="right" vertical="center" textRotation="0" wrapText="false" indent="0" shrinkToFit="true"/>
      <protection locked="true" hidden="false"/>
    </xf>
    <xf numFmtId="175" fontId="15" fillId="3" borderId="129" xfId="37" applyFont="true" applyBorder="true" applyAlignment="true" applyProtection="false">
      <alignment horizontal="right" vertical="center" textRotation="0" wrapText="false" indent="0" shrinkToFit="true"/>
      <protection locked="true" hidden="false"/>
    </xf>
    <xf numFmtId="164" fontId="15" fillId="3" borderId="13" xfId="37" applyFont="true" applyBorder="true" applyAlignment="true" applyProtection="false">
      <alignment horizontal="left"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79" fontId="15" fillId="0" borderId="0" xfId="38" applyFont="true" applyBorder="true" applyAlignment="false" applyProtection="false">
      <alignment horizontal="general" vertical="center" textRotation="0" wrapText="false" indent="0" shrinkToFit="false"/>
      <protection locked="true" hidden="false"/>
    </xf>
    <xf numFmtId="166" fontId="15" fillId="0" borderId="7" xfId="38" applyFont="true" applyBorder="true" applyAlignment="false" applyProtection="false">
      <alignment horizontal="general" vertical="center" textRotation="0" wrapText="false" indent="0" shrinkToFit="false"/>
      <protection locked="true" hidden="false"/>
    </xf>
    <xf numFmtId="166" fontId="15" fillId="0" borderId="41" xfId="38" applyFont="true" applyBorder="true" applyAlignment="false" applyProtection="false">
      <alignment horizontal="general" vertical="center" textRotation="0" wrapText="false" indent="0" shrinkToFit="false"/>
      <protection locked="true" hidden="false"/>
    </xf>
    <xf numFmtId="166" fontId="15" fillId="0" borderId="107" xfId="38" applyFont="true" applyBorder="true" applyAlignment="false" applyProtection="false">
      <alignment horizontal="general" vertical="center" textRotation="0" wrapText="false" indent="0" shrinkToFit="false"/>
      <protection locked="true" hidden="false"/>
    </xf>
    <xf numFmtId="166" fontId="15" fillId="0" borderId="13" xfId="38" applyFont="true" applyBorder="true" applyAlignment="true" applyProtection="false">
      <alignment horizontal="center" vertical="center" textRotation="0" wrapText="false" indent="0" shrinkToFit="false"/>
      <protection locked="true" hidden="false"/>
    </xf>
    <xf numFmtId="166" fontId="15" fillId="0" borderId="128" xfId="38" applyFont="true" applyBorder="true" applyAlignment="true" applyProtection="false">
      <alignment horizontal="center" vertical="center" textRotation="0" wrapText="false" indent="0" shrinkToFit="false"/>
      <protection locked="true" hidden="false"/>
    </xf>
    <xf numFmtId="166" fontId="15" fillId="0" borderId="129" xfId="38" applyFont="true" applyBorder="true" applyAlignment="true" applyProtection="false">
      <alignment horizontal="center" vertical="center" textRotation="0" wrapText="false" indent="0" shrinkToFit="false"/>
      <protection locked="true" hidden="false"/>
    </xf>
    <xf numFmtId="166" fontId="15" fillId="0" borderId="0" xfId="38" applyFont="true" applyBorder="true" applyAlignment="true" applyProtection="false">
      <alignment horizontal="center" vertical="center" textRotation="0" wrapText="false" indent="0" shrinkToFit="false"/>
      <protection locked="true" hidden="false"/>
    </xf>
    <xf numFmtId="166" fontId="15" fillId="0" borderId="45" xfId="38" applyFont="true" applyBorder="true" applyAlignment="false" applyProtection="false">
      <alignment horizontal="general" vertical="center" textRotation="0" wrapText="false" indent="0" shrinkToFit="false"/>
      <protection locked="true" hidden="false"/>
    </xf>
    <xf numFmtId="166" fontId="40" fillId="0" borderId="13" xfId="38" applyFont="true" applyBorder="true" applyAlignment="false" applyProtection="false">
      <alignment horizontal="general" vertical="center" textRotation="0" wrapText="false" indent="0" shrinkToFit="false"/>
      <protection locked="true" hidden="false"/>
    </xf>
    <xf numFmtId="180" fontId="40" fillId="0" borderId="13" xfId="38" applyFont="true" applyBorder="true" applyAlignment="true" applyProtection="false">
      <alignment horizontal="right" vertical="center" textRotation="0" wrapText="false" indent="0" shrinkToFit="true"/>
      <protection locked="true" hidden="false"/>
    </xf>
    <xf numFmtId="180" fontId="40" fillId="0" borderId="128" xfId="38" applyFont="true" applyBorder="true" applyAlignment="true" applyProtection="false">
      <alignment horizontal="right" vertical="center" textRotation="0" wrapText="false" indent="0" shrinkToFit="true"/>
      <protection locked="true" hidden="false"/>
    </xf>
    <xf numFmtId="180" fontId="15" fillId="0" borderId="129" xfId="38" applyFont="true" applyBorder="true" applyAlignment="true" applyProtection="false">
      <alignment horizontal="right" vertical="center" textRotation="0" wrapText="false" indent="0" shrinkToFit="true"/>
      <protection locked="true" hidden="false"/>
    </xf>
    <xf numFmtId="166" fontId="15" fillId="0" borderId="46"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false" applyAlignment="false" applyProtection="false">
      <alignment horizontal="general" vertical="center" textRotation="0" wrapText="false" indent="0" shrinkToFit="false"/>
      <protection locked="true" hidden="false"/>
    </xf>
    <xf numFmtId="175" fontId="40" fillId="0" borderId="13" xfId="38" applyFont="true" applyBorder="true" applyAlignment="true" applyProtection="false">
      <alignment horizontal="right" vertical="center" textRotation="0" wrapText="false" indent="0" shrinkToFit="true"/>
      <protection locked="true" hidden="false"/>
    </xf>
    <xf numFmtId="175" fontId="40" fillId="0" borderId="128" xfId="38" applyFont="true" applyBorder="true" applyAlignment="true" applyProtection="false">
      <alignment horizontal="right" vertical="center" textRotation="0" wrapText="false" indent="0" shrinkToFit="true"/>
      <protection locked="true" hidden="false"/>
    </xf>
    <xf numFmtId="175" fontId="15" fillId="0" borderId="129" xfId="38" applyFont="true" applyBorder="true" applyAlignment="true" applyProtection="false">
      <alignment horizontal="right" vertical="center" textRotation="0" wrapText="false" indent="0" shrinkToFit="true"/>
      <protection locked="true" hidden="false"/>
    </xf>
    <xf numFmtId="166" fontId="15" fillId="0" borderId="47" xfId="38" applyFont="true" applyBorder="true" applyAlignment="false" applyProtection="false">
      <alignment horizontal="general" vertical="center" textRotation="0" wrapText="false" indent="0" shrinkToFit="false"/>
      <protection locked="true" hidden="false"/>
    </xf>
    <xf numFmtId="166" fontId="15"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15" fillId="0" borderId="48" xfId="38" applyFont="true" applyBorder="true" applyAlignment="false" applyProtection="false">
      <alignment horizontal="general" vertical="center" textRotation="0" wrapText="false" indent="0" shrinkToFit="false"/>
      <protection locked="true" hidden="false"/>
    </xf>
    <xf numFmtId="164" fontId="15"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15" fillId="3" borderId="13" xfId="38" applyFont="true" applyBorder="true" applyAlignment="true" applyProtection="false">
      <alignment horizontal="general" vertical="center" textRotation="0" wrapText="true" indent="0" shrinkToFit="fals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128"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6" fontId="15" fillId="0" borderId="13" xfId="38" applyFont="true" applyBorder="true" applyAlignment="true" applyProtection="false">
      <alignment horizontal="general" vertical="center" textRotation="0" wrapText="true" indent="0" shrinkToFit="false"/>
      <protection locked="true" hidden="false"/>
    </xf>
    <xf numFmtId="174" fontId="15" fillId="0" borderId="13" xfId="38" applyFont="true" applyBorder="true" applyAlignment="true" applyProtection="false">
      <alignment horizontal="right" vertical="center" textRotation="0" wrapText="false" indent="0" shrinkToFit="true"/>
      <protection locked="true" hidden="false"/>
    </xf>
    <xf numFmtId="174" fontId="15" fillId="0"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general" vertical="center" textRotation="0" wrapText="false" indent="0" shrinkToFit="false"/>
      <protection locked="true" hidden="false"/>
    </xf>
    <xf numFmtId="164" fontId="15"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9" fontId="15"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4" fontId="6" fillId="0" borderId="33" xfId="37" applyFont="true" applyBorder="true" applyAlignment="false" applyProtection="false">
      <alignment horizontal="general" vertical="center" textRotation="0" wrapText="false" indent="0" shrinkToFit="false"/>
      <protection locked="true" hidden="false"/>
    </xf>
    <xf numFmtId="179" fontId="15" fillId="0" borderId="33" xfId="37" applyFont="true" applyBorder="true" applyAlignment="false" applyProtection="false">
      <alignment horizontal="general" vertical="center" textRotation="0" wrapText="false" indent="0" shrinkToFit="false"/>
      <protection locked="true" hidden="false"/>
    </xf>
    <xf numFmtId="166" fontId="40" fillId="0" borderId="43" xfId="32" applyFont="true" applyBorder="true" applyAlignment="true" applyProtection="false">
      <alignment horizontal="general" vertical="center" textRotation="0" wrapText="false" indent="0" shrinkToFit="false"/>
      <protection locked="true" hidden="false"/>
    </xf>
    <xf numFmtId="166" fontId="40" fillId="0" borderId="44" xfId="32" applyFont="true" applyBorder="true" applyAlignment="true" applyProtection="false">
      <alignment horizontal="general" vertical="center" textRotation="0" wrapText="false" indent="0" shrinkToFit="false"/>
      <protection locked="true" hidden="false"/>
    </xf>
    <xf numFmtId="166" fontId="40" fillId="0" borderId="13" xfId="32" applyFont="true" applyBorder="true" applyAlignment="true" applyProtection="false">
      <alignment horizontal="center" vertical="center" textRotation="0" wrapText="true" indent="0" shrinkToFit="false"/>
      <protection locked="true" hidden="false"/>
    </xf>
    <xf numFmtId="166" fontId="40" fillId="0" borderId="13" xfId="32" applyFont="true" applyBorder="true" applyAlignment="true" applyProtection="false">
      <alignment horizontal="center" vertical="center" textRotation="0" wrapText="false" indent="0" shrinkToFit="false"/>
      <protection locked="true" hidden="false"/>
    </xf>
    <xf numFmtId="166" fontId="40" fillId="0" borderId="47" xfId="32" applyFont="true" applyBorder="true" applyAlignment="true" applyProtection="false">
      <alignment horizontal="general" vertical="center" textRotation="0" wrapText="false" indent="0" shrinkToFit="false"/>
      <protection locked="true" hidden="false"/>
    </xf>
    <xf numFmtId="166" fontId="40" fillId="0" borderId="48" xfId="32" applyFont="true" applyBorder="true" applyAlignment="true" applyProtection="false">
      <alignment horizontal="general" vertical="center" textRotation="0" wrapText="false" indent="0" shrinkToFit="false"/>
      <protection locked="true" hidden="false"/>
    </xf>
    <xf numFmtId="166" fontId="40" fillId="0" borderId="43" xfId="32" applyFont="true" applyBorder="true" applyAlignment="true" applyProtection="false">
      <alignment horizontal="center" vertical="center" textRotation="0" wrapText="false" indent="0" shrinkToFit="false"/>
      <protection locked="true" hidden="false"/>
    </xf>
    <xf numFmtId="166" fontId="40"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0" fillId="0" borderId="33" xfId="32" applyFont="true" applyBorder="true" applyAlignment="true" applyProtection="false">
      <alignment horizontal="center" vertical="center" textRotation="0" wrapText="true" indent="0" shrinkToFit="false"/>
      <protection locked="true" hidden="false"/>
    </xf>
    <xf numFmtId="174" fontId="40" fillId="0" borderId="22" xfId="33" applyFont="true" applyBorder="true" applyAlignment="true" applyProtection="false">
      <alignment horizontal="right" vertical="center" textRotation="0" wrapText="false" indent="0" shrinkToFit="true"/>
      <protection locked="true" hidden="false"/>
    </xf>
    <xf numFmtId="174" fontId="40" fillId="0" borderId="43" xfId="33" applyFont="true" applyBorder="true" applyAlignment="true" applyProtection="false">
      <alignment horizontal="right" vertical="center" textRotation="0" wrapText="false" indent="0" shrinkToFit="true"/>
      <protection locked="true" hidden="false"/>
    </xf>
    <xf numFmtId="175" fontId="40" fillId="0" borderId="132" xfId="33" applyFont="true" applyBorder="true" applyAlignment="true" applyProtection="false">
      <alignment horizontal="right" vertical="center" textRotation="0" wrapText="false" indent="0" shrinkToFit="true"/>
      <protection locked="true" hidden="false"/>
    </xf>
    <xf numFmtId="174" fontId="40" fillId="0" borderId="131" xfId="33" applyFont="true" applyBorder="true" applyAlignment="true" applyProtection="false">
      <alignment horizontal="right" vertical="center" textRotation="0" wrapText="false" indent="0" shrinkToFit="true"/>
      <protection locked="true" hidden="false"/>
    </xf>
    <xf numFmtId="175" fontId="40" fillId="0" borderId="133" xfId="33" applyFont="true" applyBorder="true" applyAlignment="true" applyProtection="false">
      <alignment horizontal="right" vertical="center" textRotation="0" wrapText="false" indent="0" shrinkToFit="true"/>
      <protection locked="true" hidden="false"/>
    </xf>
    <xf numFmtId="175" fontId="40" fillId="0" borderId="22" xfId="33" applyFont="true" applyBorder="true" applyAlignment="true" applyProtection="false">
      <alignment horizontal="right" vertical="center" textRotation="0" wrapText="false" indent="0" shrinkToFit="true"/>
      <protection locked="true" hidden="false"/>
    </xf>
    <xf numFmtId="166" fontId="40" fillId="0" borderId="47" xfId="32" applyFont="true" applyBorder="true" applyAlignment="true" applyProtection="false">
      <alignment horizontal="center" vertical="center" textRotation="0" wrapText="false" indent="0" shrinkToFit="false"/>
      <protection locked="true" hidden="false"/>
    </xf>
    <xf numFmtId="166" fontId="40" fillId="0" borderId="134" xfId="32" applyFont="true" applyBorder="true" applyAlignment="true" applyProtection="false">
      <alignment horizontal="center" vertical="center" textRotation="0" wrapText="false" indent="0" shrinkToFit="false"/>
      <protection locked="true" hidden="false"/>
    </xf>
    <xf numFmtId="174" fontId="40" fillId="0" borderId="135" xfId="33" applyFont="true" applyBorder="true" applyAlignment="true" applyProtection="false">
      <alignment horizontal="right" vertical="center" textRotation="0" wrapText="false" indent="0" shrinkToFit="true"/>
      <protection locked="true" hidden="false"/>
    </xf>
    <xf numFmtId="174" fontId="40" fillId="0" borderId="136" xfId="33" applyFont="true" applyBorder="true" applyAlignment="true" applyProtection="false">
      <alignment horizontal="right" vertical="center" textRotation="0" wrapText="false" indent="0" shrinkToFit="true"/>
      <protection locked="true" hidden="false"/>
    </xf>
    <xf numFmtId="175" fontId="40" fillId="0" borderId="134" xfId="33" applyFont="true" applyBorder="true" applyAlignment="true" applyProtection="false">
      <alignment horizontal="right" vertical="center" textRotation="0" wrapText="false" indent="0" shrinkToFit="true"/>
      <protection locked="true" hidden="false"/>
    </xf>
    <xf numFmtId="174" fontId="40" fillId="0" borderId="137" xfId="33" applyFont="true" applyBorder="true" applyAlignment="true" applyProtection="false">
      <alignment horizontal="right" vertical="center" textRotation="0" wrapText="false" indent="0" shrinkToFit="true"/>
      <protection locked="true" hidden="false"/>
    </xf>
    <xf numFmtId="175" fontId="40" fillId="0" borderId="138" xfId="33" applyFont="true" applyBorder="true" applyAlignment="true" applyProtection="false">
      <alignment horizontal="right" vertical="center" textRotation="0" wrapText="false" indent="0" shrinkToFit="true"/>
      <protection locked="true" hidden="false"/>
    </xf>
    <xf numFmtId="175" fontId="40" fillId="0" borderId="135" xfId="33" applyFont="true" applyBorder="true" applyAlignment="true" applyProtection="false">
      <alignment horizontal="right" vertical="center" textRotation="0" wrapText="false" indent="0" shrinkToFit="true"/>
      <protection locked="true" hidden="false"/>
    </xf>
    <xf numFmtId="166" fontId="40" fillId="0" borderId="44" xfId="32" applyFont="true" applyBorder="true" applyAlignment="true" applyProtection="false">
      <alignment horizontal="center" vertical="center" textRotation="0" wrapText="false" indent="0" shrinkToFit="false"/>
      <protection locked="true" hidden="false"/>
    </xf>
    <xf numFmtId="174" fontId="40" fillId="0" borderId="22" xfId="33" applyFont="true" applyBorder="true" applyAlignment="true" applyProtection="false">
      <alignment horizontal="right" vertical="center" textRotation="0" wrapText="false" indent="0" shrinkToFit="true"/>
      <protection locked="true" hidden="false"/>
    </xf>
    <xf numFmtId="174" fontId="40" fillId="0" borderId="43" xfId="33" applyFont="true" applyBorder="true" applyAlignment="true" applyProtection="false">
      <alignment horizontal="right" vertical="center" textRotation="0" wrapText="false" indent="0" shrinkToFit="true"/>
      <protection locked="true" hidden="false"/>
    </xf>
    <xf numFmtId="175" fontId="40" fillId="0" borderId="132" xfId="33" applyFont="true" applyBorder="true" applyAlignment="true" applyProtection="false">
      <alignment horizontal="right" vertical="center" textRotation="0" wrapText="false" indent="0" shrinkToFit="true"/>
      <protection locked="true" hidden="false"/>
    </xf>
    <xf numFmtId="174" fontId="40" fillId="0" borderId="131" xfId="33" applyFont="true" applyBorder="true" applyAlignment="true" applyProtection="false">
      <alignment horizontal="right" vertical="center" textRotation="0" wrapText="false" indent="0" shrinkToFit="true"/>
      <protection locked="true" hidden="false"/>
    </xf>
    <xf numFmtId="175" fontId="40"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49" fillId="0" borderId="0" xfId="36" applyFont="true" applyBorder="false" applyAlignment="false" applyProtection="false">
      <alignment horizontal="general" vertical="center" textRotation="0" wrapText="false" indent="0" shrinkToFit="false"/>
      <protection locked="true" hidden="false"/>
    </xf>
    <xf numFmtId="164" fontId="48" fillId="0" borderId="0" xfId="36" applyFont="true" applyBorder="false" applyAlignment="true" applyProtection="false">
      <alignment horizontal="right" vertical="center" textRotation="0" wrapText="false" indent="0" shrinkToFit="false"/>
      <protection locked="true" hidden="false"/>
    </xf>
    <xf numFmtId="164" fontId="49" fillId="6" borderId="29" xfId="36" applyFont="true" applyBorder="true" applyAlignment="true" applyProtection="false">
      <alignment horizontal="general" vertical="bottom" textRotation="0" wrapText="false" indent="0" shrinkToFit="false"/>
      <protection locked="true" hidden="false"/>
    </xf>
    <xf numFmtId="164" fontId="49" fillId="6" borderId="139" xfId="36" applyFont="true" applyBorder="true" applyAlignment="true" applyProtection="false">
      <alignment horizontal="right" vertical="top" textRotation="0" wrapText="false" indent="0" shrinkToFit="false"/>
      <protection locked="true" hidden="false"/>
    </xf>
    <xf numFmtId="164" fontId="49" fillId="6" borderId="140" xfId="36" applyFont="true" applyBorder="true" applyAlignment="true" applyProtection="false">
      <alignment horizontal="right" vertical="top" textRotation="0" wrapText="false" indent="0" shrinkToFit="false"/>
      <protection locked="true" hidden="false"/>
    </xf>
    <xf numFmtId="164" fontId="49" fillId="6" borderId="144" xfId="36" applyFont="true" applyBorder="true" applyAlignment="true" applyProtection="false">
      <alignment horizontal="center" vertical="center" textRotation="0" wrapText="false" indent="0" shrinkToFit="false"/>
      <protection locked="true" hidden="false"/>
    </xf>
    <xf numFmtId="164" fontId="49" fillId="6" borderId="19" xfId="36" applyFont="true" applyBorder="true" applyAlignment="true" applyProtection="false">
      <alignment horizontal="center" vertical="center" textRotation="0" wrapText="false" indent="0" shrinkToFit="false"/>
      <protection locked="true" hidden="false"/>
    </xf>
    <xf numFmtId="164" fontId="49" fillId="6" borderId="20" xfId="36" applyFont="true" applyBorder="true" applyAlignment="true" applyProtection="false">
      <alignment horizontal="center" vertical="center" textRotation="0" wrapText="false" indent="0" shrinkToFit="false"/>
      <protection locked="true" hidden="false"/>
    </xf>
    <xf numFmtId="164" fontId="49" fillId="0" borderId="121" xfId="36" applyFont="true" applyBorder="true" applyAlignment="true" applyProtection="false">
      <alignment horizontal="general" vertical="center" textRotation="0" wrapText="true" indent="0" shrinkToFit="false"/>
      <protection locked="true" hidden="false"/>
    </xf>
    <xf numFmtId="164" fontId="58" fillId="0" borderId="81" xfId="36" applyFont="true" applyBorder="true" applyAlignment="true" applyProtection="false">
      <alignment horizontal="left" vertical="center" textRotation="0" wrapText="true" indent="0" shrinkToFit="false"/>
      <protection locked="true" hidden="false"/>
    </xf>
    <xf numFmtId="176" fontId="49" fillId="0" borderId="1" xfId="36" applyFont="true" applyBorder="true" applyAlignment="true" applyProtection="false">
      <alignment horizontal="right" vertical="center" textRotation="0" wrapText="false" indent="0" shrinkToFit="true"/>
      <protection locked="true" hidden="false"/>
    </xf>
    <xf numFmtId="176" fontId="49" fillId="0" borderId="12" xfId="36" applyFont="true" applyBorder="true" applyAlignment="true" applyProtection="false">
      <alignment horizontal="right" vertical="center" textRotation="0" wrapText="false" indent="0" shrinkToFit="true"/>
      <protection locked="true" hidden="false"/>
    </xf>
    <xf numFmtId="176" fontId="49" fillId="0" borderId="2" xfId="36" applyFont="true" applyBorder="true" applyAlignment="true" applyProtection="false">
      <alignment horizontal="right" vertical="center" textRotation="0" wrapText="false" indent="0" shrinkToFit="true"/>
      <protection locked="true" hidden="false"/>
    </xf>
    <xf numFmtId="164" fontId="49" fillId="0" borderId="104" xfId="36" applyFont="true" applyBorder="true" applyAlignment="true" applyProtection="false">
      <alignment horizontal="general" vertical="center" textRotation="0" wrapText="false" indent="0" shrinkToFit="false"/>
      <protection locked="true" hidden="false"/>
    </xf>
    <xf numFmtId="164" fontId="58" fillId="0" borderId="145" xfId="36" applyFont="true" applyBorder="true" applyAlignment="true" applyProtection="false">
      <alignment horizontal="left" vertical="center" textRotation="0" wrapText="true" indent="0" shrinkToFit="false"/>
      <protection locked="true" hidden="false"/>
    </xf>
    <xf numFmtId="176" fontId="49" fillId="0" borderId="6" xfId="36" applyFont="true" applyBorder="true" applyAlignment="true" applyProtection="false">
      <alignment horizontal="right" vertical="center" textRotation="0" wrapText="false" indent="0" shrinkToFit="true"/>
      <protection locked="true" hidden="false"/>
    </xf>
    <xf numFmtId="176" fontId="49" fillId="0" borderId="13" xfId="36" applyFont="true" applyBorder="true" applyAlignment="true" applyProtection="false">
      <alignment horizontal="right" vertical="center" textRotation="0" wrapText="false" indent="0" shrinkToFit="true"/>
      <protection locked="true" hidden="false"/>
    </xf>
    <xf numFmtId="176" fontId="49" fillId="0" borderId="14" xfId="36" applyFont="true" applyBorder="true" applyAlignment="true" applyProtection="false">
      <alignment horizontal="right" vertical="center" textRotation="0" wrapText="false" indent="0" shrinkToFit="true"/>
      <protection locked="true" hidden="false"/>
    </xf>
    <xf numFmtId="164" fontId="49" fillId="0" borderId="114" xfId="36" applyFont="true" applyBorder="true" applyAlignment="true" applyProtection="false">
      <alignment horizontal="general" vertical="center" textRotation="0" wrapText="false" indent="0" shrinkToFit="false"/>
      <protection locked="true" hidden="false"/>
    </xf>
    <xf numFmtId="164" fontId="49" fillId="0" borderId="125" xfId="36" applyFont="true" applyBorder="true" applyAlignment="true" applyProtection="false">
      <alignment horizontal="general" vertical="center" textRotation="0" wrapText="false" indent="0" shrinkToFit="false"/>
      <protection locked="true" hidden="false"/>
    </xf>
    <xf numFmtId="164" fontId="58" fillId="0" borderId="143" xfId="36" applyFont="true" applyBorder="true" applyAlignment="true" applyProtection="false">
      <alignment horizontal="left" vertical="center" textRotation="0" wrapText="true" indent="0" shrinkToFit="false"/>
      <protection locked="true" hidden="false"/>
    </xf>
    <xf numFmtId="176" fontId="49" fillId="0" borderId="9" xfId="36" applyFont="true" applyBorder="true" applyAlignment="true" applyProtection="false">
      <alignment horizontal="right" vertical="center" textRotation="0" wrapText="false" indent="0" shrinkToFit="true"/>
      <protection locked="true" hidden="false"/>
    </xf>
    <xf numFmtId="176" fontId="49" fillId="0" borderId="18" xfId="36" applyFont="true" applyBorder="true" applyAlignment="true" applyProtection="false">
      <alignment horizontal="right" vertical="center" textRotation="0" wrapText="false" indent="0" shrinkToFit="true"/>
      <protection locked="true" hidden="false"/>
    </xf>
    <xf numFmtId="176" fontId="49" fillId="0" borderId="10" xfId="36" applyFont="true" applyBorder="true" applyAlignment="true" applyProtection="false">
      <alignment horizontal="right" vertical="center" textRotation="0" wrapText="false" indent="0" shrinkToFit="true"/>
      <protection locked="true" hidden="false"/>
    </xf>
    <xf numFmtId="164" fontId="58" fillId="0" borderId="0" xfId="36" applyFont="true" applyBorder="true" applyAlignment="true" applyProtection="false">
      <alignment horizontal="general" vertical="center" textRotation="0" wrapText="false" indent="0" shrinkToFit="false"/>
      <protection locked="true" hidden="false"/>
    </xf>
    <xf numFmtId="164" fontId="58" fillId="0" borderId="0" xfId="36" applyFont="true" applyBorder="true" applyAlignment="true" applyProtection="false">
      <alignment horizontal="general" vertical="center" textRotation="0" wrapText="true" indent="0" shrinkToFit="false"/>
      <protection locked="true" hidden="false"/>
    </xf>
    <xf numFmtId="164" fontId="58" fillId="0" borderId="0" xfId="36" applyFont="true" applyBorder="true" applyAlignment="true" applyProtection="false">
      <alignment horizontal="general" vertical="center" textRotation="0" wrapText="true" indent="0" shrinkToFit="false"/>
      <protection locked="true" hidden="false"/>
    </xf>
    <xf numFmtId="164" fontId="49"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true" hidden="false"/>
    </xf>
    <xf numFmtId="174" fontId="58" fillId="0" borderId="12" xfId="27" applyFont="true" applyBorder="true" applyAlignment="true" applyProtection="true">
      <alignment horizontal="right" vertical="center" textRotation="0" wrapText="false" indent="0" shrinkToFit="true"/>
      <protection locked="true" hidden="false"/>
    </xf>
    <xf numFmtId="174"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4" fontId="58" fillId="0" borderId="6" xfId="27" applyFont="true" applyBorder="true" applyAlignment="true" applyProtection="true">
      <alignment horizontal="right" vertical="center" textRotation="0" wrapText="false" indent="0" shrinkToFit="true"/>
      <protection locked="true" hidden="false"/>
    </xf>
    <xf numFmtId="174" fontId="58" fillId="0" borderId="13" xfId="27" applyFont="true" applyBorder="true" applyAlignment="true" applyProtection="true">
      <alignment horizontal="right" vertical="center" textRotation="0" wrapText="false" indent="0" shrinkToFit="true"/>
      <protection locked="true" hidden="false"/>
    </xf>
    <xf numFmtId="174"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true" hidden="false"/>
    </xf>
    <xf numFmtId="174" fontId="58" fillId="0" borderId="18" xfId="27" applyFont="true" applyBorder="true" applyAlignment="true" applyProtection="true">
      <alignment horizontal="right" vertical="center" textRotation="0" wrapText="false" indent="0" shrinkToFit="true"/>
      <protection locked="true" hidden="false"/>
    </xf>
    <xf numFmtId="174"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4" fontId="58" fillId="0" borderId="0" xfId="27" applyFont="true" applyBorder="false" applyAlignment="true" applyProtection="false">
      <alignment horizontal="right" vertical="center" textRotation="0" wrapText="false" indent="0" shrinkToFit="true"/>
      <protection locked="true" hidden="false"/>
    </xf>
    <xf numFmtId="164" fontId="60"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58" fillId="0" borderId="12" xfId="27" applyFont="true" applyBorder="true" applyAlignment="fals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1"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2" fillId="0" borderId="0" xfId="27" applyFont="true" applyBorder="false" applyAlignment="false" applyProtection="false">
      <alignment horizontal="general" vertical="center" textRotation="0" wrapText="false" indent="0" shrinkToFit="false"/>
      <protection locked="true" hidden="false"/>
    </xf>
    <xf numFmtId="164" fontId="61"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8" fillId="6" borderId="2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right" vertical="center" textRotation="0" wrapText="false" indent="0" shrinkToFit="false"/>
      <protection locked="true" hidden="false"/>
    </xf>
    <xf numFmtId="164" fontId="58" fillId="6" borderId="140" xfId="26" applyFont="true" applyBorder="true" applyAlignment="true" applyProtection="false">
      <alignment horizontal="right" vertical="top" textRotation="0" wrapText="false" indent="0" shrinkToFit="false"/>
      <protection locked="true" hidden="false"/>
    </xf>
    <xf numFmtId="164" fontId="58" fillId="6" borderId="144" xfId="26" applyFont="true" applyBorder="true" applyAlignment="true" applyProtection="false">
      <alignment horizontal="center" vertical="center" textRotation="0" wrapText="false" indent="0" shrinkToFit="false"/>
      <protection locked="true" hidden="false"/>
    </xf>
    <xf numFmtId="164" fontId="58" fillId="6" borderId="19" xfId="26" applyFont="true" applyBorder="true" applyAlignment="true" applyProtection="false">
      <alignment horizontal="center" vertical="center" textRotation="0" wrapText="fals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1" xfId="26" applyFont="true" applyBorder="true" applyAlignment="true" applyProtection="false">
      <alignment horizontal="general" vertical="center" textRotation="0" wrapText="true" indent="0" shrinkToFit="false"/>
      <protection locked="true" hidden="false"/>
    </xf>
    <xf numFmtId="164" fontId="58" fillId="0" borderId="47" xfId="26" applyFont="true" applyBorder="true" applyAlignment="true" applyProtection="false">
      <alignment horizontal="general" vertical="center" textRotation="0" wrapText="tru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74" fontId="58" fillId="0" borderId="1" xfId="26" applyFont="true" applyBorder="true" applyAlignment="true" applyProtection="true">
      <alignment horizontal="right" vertical="center" textRotation="0" wrapText="false" indent="0" shrinkToFit="true"/>
      <protection locked="true" hidden="false"/>
    </xf>
    <xf numFmtId="174" fontId="58" fillId="0" borderId="12" xfId="26" applyFont="true" applyBorder="true" applyAlignment="true" applyProtection="true">
      <alignment horizontal="right" vertical="center" textRotation="0" wrapText="false" indent="0" shrinkToFit="true"/>
      <protection locked="true" hidden="false"/>
    </xf>
    <xf numFmtId="174" fontId="58" fillId="0" borderId="2" xfId="26" applyFont="true" applyBorder="true" applyAlignment="true" applyProtection="true">
      <alignment horizontal="right" vertical="center" textRotation="0" wrapText="false" indent="0" shrinkToFit="true"/>
      <protection locked="true" hidden="false"/>
    </xf>
    <xf numFmtId="164" fontId="58" fillId="0" borderId="7" xfId="26" applyFont="true" applyBorder="true" applyAlignment="true" applyProtection="false">
      <alignment horizontal="general"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74" fontId="58" fillId="0" borderId="6" xfId="26" applyFont="true" applyBorder="true" applyAlignment="true" applyProtection="true">
      <alignment horizontal="right" vertical="center" textRotation="0" wrapText="false" indent="0" shrinkToFit="true"/>
      <protection locked="true" hidden="false"/>
    </xf>
    <xf numFmtId="174" fontId="58" fillId="0" borderId="13" xfId="26" applyFont="true" applyBorder="true" applyAlignment="true" applyProtection="true">
      <alignment horizontal="right" vertical="center" textRotation="0" wrapText="false" indent="0" shrinkToFit="true"/>
      <protection locked="true" hidden="false"/>
    </xf>
    <xf numFmtId="174" fontId="58" fillId="0" borderId="14" xfId="26" applyFont="true" applyBorder="true" applyAlignment="true" applyProtection="true">
      <alignment horizontal="right" vertical="center" textRotation="0" wrapText="false" indent="0" shrinkToFit="true"/>
      <protection locked="true" hidden="false"/>
    </xf>
    <xf numFmtId="164" fontId="58" fillId="0" borderId="43" xfId="26" applyFont="true" applyBorder="true" applyAlignment="true" applyProtection="false">
      <alignment horizontal="general"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9" xfId="26" applyFont="true" applyBorder="true" applyAlignment="true" applyProtection="false">
      <alignment horizontal="general" vertical="center" textRotation="0" wrapText="false" indent="0" shrinkToFit="false"/>
      <protection locked="true" hidden="false"/>
    </xf>
    <xf numFmtId="164" fontId="58" fillId="0" borderId="146" xfId="26" applyFont="true" applyBorder="true" applyAlignment="true" applyProtection="false">
      <alignment horizontal="general" vertical="center" textRotation="0" wrapText="fals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74" fontId="58" fillId="0" borderId="9" xfId="26" applyFont="true" applyBorder="true" applyAlignment="true" applyProtection="true">
      <alignment horizontal="right" vertical="center" textRotation="0" wrapText="false" indent="0" shrinkToFit="true"/>
      <protection locked="true" hidden="false"/>
    </xf>
    <xf numFmtId="174" fontId="58" fillId="0" borderId="18" xfId="26" applyFont="true" applyBorder="true" applyAlignment="true" applyProtection="true">
      <alignment horizontal="right" vertical="center" textRotation="0" wrapText="false" indent="0" shrinkToFit="true"/>
      <protection locked="true" hidden="false"/>
    </xf>
    <xf numFmtId="174" fontId="58" fillId="0" borderId="10" xfId="26" applyFont="true" applyBorder="true" applyAlignment="true" applyProtection="true">
      <alignment horizontal="right" vertical="center" textRotation="0" wrapText="false" indent="0" shrinkToFit="tru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general" vertical="center"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4"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5" fillId="6" borderId="29" xfId="25" applyFont="true" applyBorder="true" applyAlignment="true" applyProtection="false">
      <alignment horizontal="general" vertical="bottom" textRotation="0" wrapText="false" indent="0" shrinkToFit="false"/>
      <protection locked="true" hidden="false"/>
    </xf>
    <xf numFmtId="164" fontId="65" fillId="6" borderId="139" xfId="25" applyFont="true" applyBorder="true" applyAlignment="true" applyProtection="false">
      <alignment horizontal="right" vertical="top" textRotation="0" wrapText="false" indent="0" shrinkToFit="false"/>
      <protection locked="true" hidden="false"/>
    </xf>
    <xf numFmtId="164" fontId="65" fillId="6" borderId="140" xfId="25" applyFont="true" applyBorder="true" applyAlignment="true" applyProtection="false">
      <alignment horizontal="right" vertical="top" textRotation="0" wrapText="false" indent="0" shrinkToFit="false"/>
      <protection locked="true" hidden="false"/>
    </xf>
    <xf numFmtId="164" fontId="66" fillId="6" borderId="19" xfId="24" applyFont="true" applyBorder="true" applyAlignment="true" applyProtection="false">
      <alignment horizontal="center" vertical="center" textRotation="0" wrapText="false" indent="0" shrinkToFit="false"/>
      <protection locked="true" hidden="false"/>
    </xf>
    <xf numFmtId="164" fontId="66" fillId="6" borderId="28" xfId="24" applyFont="true" applyBorder="true" applyAlignment="true" applyProtection="false">
      <alignment horizontal="center" vertical="center" textRotation="0" wrapText="false" indent="0" shrinkToFit="false"/>
      <protection locked="true" hidden="false"/>
    </xf>
    <xf numFmtId="164" fontId="65" fillId="0" borderId="25" xfId="25" applyFont="true" applyBorder="true" applyAlignment="true" applyProtection="false">
      <alignment horizontal="center" vertical="center" textRotation="0" wrapText="true" indent="0" shrinkToFit="false"/>
      <protection locked="true" hidden="false"/>
    </xf>
    <xf numFmtId="164" fontId="65" fillId="0" borderId="17" xfId="25" applyFont="true" applyBorder="true" applyAlignment="true" applyProtection="true">
      <alignment horizontal="left" vertical="center" textRotation="0" wrapText="true" indent="0" shrinkToFit="false"/>
      <protection locked="true" hidden="false"/>
    </xf>
    <xf numFmtId="174" fontId="65" fillId="0" borderId="19" xfId="24" applyFont="true" applyBorder="true" applyAlignment="true" applyProtection="true">
      <alignment horizontal="right" vertical="center" textRotation="0" wrapText="false" indent="0" shrinkToFit="true"/>
      <protection locked="true" hidden="false"/>
    </xf>
    <xf numFmtId="174" fontId="65" fillId="0" borderId="20" xfId="24" applyFont="true" applyBorder="true" applyAlignment="true" applyProtection="true">
      <alignment horizontal="right" vertical="center" textRotation="0" wrapText="false" indent="0" shrinkToFit="true"/>
      <protection locked="true" hidden="false"/>
    </xf>
    <xf numFmtId="164" fontId="65" fillId="0" borderId="114" xfId="25" applyFont="true" applyBorder="true" applyAlignment="true" applyProtection="false">
      <alignment horizontal="center" vertical="center" textRotation="0" wrapText="true" indent="0" shrinkToFit="false"/>
      <protection locked="true" hidden="false"/>
    </xf>
    <xf numFmtId="164" fontId="65" fillId="0" borderId="142" xfId="25" applyFont="true" applyBorder="true" applyAlignment="true" applyProtection="true">
      <alignment horizontal="left" vertical="center" textRotation="0" wrapText="false" indent="0" shrinkToFit="false"/>
      <protection locked="true" hidden="false"/>
    </xf>
    <xf numFmtId="174" fontId="65" fillId="0" borderId="22" xfId="24" applyFont="true" applyBorder="true" applyAlignment="true" applyProtection="true">
      <alignment horizontal="right" vertical="center" textRotation="0" wrapText="false" indent="0" shrinkToFit="true"/>
      <protection locked="true" hidden="false"/>
    </xf>
    <xf numFmtId="174" fontId="65" fillId="0" borderId="24" xfId="24" applyFont="true" applyBorder="true" applyAlignment="true" applyProtection="true">
      <alignment horizontal="right" vertical="center" textRotation="0" wrapText="false" indent="0" shrinkToFit="true"/>
      <protection locked="true" hidden="false"/>
    </xf>
    <xf numFmtId="164" fontId="65" fillId="0" borderId="145" xfId="25" applyFont="true" applyBorder="true" applyAlignment="true" applyProtection="true">
      <alignment horizontal="left" vertical="center" textRotation="0" wrapText="false" indent="0" shrinkToFit="false"/>
      <protection locked="true" hidden="false"/>
    </xf>
    <xf numFmtId="174" fontId="65" fillId="0" borderId="13" xfId="24" applyFont="true" applyBorder="true" applyAlignment="true" applyProtection="true">
      <alignment horizontal="right" vertical="center" textRotation="0" wrapText="false" indent="0" shrinkToFit="true"/>
      <protection locked="true" hidden="false"/>
    </xf>
    <xf numFmtId="174" fontId="65" fillId="0" borderId="14" xfId="24" applyFont="true" applyBorder="true" applyAlignment="true" applyProtection="true">
      <alignment horizontal="right" vertical="center" textRotation="0" wrapText="false" indent="0" shrinkToFit="true"/>
      <protection locked="true" hidden="false"/>
    </xf>
    <xf numFmtId="164" fontId="65" fillId="0" borderId="105" xfId="25" applyFont="true" applyBorder="true" applyAlignment="true" applyProtection="false">
      <alignment horizontal="center" vertical="center" textRotation="0" wrapText="false" indent="0" shrinkToFit="false"/>
      <protection locked="true" hidden="false"/>
    </xf>
    <xf numFmtId="164" fontId="65" fillId="0" borderId="14" xfId="25" applyFont="true" applyBorder="true" applyAlignment="true" applyProtection="true">
      <alignment horizontal="left" vertical="center" textRotation="0" wrapText="true" indent="0" shrinkToFit="false"/>
      <protection locked="false" hidden="false"/>
    </xf>
    <xf numFmtId="174" fontId="65" fillId="0" borderId="13" xfId="24" applyFont="true" applyBorder="true" applyAlignment="true" applyProtection="true">
      <alignment horizontal="right" vertical="center" textRotation="0" wrapText="false" indent="0" shrinkToFit="true"/>
      <protection locked="false" hidden="false"/>
    </xf>
    <xf numFmtId="174" fontId="65" fillId="0" borderId="14" xfId="24" applyFont="true" applyBorder="true" applyAlignment="true" applyProtection="true">
      <alignment horizontal="right" vertical="center" textRotation="0" wrapText="false" indent="0" shrinkToFit="true"/>
      <protection locked="false" hidden="false"/>
    </xf>
    <xf numFmtId="164" fontId="65" fillId="0" borderId="123" xfId="25" applyFont="true" applyBorder="true" applyAlignment="true" applyProtection="false">
      <alignment horizontal="center" vertical="center" textRotation="0" wrapText="false" indent="0" shrinkToFit="false"/>
      <protection locked="true" hidden="false"/>
    </xf>
    <xf numFmtId="164" fontId="65" fillId="0" borderId="10" xfId="25" applyFont="true" applyBorder="true" applyAlignment="true" applyProtection="true">
      <alignment horizontal="left" vertical="center" textRotation="0" wrapText="true" indent="0" shrinkToFit="false"/>
      <protection locked="false" hidden="false"/>
    </xf>
    <xf numFmtId="174" fontId="65" fillId="0" borderId="18" xfId="24" applyFont="true" applyBorder="true" applyAlignment="true" applyProtection="true">
      <alignment horizontal="right" vertical="center" textRotation="0" wrapText="false" indent="0" shrinkToFit="true"/>
      <protection locked="false" hidden="false"/>
    </xf>
    <xf numFmtId="174" fontId="65" fillId="0" borderId="10" xfId="24" applyFont="true" applyBorder="true" applyAlignment="true" applyProtection="true">
      <alignment horizontal="right" vertical="center" textRotation="0" wrapText="false" indent="0" shrinkToFit="true"/>
      <protection locked="false" hidden="false"/>
    </xf>
    <xf numFmtId="164" fontId="65" fillId="0" borderId="29" xfId="25" applyFont="true" applyBorder="true" applyAlignment="true" applyProtection="false">
      <alignment horizontal="center" vertical="center" textRotation="0" wrapText="false" indent="0" shrinkToFit="false"/>
      <protection locked="true" hidden="false"/>
    </xf>
    <xf numFmtId="164" fontId="65" fillId="0" borderId="140" xfId="25" applyFont="true" applyBorder="true" applyAlignment="true" applyProtection="true">
      <alignment horizontal="left" vertical="center" textRotation="0" wrapText="false" indent="0" shrinkToFit="false"/>
      <protection locked="true" hidden="false"/>
    </xf>
    <xf numFmtId="174" fontId="65" fillId="0" borderId="147" xfId="24" applyFont="true" applyBorder="true" applyAlignment="true" applyProtection="true">
      <alignment horizontal="right" vertical="center" textRotation="0" wrapText="false" indent="0" shrinkToFit="true"/>
      <protection locked="true" hidden="false"/>
    </xf>
    <xf numFmtId="174" fontId="65"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1"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1" fontId="40" fillId="0" borderId="133" xfId="20" applyFont="true" applyBorder="true" applyAlignment="true" applyProtection="false">
      <alignment horizontal="general" vertical="center" textRotation="0" wrapText="false" indent="0" shrinkToFit="false"/>
      <protection locked="true" hidden="false"/>
    </xf>
    <xf numFmtId="181"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1"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1" fontId="40" fillId="0" borderId="138" xfId="20" applyFont="true" applyBorder="true" applyAlignment="true" applyProtection="false">
      <alignment horizontal="general" vertical="center" textRotation="0" wrapText="false" indent="0" shrinkToFit="false"/>
      <protection locked="true" hidden="false"/>
    </xf>
    <xf numFmtId="181"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1"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1"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 name="標準_【レイアウト】（市）資料３（Ｐ２）　歳出比較分析表" xfId="37"/>
    <cellStyle name="標準_【レイアウト】（県）資料３（Ｐ２）　歳出比較分析表" xfId="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_rels/chart1.xml.rels><?xml version="1.0" encoding="UTF-8"?>
<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40879</c:v>
                </c:pt>
                <c:pt idx="1">
                  <c:v>42651</c:v>
                </c:pt>
                <c:pt idx="2">
                  <c:v>43226</c:v>
                </c:pt>
                <c:pt idx="3">
                  <c:v>42836</c:v>
                </c:pt>
                <c:pt idx="4">
                  <c:v>44161</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25233</c:v>
                </c:pt>
                <c:pt idx="1">
                  <c:v>19204</c:v>
                </c:pt>
                <c:pt idx="2">
                  <c:v>28209</c:v>
                </c:pt>
                <c:pt idx="3">
                  <c:v>27982</c:v>
                </c:pt>
                <c:pt idx="4">
                  <c:v>40700</c:v>
                </c:pt>
              </c:numCache>
            </c:numRef>
          </c:val>
          <c:smooth val="0"/>
        </c:ser>
        <c:hiLowLines>
          <c:spPr>
            <a:ln w="0">
              <a:noFill/>
            </a:ln>
          </c:spPr>
        </c:hiLowLines>
        <c:marker val="1"/>
        <c:axId val="90944128"/>
        <c:axId val="78983499"/>
      </c:lineChart>
      <c:catAx>
        <c:axId val="90944128"/>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78983499"/>
        <c:crosses val="autoZero"/>
        <c:auto val="1"/>
        <c:lblAlgn val="ctr"/>
        <c:lblOffset val="100"/>
        <c:noMultiLvlLbl val="0"/>
      </c:catAx>
      <c:valAx>
        <c:axId val="78983499"/>
        <c:scaling>
          <c:orientation val="minMax"/>
          <c:max val="55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90944128"/>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8.34</c:v>
                </c:pt>
                <c:pt idx="2">
                  <c:v>8.87</c:v>
                </c:pt>
                <c:pt idx="3">
                  <c:v>7.46</c:v>
                </c:pt>
                <c:pt idx="4">
                  <c:v>7.43</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12.09</c:v>
                </c:pt>
                <c:pt idx="1">
                  <c:v>10.34</c:v>
                </c:pt>
                <c:pt idx="2">
                  <c:v>10.6</c:v>
                </c:pt>
                <c:pt idx="3">
                  <c:v>10.89</c:v>
                </c:pt>
                <c:pt idx="4">
                  <c:v>10.65</c:v>
                </c:pt>
              </c:numCache>
            </c:numRef>
          </c:val>
        </c:ser>
        <c:gapWidth val="250"/>
        <c:overlap val="100"/>
        <c:axId val="29845714"/>
        <c:axId val="86812656"/>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-0.02</c:v>
                </c:pt>
                <c:pt idx="2">
                  <c:v>0.81</c:v>
                </c:pt>
                <c:pt idx="3">
                  <c:v>-1.11</c:v>
                </c:pt>
                <c:pt idx="4">
                  <c:v>0.11</c:v>
                </c:pt>
              </c:numCache>
            </c:numRef>
          </c:val>
          <c:smooth val="0"/>
        </c:ser>
        <c:hiLowLines>
          <c:spPr>
            <a:ln w="0">
              <a:noFill/>
            </a:ln>
          </c:spPr>
        </c:hiLowLines>
        <c:marker val="1"/>
        <c:axId val="29845714"/>
        <c:axId val="86812656"/>
      </c:lineChart>
      <c:catAx>
        <c:axId val="29845714"/>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6812656"/>
        <c:crosses val="autoZero"/>
        <c:auto val="1"/>
        <c:lblAlgn val="ctr"/>
        <c:lblOffset val="100"/>
        <c:noMultiLvlLbl val="0"/>
      </c:catAx>
      <c:valAx>
        <c:axId val="86812656"/>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9845714"/>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1">
                  <c:v>0.04</c:v>
                </c:pt>
                <c:pt idx="3">
                  <c:v>0.04</c:v>
                </c:pt>
                <c:pt idx="5">
                  <c:v>0.05</c:v>
                </c:pt>
                <c:pt idx="7">
                  <c:v>0.05</c:v>
                </c:pt>
                <c:pt idx="9">
                  <c:v>0.02</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numCache>
            </c:numRef>
          </c:val>
        </c:ser>
        <c:ser>
          <c:idx val="2"/>
          <c:order val="2"/>
          <c:tx>
            <c:strRef>
              <c:f>データシート!$A$29</c:f>
              <c:strCache>
                <c:ptCount val="1"/>
                <c:pt idx="0">
                  <c:v>広田中央特定土地区画整理事業特別会計</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1">
                  <c:v>0.16</c:v>
                </c:pt>
                <c:pt idx="3">
                  <c:v>0.08</c:v>
                </c:pt>
                <c:pt idx="5">
                  <c:v>0.17</c:v>
                </c:pt>
                <c:pt idx="7">
                  <c:v>0.12</c:v>
                </c:pt>
                <c:pt idx="9">
                  <c:v>0.13</c:v>
                </c:pt>
              </c:numCache>
            </c:numRef>
          </c:val>
        </c:ser>
        <c:ser>
          <c:idx val="3"/>
          <c:order val="3"/>
          <c:tx>
            <c:strRef>
              <c:f>データシート!$A$30</c:f>
              <c:strCache>
                <c:ptCount val="1"/>
                <c:pt idx="0">
                  <c:v>農業集落排水事業特別会計</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1">
                  <c:v>0.05</c:v>
                </c:pt>
                <c:pt idx="3">
                  <c:v>0.07</c:v>
                </c:pt>
                <c:pt idx="5">
                  <c:v>0.09</c:v>
                </c:pt>
                <c:pt idx="7">
                  <c:v>0.13</c:v>
                </c:pt>
                <c:pt idx="9">
                  <c:v>0.16</c:v>
                </c:pt>
              </c:numCache>
            </c:numRef>
          </c:val>
        </c:ser>
        <c:ser>
          <c:idx val="4"/>
          <c:order val="4"/>
          <c:tx>
            <c:strRef>
              <c:f>データシート!$A$31</c:f>
              <c:strCache>
                <c:ptCount val="1"/>
                <c:pt idx="0">
                  <c:v>北新宿第二土地区画整理事業特別会計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1">
                  <c:v>0.42</c:v>
                </c:pt>
                <c:pt idx="3">
                  <c:v>0.62</c:v>
                </c:pt>
                <c:pt idx="5">
                  <c:v>0.41</c:v>
                </c:pt>
                <c:pt idx="7">
                  <c:v>0.4</c:v>
                </c:pt>
                <c:pt idx="9">
                  <c:v>0.18</c:v>
                </c:pt>
              </c:numCache>
            </c:numRef>
          </c:val>
        </c:ser>
        <c:ser>
          <c:idx val="5"/>
          <c:order val="5"/>
          <c:tx>
            <c:strRef>
              <c:f>データシート!$A$32</c:f>
              <c:strCache>
                <c:ptCount val="1"/>
                <c:pt idx="0">
                  <c:v>介護保険特別会計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1">
                  <c:v>0.73</c:v>
                </c:pt>
                <c:pt idx="3">
                  <c:v>0.9</c:v>
                </c:pt>
                <c:pt idx="5">
                  <c:v>0.79</c:v>
                </c:pt>
                <c:pt idx="7">
                  <c:v>0.67</c:v>
                </c:pt>
                <c:pt idx="9">
                  <c:v>1.21</c:v>
                </c:pt>
              </c:numCache>
            </c:numRef>
          </c:val>
        </c:ser>
        <c:ser>
          <c:idx val="6"/>
          <c:order val="6"/>
          <c:tx>
            <c:strRef>
              <c:f>データシート!$A$33</c:f>
              <c:strCache>
                <c:ptCount val="1"/>
                <c:pt idx="0">
                  <c:v>国民健康保険事業特別会計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1">
                  <c:v>1.94</c:v>
                </c:pt>
                <c:pt idx="3">
                  <c:v>2.83</c:v>
                </c:pt>
                <c:pt idx="5">
                  <c:v>1.47</c:v>
                </c:pt>
                <c:pt idx="7">
                  <c:v>1.45</c:v>
                </c:pt>
                <c:pt idx="9">
                  <c:v>1.35</c:v>
                </c:pt>
              </c:numCache>
            </c:numRef>
          </c:val>
        </c:ser>
        <c:ser>
          <c:idx val="7"/>
          <c:order val="7"/>
          <c:tx>
            <c:strRef>
              <c:f>データシート!$A$34</c:f>
              <c:strCache>
                <c:ptCount val="1"/>
                <c:pt idx="0">
                  <c:v>水道事業会計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1">
                  <c:v>3.17</c:v>
                </c:pt>
                <c:pt idx="3">
                  <c:v>2.75</c:v>
                </c:pt>
                <c:pt idx="5">
                  <c:v>5.06</c:v>
                </c:pt>
                <c:pt idx="7">
                  <c:v>5.37</c:v>
                </c:pt>
                <c:pt idx="9">
                  <c:v>4.65</c:v>
                </c:pt>
              </c:numCache>
            </c:numRef>
          </c:val>
        </c:ser>
        <c:ser>
          <c:idx val="8"/>
          <c:order val="8"/>
          <c:tx>
            <c:strRef>
              <c:f>データシート!$A$35</c:f>
              <c:strCache>
                <c:ptCount val="1"/>
                <c:pt idx="0">
                  <c:v>下水道事業会計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1">
                  <c:v>3.63</c:v>
                </c:pt>
                <c:pt idx="3">
                  <c:v>4.36</c:v>
                </c:pt>
                <c:pt idx="5">
                  <c:v>5.08</c:v>
                </c:pt>
                <c:pt idx="7">
                  <c:v>5.78</c:v>
                </c:pt>
                <c:pt idx="9">
                  <c:v>6.31</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1">
                  <c:v>6.27</c:v>
                </c:pt>
                <c:pt idx="3">
                  <c:v>7.62</c:v>
                </c:pt>
                <c:pt idx="5">
                  <c:v>8.28</c:v>
                </c:pt>
                <c:pt idx="7">
                  <c:v>6.92</c:v>
                </c:pt>
                <c:pt idx="9">
                  <c:v>7.1</c:v>
                </c:pt>
              </c:numCache>
            </c:numRef>
          </c:val>
        </c:ser>
        <c:gapWidth val="150"/>
        <c:overlap val="100"/>
        <c:axId val="52149373"/>
        <c:axId val="9021127"/>
      </c:barChart>
      <c:catAx>
        <c:axId val="52149373"/>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021127"/>
        <c:crosses val="autoZero"/>
        <c:auto val="1"/>
        <c:lblAlgn val="ctr"/>
        <c:lblOffset val="100"/>
        <c:noMultiLvlLbl val="0"/>
      </c:catAx>
      <c:valAx>
        <c:axId val="902112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2149373"/>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4656</c:v>
                </c:pt>
                <c:pt idx="5">
                  <c:v>4867</c:v>
                </c:pt>
                <c:pt idx="8">
                  <c:v>4938</c:v>
                </c:pt>
                <c:pt idx="11">
                  <c:v>4958</c:v>
                </c:pt>
                <c:pt idx="14">
                  <c:v>4865</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192</c:v>
                </c:pt>
                <c:pt idx="3">
                  <c:v>189</c:v>
                </c:pt>
                <c:pt idx="6">
                  <c:v>135</c:v>
                </c:pt>
                <c:pt idx="9">
                  <c:v>79</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971</c:v>
                </c:pt>
                <c:pt idx="3">
                  <c:v>923</c:v>
                </c:pt>
                <c:pt idx="6">
                  <c:v>907</c:v>
                </c:pt>
                <c:pt idx="9">
                  <c:v>844</c:v>
                </c:pt>
                <c:pt idx="12">
                  <c:v>818</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4365</c:v>
                </c:pt>
                <c:pt idx="3">
                  <c:v>4629</c:v>
                </c:pt>
                <c:pt idx="6">
                  <c:v>4859</c:v>
                </c:pt>
                <c:pt idx="9">
                  <c:v>4862</c:v>
                </c:pt>
                <c:pt idx="12">
                  <c:v>4816</c:v>
                </c:pt>
              </c:numCache>
            </c:numRef>
          </c:val>
        </c:ser>
        <c:gapWidth val="100"/>
        <c:overlap val="100"/>
        <c:axId val="72226516"/>
        <c:axId val="20697481"/>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1">
                  <c:v>877</c:v>
                </c:pt>
                <c:pt idx="4">
                  <c:v>874</c:v>
                </c:pt>
                <c:pt idx="7">
                  <c:v>963</c:v>
                </c:pt>
                <c:pt idx="10">
                  <c:v>827</c:v>
                </c:pt>
                <c:pt idx="13">
                  <c:v>834</c:v>
                </c:pt>
              </c:numCache>
            </c:numRef>
          </c:val>
          <c:smooth val="0"/>
        </c:ser>
        <c:hiLowLines>
          <c:spPr>
            <a:ln w="0">
              <a:noFill/>
            </a:ln>
          </c:spPr>
        </c:hiLowLines>
        <c:marker val="1"/>
        <c:axId val="72226516"/>
        <c:axId val="20697481"/>
      </c:lineChart>
      <c:catAx>
        <c:axId val="7222651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0697481"/>
        <c:crosses val="autoZero"/>
        <c:auto val="1"/>
        <c:lblAlgn val="ctr"/>
        <c:lblOffset val="100"/>
        <c:noMultiLvlLbl val="0"/>
      </c:catAx>
      <c:valAx>
        <c:axId val="2069748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72226516"/>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49468</c:v>
                </c:pt>
                <c:pt idx="5">
                  <c:v>48185</c:v>
                </c:pt>
                <c:pt idx="8">
                  <c:v>46555</c:v>
                </c:pt>
                <c:pt idx="11">
                  <c:v>45436</c:v>
                </c:pt>
                <c:pt idx="14">
                  <c:v>45215</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6838</c:v>
                </c:pt>
                <c:pt idx="5">
                  <c:v>7033</c:v>
                </c:pt>
                <c:pt idx="8">
                  <c:v>6570</c:v>
                </c:pt>
                <c:pt idx="11">
                  <c:v>6357</c:v>
                </c:pt>
                <c:pt idx="14">
                  <c:v>5985</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7415</c:v>
                </c:pt>
                <c:pt idx="5">
                  <c:v>7288</c:v>
                </c:pt>
                <c:pt idx="8">
                  <c:v>7618</c:v>
                </c:pt>
                <c:pt idx="11">
                  <c:v>7661</c:v>
                </c:pt>
                <c:pt idx="14">
                  <c:v>7814</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6008</c:v>
                </c:pt>
                <c:pt idx="3">
                  <c:v>5918</c:v>
                </c:pt>
                <c:pt idx="6">
                  <c:v>5773</c:v>
                </c:pt>
                <c:pt idx="9">
                  <c:v>5689</c:v>
                </c:pt>
                <c:pt idx="12">
                  <c:v>5882</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965</c:v>
                </c:pt>
                <c:pt idx="3">
                  <c:v>783</c:v>
                </c:pt>
                <c:pt idx="6">
                  <c:v>503</c:v>
                </c:pt>
                <c:pt idx="9">
                  <c:v>477</c:v>
                </c:pt>
                <c:pt idx="12">
                  <c:v>541</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9255</c:v>
                </c:pt>
                <c:pt idx="3">
                  <c:v>9371</c:v>
                </c:pt>
                <c:pt idx="6">
                  <c:v>9258</c:v>
                </c:pt>
                <c:pt idx="9">
                  <c:v>8962</c:v>
                </c:pt>
                <c:pt idx="12">
                  <c:v>8549</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380</c:v>
                </c:pt>
                <c:pt idx="3">
                  <c:v>382</c:v>
                </c:pt>
                <c:pt idx="6">
                  <c:v>383</c:v>
                </c:pt>
                <c:pt idx="9">
                  <c:v>384</c:v>
                </c:pt>
                <c:pt idx="12">
                  <c:v>386</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51182</c:v>
                </c:pt>
                <c:pt idx="3">
                  <c:v>49247</c:v>
                </c:pt>
                <c:pt idx="6">
                  <c:v>47195</c:v>
                </c:pt>
                <c:pt idx="9">
                  <c:v>45745</c:v>
                </c:pt>
                <c:pt idx="12">
                  <c:v>45489</c:v>
                </c:pt>
              </c:numCache>
            </c:numRef>
          </c:val>
        </c:ser>
        <c:gapWidth val="100"/>
        <c:overlap val="100"/>
        <c:axId val="24098429"/>
        <c:axId val="75095373"/>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1">
                  <c:v>4068</c:v>
                </c:pt>
                <c:pt idx="4">
                  <c:v>3194</c:v>
                </c:pt>
                <c:pt idx="7">
                  <c:v>2369</c:v>
                </c:pt>
                <c:pt idx="10">
                  <c:v>1804</c:v>
                </c:pt>
                <c:pt idx="13">
                  <c:v>1834</c:v>
                </c:pt>
              </c:numCache>
            </c:numRef>
          </c:val>
          <c:smooth val="0"/>
        </c:ser>
        <c:hiLowLines>
          <c:spPr>
            <a:ln w="0">
              <a:noFill/>
            </a:ln>
          </c:spPr>
        </c:hiLowLines>
        <c:marker val="1"/>
        <c:axId val="24098429"/>
        <c:axId val="75095373"/>
      </c:lineChart>
      <c:catAx>
        <c:axId val="2409842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5095373"/>
        <c:crosses val="autoZero"/>
        <c:auto val="1"/>
        <c:lblAlgn val="ctr"/>
        <c:lblOffset val="100"/>
        <c:noMultiLvlLbl val="0"/>
      </c:catAx>
      <c:valAx>
        <c:axId val="75095373"/>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4098429"/>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データシート!$B$72:$D$72</c:f>
              <c:numCache>
                <c:formatCode>General</c:formatCode>
                <c:ptCount val="3"/>
                <c:pt idx="0">
                  <c:v>2574</c:v>
                </c:pt>
                <c:pt idx="1">
                  <c:v>2647</c:v>
                </c:pt>
                <c:pt idx="2">
                  <c:v>2643</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データシート!$B$73:$D$73</c:f>
              <c:numCache>
                <c:formatCode>General</c:formatCode>
                <c:ptCount val="3"/>
                <c:pt idx="0">
                  <c:v>1423</c:v>
                </c:pt>
                <c:pt idx="1">
                  <c:v>1130</c:v>
                </c:pt>
                <c:pt idx="2">
                  <c:v>833</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データシート!$B$74:$D$74</c:f>
              <c:numCache>
                <c:formatCode>General</c:formatCode>
                <c:ptCount val="3"/>
                <c:pt idx="0">
                  <c:v>5216</c:v>
                </c:pt>
                <c:pt idx="1">
                  <c:v>5624</c:v>
                </c:pt>
                <c:pt idx="2">
                  <c:v>6073</c:v>
                </c:pt>
              </c:numCache>
            </c:numRef>
          </c:val>
        </c:ser>
        <c:gapWidth val="120"/>
        <c:overlap val="100"/>
        <c:axId val="79576891"/>
        <c:axId val="67484446"/>
      </c:barChart>
      <c:catAx>
        <c:axId val="7957689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67484446"/>
        <c:crosses val="autoZero"/>
        <c:auto val="1"/>
        <c:lblAlgn val="ctr"/>
        <c:lblOffset val="100"/>
        <c:noMultiLvlLbl val="0"/>
      </c:catAx>
      <c:valAx>
        <c:axId val="67484446"/>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79576891"/>
        <c:crosses val="autoZero"/>
        <c:crossBetween val="between"/>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8.xml.rels><?xml version="1.0" encoding="UTF-8"?>
<Relationships xmlns="http://schemas.openxmlformats.org/package/2006/relationships"><Relationship Id="rId1" Type="http://schemas.openxmlformats.org/officeDocument/2006/relationships/chart" Target="../charts/chart2.xml"/>
</Relationships>
</file>

<file path=xl/drawings/_rels/drawing9.xml.rels><?xml version="1.0" encoding="UTF-8"?>
<Relationships xmlns="http://schemas.openxmlformats.org/package/2006/relationships"><Relationship Id="rId1" Type="http://schemas.openxmlformats.org/officeDocument/2006/relationships/chart" Target="../charts/chart3.xml"/>
</Relationships>
</file>

<file path=xl/drawings/_rels/drawing10.xml.rels><?xml version="1.0" encoding="UTF-8"?>
<Relationships xmlns="http://schemas.openxmlformats.org/package/2006/relationships"><Relationship Id="rId1" Type="http://schemas.openxmlformats.org/officeDocument/2006/relationships/chart" Target="../charts/chart4.xml"/>
</Relationships>
</file>

<file path=xl/drawings/_rels/drawing11.xml.rels><?xml version="1.0" encoding="UTF-8"?>
<Relationships xmlns="http://schemas.openxmlformats.org/package/2006/relationships"><Relationship Id="rId1" Type="http://schemas.openxmlformats.org/officeDocument/2006/relationships/chart" Target="../charts/chart5.xml"/>
</Relationships>
</file>

<file path=xl/drawings/_rels/drawing12.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38880</xdr:colOff>
      <xdr:row>30</xdr:row>
      <xdr:rowOff>19440</xdr:rowOff>
    </xdr:from>
    <xdr:to>
      <xdr:col>47</xdr:col>
      <xdr:colOff>105120</xdr:colOff>
      <xdr:row>32</xdr:row>
      <xdr:rowOff>114480</xdr:rowOff>
    </xdr:to>
    <xdr:sp>
      <xdr:nvSpPr>
        <xdr:cNvPr id="0" name="AutoShape 1"/>
        <xdr:cNvSpPr/>
      </xdr:nvSpPr>
      <xdr:spPr>
        <a:xfrm rot="5400000">
          <a:off x="5109840" y="4634640"/>
          <a:ext cx="380520" cy="29340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7160760" y="5886000"/>
          <a:ext cx="12276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72480" y="41904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547200" y="406080"/>
          <a:ext cx="36043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572400" y="431640"/>
          <a:ext cx="355968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597960" y="457200"/>
          <a:ext cx="352008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埼玉県鴻巣市</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976080" y="406080"/>
          <a:ext cx="2454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6001280" y="431640"/>
          <a:ext cx="2409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6026840" y="457200"/>
          <a:ext cx="23526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正方形/長方形 8"/>
        <xdr:cNvSpPr/>
      </xdr:nvSpPr>
      <xdr:spPr>
        <a:xfrm>
          <a:off x="774000" y="1206360"/>
          <a:ext cx="884556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83800" y="1238040"/>
          <a:ext cx="1276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正方形/長方形 10"/>
        <xdr:cNvSpPr/>
      </xdr:nvSpPr>
      <xdr:spPr>
        <a:xfrm>
          <a:off x="2114280" y="1238040"/>
          <a:ext cx="116676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117,995</a:t>
          </a:r>
          <a:endParaRPr b="0" lang="en-US" sz="1100" spc="-1" strike="noStrike">
            <a:latin typeface="Times New Roman"/>
          </a:endParaRPr>
        </a:p>
        <a:p>
          <a:r>
            <a:rPr b="1" lang="en-US" sz="1100" spc="-1" strike="noStrike">
              <a:solidFill>
                <a:srgbClr val="000000"/>
              </a:solidFill>
              <a:latin typeface="ＭＳ ゴシック"/>
              <a:ea typeface="ＭＳ ゴシック"/>
            </a:rPr>
            <a:t>116,174</a:t>
          </a:r>
          <a:endParaRPr b="0" lang="en-US" sz="1100" spc="-1" strike="noStrike">
            <a:latin typeface="Times New Roman"/>
          </a:endParaRPr>
        </a:p>
        <a:p>
          <a:r>
            <a:rPr b="1" lang="en-US" sz="1100" spc="-1" strike="noStrike">
              <a:solidFill>
                <a:srgbClr val="000000"/>
              </a:solidFill>
              <a:latin typeface="ＭＳ ゴシック"/>
              <a:ea typeface="ＭＳ ゴシック"/>
            </a:rPr>
            <a:t>67.44</a:t>
          </a:r>
          <a:endParaRPr b="0" lang="en-US" sz="1100" spc="-1" strike="noStrike">
            <a:latin typeface="Times New Roman"/>
          </a:endParaRPr>
        </a:p>
        <a:p>
          <a:r>
            <a:rPr b="1" lang="en-US" sz="1100" spc="-1" strike="noStrike">
              <a:solidFill>
                <a:srgbClr val="000000"/>
              </a:solidFill>
              <a:latin typeface="ＭＳ ゴシック"/>
              <a:ea typeface="ＭＳ ゴシック"/>
            </a:rPr>
            <a:t>55,438,148</a:t>
          </a:r>
          <a:endParaRPr b="0" lang="en-US" sz="1100" spc="-1" strike="noStrike">
            <a:latin typeface="Times New Roman"/>
          </a:endParaRPr>
        </a:p>
        <a:p>
          <a:r>
            <a:rPr b="1" lang="en-US" sz="1100" spc="-1" strike="noStrike">
              <a:solidFill>
                <a:srgbClr val="000000"/>
              </a:solidFill>
              <a:latin typeface="ＭＳ ゴシック"/>
              <a:ea typeface="ＭＳ ゴシック"/>
            </a:rPr>
            <a:t>53,325,677</a:t>
          </a:r>
          <a:endParaRPr b="0" lang="en-US" sz="1100" spc="-1" strike="noStrike">
            <a:latin typeface="Times New Roman"/>
          </a:endParaRPr>
        </a:p>
        <a:p>
          <a:r>
            <a:rPr b="1" lang="en-US" sz="1100" spc="-1" strike="noStrike">
              <a:solidFill>
                <a:srgbClr val="000000"/>
              </a:solidFill>
              <a:latin typeface="ＭＳ ゴシック"/>
              <a:ea typeface="ＭＳ ゴシック"/>
            </a:rPr>
            <a:t>1,842,864</a:t>
          </a:r>
          <a:endParaRPr b="0" lang="en-US" sz="1100" spc="-1" strike="noStrike">
            <a:latin typeface="Times New Roman"/>
          </a:endParaRPr>
        </a:p>
        <a:p>
          <a:r>
            <a:rPr b="1" lang="en-US" sz="1100" spc="-1" strike="noStrike">
              <a:solidFill>
                <a:srgbClr val="000000"/>
              </a:solidFill>
              <a:latin typeface="ＭＳ ゴシック"/>
              <a:ea typeface="ＭＳ ゴシック"/>
            </a:rPr>
            <a:t>24,817,603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45,488,970</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327840" y="1238040"/>
          <a:ext cx="14040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732200" y="1257120"/>
          <a:ext cx="186012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92320" y="1257120"/>
          <a:ext cx="11667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8.9</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823160" y="1257120"/>
          <a:ext cx="5832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732200" y="2095560"/>
          <a:ext cx="18601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656040" y="2095560"/>
          <a:ext cx="315432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角丸四角形 17"/>
        <xdr:cNvSpPr/>
      </xdr:nvSpPr>
      <xdr:spPr>
        <a:xfrm>
          <a:off x="9844200" y="1206360"/>
          <a:ext cx="1314720" cy="11430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10062000" y="12697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正方形/長方形 19"/>
        <xdr:cNvSpPr/>
      </xdr:nvSpPr>
      <xdr:spPr>
        <a:xfrm>
          <a:off x="10062000" y="15368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10062000" y="186660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直線コネクタ 2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直線コネクタ 22"/>
        <xdr:cNvSpPr/>
      </xdr:nvSpPr>
      <xdr:spPr>
        <a:xfrm>
          <a:off x="10002960" y="18410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直線コネクタ 23"/>
        <xdr:cNvSpPr/>
      </xdr:nvSpPr>
      <xdr:spPr>
        <a:xfrm>
          <a:off x="9920160" y="184104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直線コネクタ 24"/>
        <xdr:cNvSpPr/>
      </xdr:nvSpPr>
      <xdr:spPr>
        <a:xfrm flipV="1">
          <a:off x="10002960" y="207936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直線コネクタ 25"/>
        <xdr:cNvSpPr/>
      </xdr:nvSpPr>
      <xdr:spPr>
        <a:xfrm>
          <a:off x="9920160" y="2222280"/>
          <a:ext cx="15444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955440" y="130788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955440" y="15746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141480</xdr:rowOff>
    </xdr:to>
    <xdr:sp>
      <xdr:nvSpPr>
        <xdr:cNvPr id="29" name="テキスト ボックス 28"/>
        <xdr:cNvSpPr/>
      </xdr:nvSpPr>
      <xdr:spPr>
        <a:xfrm>
          <a:off x="749880" y="3009960"/>
          <a:ext cx="87318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174600</xdr:colOff>
      <xdr:row>19</xdr:row>
      <xdr:rowOff>6480</xdr:rowOff>
    </xdr:from>
    <xdr:to>
      <xdr:col>51</xdr:col>
      <xdr:colOff>45360</xdr:colOff>
      <xdr:row>20</xdr:row>
      <xdr:rowOff>52200</xdr:rowOff>
    </xdr:to>
    <xdr:sp>
      <xdr:nvSpPr>
        <xdr:cNvPr id="30" name="テキスト ボックス 29"/>
        <xdr:cNvSpPr/>
      </xdr:nvSpPr>
      <xdr:spPr>
        <a:xfrm>
          <a:off x="751680" y="3263760"/>
          <a:ext cx="9106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oneCell">
    <xdr:from>
      <xdr:col>3</xdr:col>
      <xdr:colOff>159480</xdr:colOff>
      <xdr:row>20</xdr:row>
      <xdr:rowOff>88920</xdr:rowOff>
    </xdr:from>
    <xdr:to>
      <xdr:col>33</xdr:col>
      <xdr:colOff>92880</xdr:colOff>
      <xdr:row>21</xdr:row>
      <xdr:rowOff>135000</xdr:rowOff>
    </xdr:to>
    <xdr:sp>
      <xdr:nvSpPr>
        <xdr:cNvPr id="31" name="テキスト ボックス 30"/>
        <xdr:cNvSpPr/>
      </xdr:nvSpPr>
      <xdr:spPr>
        <a:xfrm>
          <a:off x="736560" y="3517920"/>
          <a:ext cx="57056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172080</xdr:colOff>
      <xdr:row>22</xdr:row>
      <xdr:rowOff>0</xdr:rowOff>
    </xdr:from>
    <xdr:to>
      <xdr:col>48</xdr:col>
      <xdr:colOff>160920</xdr:colOff>
      <xdr:row>23</xdr:row>
      <xdr:rowOff>46080</xdr:rowOff>
    </xdr:to>
    <xdr:sp>
      <xdr:nvSpPr>
        <xdr:cNvPr id="32" name="テキスト ボックス 31"/>
        <xdr:cNvSpPr/>
      </xdr:nvSpPr>
      <xdr:spPr>
        <a:xfrm>
          <a:off x="749160" y="3771720"/>
          <a:ext cx="86472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160200</xdr:colOff>
      <xdr:row>23</xdr:row>
      <xdr:rowOff>82440</xdr:rowOff>
    </xdr:from>
    <xdr:to>
      <xdr:col>34</xdr:col>
      <xdr:colOff>102600</xdr:colOff>
      <xdr:row>24</xdr:row>
      <xdr:rowOff>128160</xdr:rowOff>
    </xdr:to>
    <xdr:sp>
      <xdr:nvSpPr>
        <xdr:cNvPr id="33" name="テキスト ボックス 32"/>
        <xdr:cNvSpPr/>
      </xdr:nvSpPr>
      <xdr:spPr>
        <a:xfrm>
          <a:off x="737280" y="4025520"/>
          <a:ext cx="590688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169920</xdr:colOff>
      <xdr:row>24</xdr:row>
      <xdr:rowOff>165240</xdr:rowOff>
    </xdr:from>
    <xdr:to>
      <xdr:col>45</xdr:col>
      <xdr:colOff>162000</xdr:colOff>
      <xdr:row>26</xdr:row>
      <xdr:rowOff>39960</xdr:rowOff>
    </xdr:to>
    <xdr:sp>
      <xdr:nvSpPr>
        <xdr:cNvPr id="34" name="テキスト ボックス 33"/>
        <xdr:cNvSpPr/>
      </xdr:nvSpPr>
      <xdr:spPr>
        <a:xfrm>
          <a:off x="747000" y="4280040"/>
          <a:ext cx="80730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133200</xdr:colOff>
      <xdr:row>26</xdr:row>
      <xdr:rowOff>76320</xdr:rowOff>
    </xdr:from>
    <xdr:to>
      <xdr:col>4</xdr:col>
      <xdr:colOff>125280</xdr:colOff>
      <xdr:row>27</xdr:row>
      <xdr:rowOff>163800</xdr:rowOff>
    </xdr:to>
    <xdr:sp>
      <xdr:nvSpPr>
        <xdr:cNvPr id="35" name="テキスト ボックス 34"/>
        <xdr:cNvSpPr/>
      </xdr:nvSpPr>
      <xdr:spPr>
        <a:xfrm>
          <a:off x="710280" y="453384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1028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63360</xdr:rowOff>
    </xdr:from>
    <xdr:to>
      <xdr:col>15</xdr:col>
      <xdr:colOff>25560</xdr:colOff>
      <xdr:row>33</xdr:row>
      <xdr:rowOff>28800</xdr:rowOff>
    </xdr:to>
    <xdr:sp>
      <xdr:nvSpPr>
        <xdr:cNvPr id="37" name="テキスト ボックス 36"/>
        <xdr:cNvSpPr/>
      </xdr:nvSpPr>
      <xdr:spPr>
        <a:xfrm>
          <a:off x="1639440" y="537804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32760</xdr:colOff>
      <xdr:row>31</xdr:row>
      <xdr:rowOff>103320</xdr:rowOff>
    </xdr:from>
    <xdr:to>
      <xdr:col>23</xdr:col>
      <xdr:colOff>144000</xdr:colOff>
      <xdr:row>33</xdr:row>
      <xdr:rowOff>53640</xdr:rowOff>
    </xdr:to>
    <xdr:sp>
      <xdr:nvSpPr>
        <xdr:cNvPr id="38" name="テキスト ボックス 37"/>
        <xdr:cNvSpPr/>
      </xdr:nvSpPr>
      <xdr:spPr>
        <a:xfrm>
          <a:off x="29185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[0.71]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425200" y="527040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425200" y="546084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33/51</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93900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93900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279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279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0.79</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1028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552280" y="577836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正方形/長方形 46"/>
        <xdr:cNvSpPr/>
      </xdr:nvSpPr>
      <xdr:spPr>
        <a:xfrm>
          <a:off x="5552280" y="577836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テキスト ボックス 47"/>
        <xdr:cNvSpPr/>
      </xdr:nvSpPr>
      <xdr:spPr>
        <a:xfrm>
          <a:off x="5662080" y="609588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平均と同様に前年度からの横ばいとなった。基準財政収入額が地方消費税交付金の算定額の増加等により４．２％の増加となった一方、基準財政需要額が高齢者保健福祉費及び合併特例債償還費の算定額の増加等により、３．８％の増加にとどまった。平成２７年度から類似団体内平均値を下回り続けている。引き続き、給与の適正化、委託料の削減及び市税滞納額の圧縮等を行うとともに、過去に借入を行った高利の地方債についての利率見直しに取り組み、公債費の伸びを抑え、健全財政の維持に一層、努める。　　　　</a:t>
          </a: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直線コネクタ 48"/>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47</xdr:row>
      <xdr:rowOff>11880</xdr:rowOff>
    </xdr:from>
    <xdr:to>
      <xdr:col>3</xdr:col>
      <xdr:colOff>184680</xdr:colOff>
      <xdr:row>48</xdr:row>
      <xdr:rowOff>57960</xdr:rowOff>
    </xdr:to>
    <xdr:sp>
      <xdr:nvSpPr>
        <xdr:cNvPr id="50" name="テキスト ボックス 49"/>
        <xdr:cNvSpPr/>
      </xdr:nvSpPr>
      <xdr:spPr>
        <a:xfrm>
          <a:off x="0" y="806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45</xdr:row>
      <xdr:rowOff>73800</xdr:rowOff>
    </xdr:from>
    <xdr:to>
      <xdr:col>27</xdr:col>
      <xdr:colOff>183960</xdr:colOff>
      <xdr:row>45</xdr:row>
      <xdr:rowOff>73800</xdr:rowOff>
    </xdr:to>
    <xdr:sp>
      <xdr:nvSpPr>
        <xdr:cNvPr id="51" name="直線コネクタ 50"/>
        <xdr:cNvSpPr/>
      </xdr:nvSpPr>
      <xdr:spPr>
        <a:xfrm>
          <a:off x="71028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123840</xdr:rowOff>
    </xdr:from>
    <xdr:to>
      <xdr:col>3</xdr:col>
      <xdr:colOff>184680</xdr:colOff>
      <xdr:row>45</xdr:row>
      <xdr:rowOff>170280</xdr:rowOff>
    </xdr:to>
    <xdr:sp>
      <xdr:nvSpPr>
        <xdr:cNvPr id="52" name="テキスト ボックス 51"/>
        <xdr:cNvSpPr/>
      </xdr:nvSpPr>
      <xdr:spPr>
        <a:xfrm>
          <a:off x="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43</xdr:row>
      <xdr:rowOff>14760</xdr:rowOff>
    </xdr:from>
    <xdr:to>
      <xdr:col>27</xdr:col>
      <xdr:colOff>183960</xdr:colOff>
      <xdr:row>43</xdr:row>
      <xdr:rowOff>14760</xdr:rowOff>
    </xdr:to>
    <xdr:sp>
      <xdr:nvSpPr>
        <xdr:cNvPr id="53" name="直線コネクタ 52"/>
        <xdr:cNvSpPr/>
      </xdr:nvSpPr>
      <xdr:spPr>
        <a:xfrm>
          <a:off x="71028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64440</xdr:rowOff>
    </xdr:from>
    <xdr:to>
      <xdr:col>3</xdr:col>
      <xdr:colOff>184680</xdr:colOff>
      <xdr:row>43</xdr:row>
      <xdr:rowOff>110880</xdr:rowOff>
    </xdr:to>
    <xdr:sp>
      <xdr:nvSpPr>
        <xdr:cNvPr id="54" name="テキスト ボックス 53"/>
        <xdr:cNvSpPr/>
      </xdr:nvSpPr>
      <xdr:spPr>
        <a:xfrm>
          <a:off x="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sp>
      <xdr:nvSpPr>
        <xdr:cNvPr id="55" name="直線コネクタ 54"/>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5040</xdr:rowOff>
    </xdr:from>
    <xdr:to>
      <xdr:col>3</xdr:col>
      <xdr:colOff>184680</xdr:colOff>
      <xdr:row>41</xdr:row>
      <xdr:rowOff>51480</xdr:rowOff>
    </xdr:to>
    <xdr:sp>
      <xdr:nvSpPr>
        <xdr:cNvPr id="56" name="テキスト ボックス 55"/>
        <xdr:cNvSpPr/>
      </xdr:nvSpPr>
      <xdr:spPr>
        <a:xfrm>
          <a:off x="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38</xdr:row>
      <xdr:rowOff>67680</xdr:rowOff>
    </xdr:from>
    <xdr:to>
      <xdr:col>27</xdr:col>
      <xdr:colOff>183960</xdr:colOff>
      <xdr:row>38</xdr:row>
      <xdr:rowOff>67680</xdr:rowOff>
    </xdr:to>
    <xdr:sp>
      <xdr:nvSpPr>
        <xdr:cNvPr id="57" name="直線コネクタ 56"/>
        <xdr:cNvSpPr/>
      </xdr:nvSpPr>
      <xdr:spPr>
        <a:xfrm>
          <a:off x="71028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117360</xdr:rowOff>
    </xdr:from>
    <xdr:to>
      <xdr:col>3</xdr:col>
      <xdr:colOff>184680</xdr:colOff>
      <xdr:row>38</xdr:row>
      <xdr:rowOff>163800</xdr:rowOff>
    </xdr:to>
    <xdr:sp>
      <xdr:nvSpPr>
        <xdr:cNvPr id="58" name="テキスト ボックス 57"/>
        <xdr:cNvSpPr/>
      </xdr:nvSpPr>
      <xdr:spPr>
        <a:xfrm>
          <a:off x="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183960</xdr:colOff>
      <xdr:row>36</xdr:row>
      <xdr:rowOff>8280</xdr:rowOff>
    </xdr:to>
    <xdr:sp>
      <xdr:nvSpPr>
        <xdr:cNvPr id="59" name="直線コネクタ 58"/>
        <xdr:cNvSpPr/>
      </xdr:nvSpPr>
      <xdr:spPr>
        <a:xfrm>
          <a:off x="71028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58320</xdr:rowOff>
    </xdr:from>
    <xdr:to>
      <xdr:col>3</xdr:col>
      <xdr:colOff>184680</xdr:colOff>
      <xdr:row>36</xdr:row>
      <xdr:rowOff>104400</xdr:rowOff>
    </xdr:to>
    <xdr:sp>
      <xdr:nvSpPr>
        <xdr:cNvPr id="60" name="テキスト ボックス 59"/>
        <xdr:cNvSpPr/>
      </xdr:nvSpPr>
      <xdr:spPr>
        <a:xfrm>
          <a:off x="0" y="60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1" name="直線コネクタ 60"/>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45360</xdr:rowOff>
    </xdr:to>
    <xdr:sp>
      <xdr:nvSpPr>
        <xdr:cNvPr id="62" name="テキスト ボックス 61"/>
        <xdr:cNvSpPr/>
      </xdr:nvSpPr>
      <xdr:spPr>
        <a:xfrm>
          <a:off x="0" y="5656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3" name="財政力グラフ枠"/>
        <xdr:cNvSpPr/>
      </xdr:nvSpPr>
      <xdr:spPr>
        <a:xfrm>
          <a:off x="71028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35</xdr:row>
      <xdr:rowOff>79200</xdr:rowOff>
    </xdr:from>
    <xdr:to>
      <xdr:col>23</xdr:col>
      <xdr:colOff>133200</xdr:colOff>
      <xdr:row>44</xdr:row>
      <xdr:rowOff>124560</xdr:rowOff>
    </xdr:to>
    <xdr:sp>
      <xdr:nvSpPr>
        <xdr:cNvPr id="64" name="直線コネクタ 63"/>
        <xdr:cNvSpPr/>
      </xdr:nvSpPr>
      <xdr:spPr>
        <a:xfrm flipV="1">
          <a:off x="4558320" y="6079680"/>
          <a:ext cx="0" cy="15886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117360</xdr:rowOff>
    </xdr:from>
    <xdr:to>
      <xdr:col>28</xdr:col>
      <xdr:colOff>5040</xdr:colOff>
      <xdr:row>45</xdr:row>
      <xdr:rowOff>163800</xdr:rowOff>
    </xdr:to>
    <xdr:sp>
      <xdr:nvSpPr>
        <xdr:cNvPr id="65" name="財政力最小値テキスト"/>
        <xdr:cNvSpPr/>
      </xdr:nvSpPr>
      <xdr:spPr>
        <a:xfrm>
          <a:off x="4630320" y="7661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0.46</a:t>
          </a:r>
          <a:endParaRPr b="0" lang="en-US" sz="1000" spc="-1" strike="noStrike">
            <a:latin typeface="Times New Roman"/>
          </a:endParaRPr>
        </a:p>
      </xdr:txBody>
    </xdr:sp>
    <xdr:clientData/>
  </xdr:twoCellAnchor>
  <xdr:twoCellAnchor editAs="twoCell">
    <xdr:from>
      <xdr:col>23</xdr:col>
      <xdr:colOff>44280</xdr:colOff>
      <xdr:row>44</xdr:row>
      <xdr:rowOff>124560</xdr:rowOff>
    </xdr:from>
    <xdr:to>
      <xdr:col>24</xdr:col>
      <xdr:colOff>12600</xdr:colOff>
      <xdr:row>44</xdr:row>
      <xdr:rowOff>124560</xdr:rowOff>
    </xdr:to>
    <xdr:sp>
      <xdr:nvSpPr>
        <xdr:cNvPr id="66" name="直線コネクタ 65"/>
        <xdr:cNvSpPr/>
      </xdr:nvSpPr>
      <xdr:spPr>
        <a:xfrm>
          <a:off x="4469400" y="76683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14760</xdr:rowOff>
    </xdr:from>
    <xdr:to>
      <xdr:col>28</xdr:col>
      <xdr:colOff>5040</xdr:colOff>
      <xdr:row>35</xdr:row>
      <xdr:rowOff>61200</xdr:rowOff>
    </xdr:to>
    <xdr:sp>
      <xdr:nvSpPr>
        <xdr:cNvPr id="67" name="財政力最大値テキスト"/>
        <xdr:cNvSpPr/>
      </xdr:nvSpPr>
      <xdr:spPr>
        <a:xfrm>
          <a:off x="4630320" y="5843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23</xdr:col>
      <xdr:colOff>44280</xdr:colOff>
      <xdr:row>35</xdr:row>
      <xdr:rowOff>79200</xdr:rowOff>
    </xdr:from>
    <xdr:to>
      <xdr:col>24</xdr:col>
      <xdr:colOff>12600</xdr:colOff>
      <xdr:row>35</xdr:row>
      <xdr:rowOff>79200</xdr:rowOff>
    </xdr:to>
    <xdr:sp>
      <xdr:nvSpPr>
        <xdr:cNvPr id="68" name="直線コネクタ 67"/>
        <xdr:cNvSpPr/>
      </xdr:nvSpPr>
      <xdr:spPr>
        <a:xfrm>
          <a:off x="4469400" y="60796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41</xdr:row>
      <xdr:rowOff>136440</xdr:rowOff>
    </xdr:from>
    <xdr:to>
      <xdr:col>23</xdr:col>
      <xdr:colOff>133200</xdr:colOff>
      <xdr:row>41</xdr:row>
      <xdr:rowOff>136440</xdr:rowOff>
    </xdr:to>
    <xdr:sp>
      <xdr:nvSpPr>
        <xdr:cNvPr id="69" name="直線コネクタ 68"/>
        <xdr:cNvSpPr/>
      </xdr:nvSpPr>
      <xdr:spPr>
        <a:xfrm>
          <a:off x="3788640" y="716580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39</xdr:row>
      <xdr:rowOff>133200</xdr:rowOff>
    </xdr:from>
    <xdr:to>
      <xdr:col>28</xdr:col>
      <xdr:colOff>5040</xdr:colOff>
      <xdr:row>41</xdr:row>
      <xdr:rowOff>7920</xdr:rowOff>
    </xdr:to>
    <xdr:sp>
      <xdr:nvSpPr>
        <xdr:cNvPr id="70" name="財政力平均値テキスト"/>
        <xdr:cNvSpPr/>
      </xdr:nvSpPr>
      <xdr:spPr>
        <a:xfrm>
          <a:off x="4630320" y="681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0.79</a:t>
          </a:r>
          <a:endParaRPr b="0" lang="en-US" sz="1000" spc="-1" strike="noStrike">
            <a:latin typeface="Times New Roman"/>
          </a:endParaRPr>
        </a:p>
      </xdr:txBody>
    </xdr:sp>
    <xdr:clientData/>
  </xdr:twoCellAnchor>
  <xdr:twoCellAnchor editAs="twoCell">
    <xdr:from>
      <xdr:col>23</xdr:col>
      <xdr:colOff>82440</xdr:colOff>
      <xdr:row>40</xdr:row>
      <xdr:rowOff>96480</xdr:rowOff>
    </xdr:from>
    <xdr:to>
      <xdr:col>23</xdr:col>
      <xdr:colOff>183600</xdr:colOff>
      <xdr:row>41</xdr:row>
      <xdr:rowOff>26280</xdr:rowOff>
    </xdr:to>
    <xdr:sp>
      <xdr:nvSpPr>
        <xdr:cNvPr id="71" name="フローチャート: 判断 70"/>
        <xdr:cNvSpPr/>
      </xdr:nvSpPr>
      <xdr:spPr>
        <a:xfrm>
          <a:off x="4507560" y="695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41</xdr:row>
      <xdr:rowOff>136440</xdr:rowOff>
    </xdr:from>
    <xdr:to>
      <xdr:col>19</xdr:col>
      <xdr:colOff>133200</xdr:colOff>
      <xdr:row>41</xdr:row>
      <xdr:rowOff>136440</xdr:rowOff>
    </xdr:to>
    <xdr:sp>
      <xdr:nvSpPr>
        <xdr:cNvPr id="72" name="直線コネクタ 71"/>
        <xdr:cNvSpPr/>
      </xdr:nvSpPr>
      <xdr:spPr>
        <a:xfrm>
          <a:off x="2968200" y="716580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40</xdr:row>
      <xdr:rowOff>96480</xdr:rowOff>
    </xdr:from>
    <xdr:to>
      <xdr:col>19</xdr:col>
      <xdr:colOff>183600</xdr:colOff>
      <xdr:row>41</xdr:row>
      <xdr:rowOff>26280</xdr:rowOff>
    </xdr:to>
    <xdr:sp>
      <xdr:nvSpPr>
        <xdr:cNvPr id="73" name="フローチャート: 判断 72"/>
        <xdr:cNvSpPr/>
      </xdr:nvSpPr>
      <xdr:spPr>
        <a:xfrm>
          <a:off x="3737880" y="695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39</xdr:row>
      <xdr:rowOff>57240</xdr:rowOff>
    </xdr:from>
    <xdr:to>
      <xdr:col>21</xdr:col>
      <xdr:colOff>137880</xdr:colOff>
      <xdr:row>40</xdr:row>
      <xdr:rowOff>103320</xdr:rowOff>
    </xdr:to>
    <xdr:sp>
      <xdr:nvSpPr>
        <xdr:cNvPr id="74" name="テキスト ボックス 73"/>
        <xdr:cNvSpPr/>
      </xdr:nvSpPr>
      <xdr:spPr>
        <a:xfrm>
          <a:off x="3441960" y="67435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0.79</a:t>
          </a:r>
          <a:endParaRPr b="0" lang="en-US" sz="1000" spc="-1" strike="noStrike">
            <a:latin typeface="Times New Roman"/>
          </a:endParaRPr>
        </a:p>
      </xdr:txBody>
    </xdr:sp>
    <xdr:clientData/>
  </xdr:twoCellAnchor>
  <xdr:twoCellAnchor editAs="twoCell">
    <xdr:from>
      <xdr:col>11</xdr:col>
      <xdr:colOff>31680</xdr:colOff>
      <xdr:row>41</xdr:row>
      <xdr:rowOff>116280</xdr:rowOff>
    </xdr:from>
    <xdr:to>
      <xdr:col>15</xdr:col>
      <xdr:colOff>82440</xdr:colOff>
      <xdr:row>41</xdr:row>
      <xdr:rowOff>136440</xdr:rowOff>
    </xdr:to>
    <xdr:sp>
      <xdr:nvSpPr>
        <xdr:cNvPr id="75" name="直線コネクタ 74"/>
        <xdr:cNvSpPr/>
      </xdr:nvSpPr>
      <xdr:spPr>
        <a:xfrm>
          <a:off x="2148120" y="7145640"/>
          <a:ext cx="82008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40</xdr:row>
      <xdr:rowOff>96480</xdr:rowOff>
    </xdr:from>
    <xdr:to>
      <xdr:col>15</xdr:col>
      <xdr:colOff>132840</xdr:colOff>
      <xdr:row>41</xdr:row>
      <xdr:rowOff>26280</xdr:rowOff>
    </xdr:to>
    <xdr:sp>
      <xdr:nvSpPr>
        <xdr:cNvPr id="76" name="フローチャート: 判断 75"/>
        <xdr:cNvSpPr/>
      </xdr:nvSpPr>
      <xdr:spPr>
        <a:xfrm>
          <a:off x="2917440" y="6954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39</xdr:row>
      <xdr:rowOff>57240</xdr:rowOff>
    </xdr:from>
    <xdr:to>
      <xdr:col>17</xdr:col>
      <xdr:colOff>112680</xdr:colOff>
      <xdr:row>40</xdr:row>
      <xdr:rowOff>103320</xdr:rowOff>
    </xdr:to>
    <xdr:sp>
      <xdr:nvSpPr>
        <xdr:cNvPr id="77" name="テキスト ボックス 76"/>
        <xdr:cNvSpPr/>
      </xdr:nvSpPr>
      <xdr:spPr>
        <a:xfrm>
          <a:off x="2621520" y="6743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0.79</a:t>
          </a:r>
          <a:endParaRPr b="0" lang="en-US" sz="1000" spc="-1" strike="noStrike">
            <a:latin typeface="Times New Roman"/>
          </a:endParaRPr>
        </a:p>
      </xdr:txBody>
    </xdr:sp>
    <xdr:clientData/>
  </xdr:twoCellAnchor>
  <xdr:twoCellAnchor editAs="twoCell">
    <xdr:from>
      <xdr:col>6</xdr:col>
      <xdr:colOff>190440</xdr:colOff>
      <xdr:row>41</xdr:row>
      <xdr:rowOff>96120</xdr:rowOff>
    </xdr:from>
    <xdr:to>
      <xdr:col>11</xdr:col>
      <xdr:colOff>31680</xdr:colOff>
      <xdr:row>41</xdr:row>
      <xdr:rowOff>116280</xdr:rowOff>
    </xdr:to>
    <xdr:sp>
      <xdr:nvSpPr>
        <xdr:cNvPr id="78" name="直線コネクタ 77"/>
        <xdr:cNvSpPr/>
      </xdr:nvSpPr>
      <xdr:spPr>
        <a:xfrm>
          <a:off x="1344600" y="7125480"/>
          <a:ext cx="80352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40</xdr:row>
      <xdr:rowOff>116280</xdr:rowOff>
    </xdr:from>
    <xdr:to>
      <xdr:col>11</xdr:col>
      <xdr:colOff>82080</xdr:colOff>
      <xdr:row>41</xdr:row>
      <xdr:rowOff>46080</xdr:rowOff>
    </xdr:to>
    <xdr:sp>
      <xdr:nvSpPr>
        <xdr:cNvPr id="79" name="フローチャート: 判断 78"/>
        <xdr:cNvSpPr/>
      </xdr:nvSpPr>
      <xdr:spPr>
        <a:xfrm>
          <a:off x="2114280" y="69742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39</xdr:row>
      <xdr:rowOff>77400</xdr:rowOff>
    </xdr:from>
    <xdr:to>
      <xdr:col>13</xdr:col>
      <xdr:colOff>62280</xdr:colOff>
      <xdr:row>40</xdr:row>
      <xdr:rowOff>123480</xdr:rowOff>
    </xdr:to>
    <xdr:sp>
      <xdr:nvSpPr>
        <xdr:cNvPr id="80" name="テキスト ボックス 79"/>
        <xdr:cNvSpPr/>
      </xdr:nvSpPr>
      <xdr:spPr>
        <a:xfrm>
          <a:off x="1801440" y="676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0.78</a:t>
          </a:r>
          <a:endParaRPr b="0" lang="en-US" sz="1000" spc="-1" strike="noStrike">
            <a:latin typeface="Times New Roman"/>
          </a:endParaRPr>
        </a:p>
      </xdr:txBody>
    </xdr:sp>
    <xdr:clientData/>
  </xdr:twoCellAnchor>
  <xdr:twoCellAnchor editAs="twoCell">
    <xdr:from>
      <xdr:col>6</xdr:col>
      <xdr:colOff>139680</xdr:colOff>
      <xdr:row>40</xdr:row>
      <xdr:rowOff>116280</xdr:rowOff>
    </xdr:from>
    <xdr:to>
      <xdr:col>7</xdr:col>
      <xdr:colOff>31320</xdr:colOff>
      <xdr:row>41</xdr:row>
      <xdr:rowOff>46080</xdr:rowOff>
    </xdr:to>
    <xdr:sp>
      <xdr:nvSpPr>
        <xdr:cNvPr id="81" name="フローチャート: 判断 80"/>
        <xdr:cNvSpPr/>
      </xdr:nvSpPr>
      <xdr:spPr>
        <a:xfrm>
          <a:off x="1293840" y="69742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39</xdr:row>
      <xdr:rowOff>77400</xdr:rowOff>
    </xdr:from>
    <xdr:to>
      <xdr:col>9</xdr:col>
      <xdr:colOff>11160</xdr:colOff>
      <xdr:row>40</xdr:row>
      <xdr:rowOff>123480</xdr:rowOff>
    </xdr:to>
    <xdr:sp>
      <xdr:nvSpPr>
        <xdr:cNvPr id="82" name="テキスト ボックス 81"/>
        <xdr:cNvSpPr/>
      </xdr:nvSpPr>
      <xdr:spPr>
        <a:xfrm>
          <a:off x="981000" y="676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0.78</a:t>
          </a:r>
          <a:endParaRPr b="0" lang="en-US" sz="1000" spc="-1" strike="noStrike">
            <a:latin typeface="Times New Roman"/>
          </a:endParaRPr>
        </a:p>
      </xdr:txBody>
    </xdr:sp>
    <xdr:clientData/>
  </xdr:twoCellAnchor>
  <xdr:twoCellAnchor editAs="oneCell">
    <xdr:from>
      <xdr:col>22</xdr:col>
      <xdr:colOff>127080</xdr:colOff>
      <xdr:row>47</xdr:row>
      <xdr:rowOff>151200</xdr:rowOff>
    </xdr:from>
    <xdr:to>
      <xdr:col>26</xdr:col>
      <xdr:colOff>119520</xdr:colOff>
      <xdr:row>49</xdr:row>
      <xdr:rowOff>25920</xdr:rowOff>
    </xdr:to>
    <xdr:sp>
      <xdr:nvSpPr>
        <xdr:cNvPr id="83" name="テキスト ボックス 82"/>
        <xdr:cNvSpPr/>
      </xdr:nvSpPr>
      <xdr:spPr>
        <a:xfrm>
          <a:off x="435996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127080</xdr:colOff>
      <xdr:row>47</xdr:row>
      <xdr:rowOff>151200</xdr:rowOff>
    </xdr:from>
    <xdr:to>
      <xdr:col>22</xdr:col>
      <xdr:colOff>119160</xdr:colOff>
      <xdr:row>49</xdr:row>
      <xdr:rowOff>25920</xdr:rowOff>
    </xdr:to>
    <xdr:sp>
      <xdr:nvSpPr>
        <xdr:cNvPr id="84" name="テキスト ボックス 83"/>
        <xdr:cNvSpPr/>
      </xdr:nvSpPr>
      <xdr:spPr>
        <a:xfrm>
          <a:off x="35902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76320</xdr:colOff>
      <xdr:row>47</xdr:row>
      <xdr:rowOff>151200</xdr:rowOff>
    </xdr:from>
    <xdr:to>
      <xdr:col>18</xdr:col>
      <xdr:colOff>68400</xdr:colOff>
      <xdr:row>49</xdr:row>
      <xdr:rowOff>25920</xdr:rowOff>
    </xdr:to>
    <xdr:sp>
      <xdr:nvSpPr>
        <xdr:cNvPr id="85" name="テキスト ボックス 84"/>
        <xdr:cNvSpPr/>
      </xdr:nvSpPr>
      <xdr:spPr>
        <a:xfrm>
          <a:off x="27698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25560</xdr:colOff>
      <xdr:row>47</xdr:row>
      <xdr:rowOff>151200</xdr:rowOff>
    </xdr:from>
    <xdr:to>
      <xdr:col>14</xdr:col>
      <xdr:colOff>17640</xdr:colOff>
      <xdr:row>49</xdr:row>
      <xdr:rowOff>25920</xdr:rowOff>
    </xdr:to>
    <xdr:sp>
      <xdr:nvSpPr>
        <xdr:cNvPr id="86" name="テキスト ボックス 85"/>
        <xdr:cNvSpPr/>
      </xdr:nvSpPr>
      <xdr:spPr>
        <a:xfrm>
          <a:off x="19494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184320</xdr:colOff>
      <xdr:row>47</xdr:row>
      <xdr:rowOff>151200</xdr:rowOff>
    </xdr:from>
    <xdr:to>
      <xdr:col>9</xdr:col>
      <xdr:colOff>176400</xdr:colOff>
      <xdr:row>49</xdr:row>
      <xdr:rowOff>25920</xdr:rowOff>
    </xdr:to>
    <xdr:sp>
      <xdr:nvSpPr>
        <xdr:cNvPr id="87" name="テキスト ボックス 86"/>
        <xdr:cNvSpPr/>
      </xdr:nvSpPr>
      <xdr:spPr>
        <a:xfrm>
          <a:off x="11462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41</xdr:row>
      <xdr:rowOff>85680</xdr:rowOff>
    </xdr:from>
    <xdr:to>
      <xdr:col>23</xdr:col>
      <xdr:colOff>183600</xdr:colOff>
      <xdr:row>42</xdr:row>
      <xdr:rowOff>15480</xdr:rowOff>
    </xdr:to>
    <xdr:sp>
      <xdr:nvSpPr>
        <xdr:cNvPr id="88" name="楕円 87"/>
        <xdr:cNvSpPr/>
      </xdr:nvSpPr>
      <xdr:spPr>
        <a:xfrm>
          <a:off x="4507560" y="711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41</xdr:row>
      <xdr:rowOff>78480</xdr:rowOff>
    </xdr:from>
    <xdr:to>
      <xdr:col>28</xdr:col>
      <xdr:colOff>5040</xdr:colOff>
      <xdr:row>42</xdr:row>
      <xdr:rowOff>124920</xdr:rowOff>
    </xdr:to>
    <xdr:sp>
      <xdr:nvSpPr>
        <xdr:cNvPr id="89" name="財政力該当値テキスト"/>
        <xdr:cNvSpPr/>
      </xdr:nvSpPr>
      <xdr:spPr>
        <a:xfrm>
          <a:off x="4630320" y="7107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0.71</a:t>
          </a:r>
          <a:endParaRPr b="0" lang="en-US" sz="1000" spc="-1" strike="noStrike">
            <a:latin typeface="Times New Roman"/>
          </a:endParaRPr>
        </a:p>
      </xdr:txBody>
    </xdr:sp>
    <xdr:clientData/>
  </xdr:twoCellAnchor>
  <xdr:twoCellAnchor editAs="twoCell">
    <xdr:from>
      <xdr:col>19</xdr:col>
      <xdr:colOff>82440</xdr:colOff>
      <xdr:row>41</xdr:row>
      <xdr:rowOff>85680</xdr:rowOff>
    </xdr:from>
    <xdr:to>
      <xdr:col>19</xdr:col>
      <xdr:colOff>183600</xdr:colOff>
      <xdr:row>42</xdr:row>
      <xdr:rowOff>15480</xdr:rowOff>
    </xdr:to>
    <xdr:sp>
      <xdr:nvSpPr>
        <xdr:cNvPr id="90" name="楕円 89"/>
        <xdr:cNvSpPr/>
      </xdr:nvSpPr>
      <xdr:spPr>
        <a:xfrm>
          <a:off x="3737880" y="711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42</xdr:row>
      <xdr:rowOff>21240</xdr:rowOff>
    </xdr:from>
    <xdr:to>
      <xdr:col>21</xdr:col>
      <xdr:colOff>137880</xdr:colOff>
      <xdr:row>43</xdr:row>
      <xdr:rowOff>67680</xdr:rowOff>
    </xdr:to>
    <xdr:sp>
      <xdr:nvSpPr>
        <xdr:cNvPr id="91" name="テキスト ボックス 90"/>
        <xdr:cNvSpPr/>
      </xdr:nvSpPr>
      <xdr:spPr>
        <a:xfrm>
          <a:off x="3441960" y="7221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a:t>
          </a:r>
          <a:endParaRPr b="0" lang="en-US" sz="1000" spc="-1" strike="noStrike">
            <a:latin typeface="Times New Roman"/>
          </a:endParaRPr>
        </a:p>
      </xdr:txBody>
    </xdr:sp>
    <xdr:clientData/>
  </xdr:twoCellAnchor>
  <xdr:twoCellAnchor editAs="twoCell">
    <xdr:from>
      <xdr:col>15</xdr:col>
      <xdr:colOff>31680</xdr:colOff>
      <xdr:row>41</xdr:row>
      <xdr:rowOff>85680</xdr:rowOff>
    </xdr:from>
    <xdr:to>
      <xdr:col>15</xdr:col>
      <xdr:colOff>132840</xdr:colOff>
      <xdr:row>42</xdr:row>
      <xdr:rowOff>15480</xdr:rowOff>
    </xdr:to>
    <xdr:sp>
      <xdr:nvSpPr>
        <xdr:cNvPr id="92" name="楕円 91"/>
        <xdr:cNvSpPr/>
      </xdr:nvSpPr>
      <xdr:spPr>
        <a:xfrm>
          <a:off x="2917440" y="711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42</xdr:row>
      <xdr:rowOff>21240</xdr:rowOff>
    </xdr:from>
    <xdr:to>
      <xdr:col>17</xdr:col>
      <xdr:colOff>112680</xdr:colOff>
      <xdr:row>43</xdr:row>
      <xdr:rowOff>67680</xdr:rowOff>
    </xdr:to>
    <xdr:sp>
      <xdr:nvSpPr>
        <xdr:cNvPr id="93" name="テキスト ボックス 92"/>
        <xdr:cNvSpPr/>
      </xdr:nvSpPr>
      <xdr:spPr>
        <a:xfrm>
          <a:off x="2621520" y="7221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a:t>
          </a:r>
          <a:endParaRPr b="0" lang="en-US" sz="1000" spc="-1" strike="noStrike">
            <a:latin typeface="Times New Roman"/>
          </a:endParaRPr>
        </a:p>
      </xdr:txBody>
    </xdr:sp>
    <xdr:clientData/>
  </xdr:twoCellAnchor>
  <xdr:twoCellAnchor editAs="twoCell">
    <xdr:from>
      <xdr:col>10</xdr:col>
      <xdr:colOff>190440</xdr:colOff>
      <xdr:row>41</xdr:row>
      <xdr:rowOff>65520</xdr:rowOff>
    </xdr:from>
    <xdr:to>
      <xdr:col>11</xdr:col>
      <xdr:colOff>82080</xdr:colOff>
      <xdr:row>41</xdr:row>
      <xdr:rowOff>166680</xdr:rowOff>
    </xdr:to>
    <xdr:sp>
      <xdr:nvSpPr>
        <xdr:cNvPr id="94" name="楕円 93"/>
        <xdr:cNvSpPr/>
      </xdr:nvSpPr>
      <xdr:spPr>
        <a:xfrm>
          <a:off x="2114280" y="70948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42</xdr:row>
      <xdr:rowOff>1080</xdr:rowOff>
    </xdr:from>
    <xdr:to>
      <xdr:col>13</xdr:col>
      <xdr:colOff>62280</xdr:colOff>
      <xdr:row>43</xdr:row>
      <xdr:rowOff>47520</xdr:rowOff>
    </xdr:to>
    <xdr:sp>
      <xdr:nvSpPr>
        <xdr:cNvPr id="95" name="テキスト ボックス 94"/>
        <xdr:cNvSpPr/>
      </xdr:nvSpPr>
      <xdr:spPr>
        <a:xfrm>
          <a:off x="1801440" y="720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0.72</a:t>
          </a:r>
          <a:endParaRPr b="0" lang="en-US" sz="1000" spc="-1" strike="noStrike">
            <a:latin typeface="Times New Roman"/>
          </a:endParaRPr>
        </a:p>
      </xdr:txBody>
    </xdr:sp>
    <xdr:clientData/>
  </xdr:twoCellAnchor>
  <xdr:twoCellAnchor editAs="twoCell">
    <xdr:from>
      <xdr:col>6</xdr:col>
      <xdr:colOff>139680</xdr:colOff>
      <xdr:row>41</xdr:row>
      <xdr:rowOff>45360</xdr:rowOff>
    </xdr:from>
    <xdr:to>
      <xdr:col>7</xdr:col>
      <xdr:colOff>31320</xdr:colOff>
      <xdr:row>41</xdr:row>
      <xdr:rowOff>146520</xdr:rowOff>
    </xdr:to>
    <xdr:sp>
      <xdr:nvSpPr>
        <xdr:cNvPr id="96" name="楕円 95"/>
        <xdr:cNvSpPr/>
      </xdr:nvSpPr>
      <xdr:spPr>
        <a:xfrm>
          <a:off x="1293840" y="707472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41</xdr:row>
      <xdr:rowOff>152280</xdr:rowOff>
    </xdr:from>
    <xdr:to>
      <xdr:col>9</xdr:col>
      <xdr:colOff>11160</xdr:colOff>
      <xdr:row>43</xdr:row>
      <xdr:rowOff>27360</xdr:rowOff>
    </xdr:to>
    <xdr:sp>
      <xdr:nvSpPr>
        <xdr:cNvPr id="97" name="テキスト ボックス 96"/>
        <xdr:cNvSpPr/>
      </xdr:nvSpPr>
      <xdr:spPr>
        <a:xfrm>
          <a:off x="981000" y="718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8" name="正方形/長方形 97"/>
        <xdr:cNvSpPr/>
      </xdr:nvSpPr>
      <xdr:spPr>
        <a:xfrm>
          <a:off x="71028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101520</xdr:rowOff>
    </xdr:from>
    <xdr:to>
      <xdr:col>15</xdr:col>
      <xdr:colOff>109080</xdr:colOff>
      <xdr:row>55</xdr:row>
      <xdr:rowOff>67320</xdr:rowOff>
    </xdr:to>
    <xdr:sp>
      <xdr:nvSpPr>
        <xdr:cNvPr id="99" name="テキスト ボックス 98"/>
        <xdr:cNvSpPr/>
      </xdr:nvSpPr>
      <xdr:spPr>
        <a:xfrm>
          <a:off x="1556280" y="918828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141480</xdr:rowOff>
    </xdr:from>
    <xdr:to>
      <xdr:col>24</xdr:col>
      <xdr:colOff>34920</xdr:colOff>
      <xdr:row>55</xdr:row>
      <xdr:rowOff>92160</xdr:rowOff>
    </xdr:to>
    <xdr:sp>
      <xdr:nvSpPr>
        <xdr:cNvPr id="100" name="テキスト ボックス 99"/>
        <xdr:cNvSpPr/>
      </xdr:nvSpPr>
      <xdr:spPr>
        <a:xfrm>
          <a:off x="300204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[93.6%]</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1" name="正方形/長方形 100"/>
        <xdr:cNvSpPr/>
      </xdr:nvSpPr>
      <xdr:spPr>
        <a:xfrm>
          <a:off x="5425200" y="908064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2" name="正方形/長方形 101"/>
        <xdr:cNvSpPr/>
      </xdr:nvSpPr>
      <xdr:spPr>
        <a:xfrm>
          <a:off x="5425200" y="927072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29/51</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3" name="正方形/長方形 102"/>
        <xdr:cNvSpPr/>
      </xdr:nvSpPr>
      <xdr:spPr>
        <a:xfrm>
          <a:off x="693900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4" name="正方形/長方形 103"/>
        <xdr:cNvSpPr/>
      </xdr:nvSpPr>
      <xdr:spPr>
        <a:xfrm>
          <a:off x="693900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5" name="正方形/長方形 104"/>
        <xdr:cNvSpPr/>
      </xdr:nvSpPr>
      <xdr:spPr>
        <a:xfrm>
          <a:off x="8279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6" name="正方形/長方形 105"/>
        <xdr:cNvSpPr/>
      </xdr:nvSpPr>
      <xdr:spPr>
        <a:xfrm>
          <a:off x="8279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93.7</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7" name="正方形/長方形 106"/>
        <xdr:cNvSpPr/>
      </xdr:nvSpPr>
      <xdr:spPr>
        <a:xfrm>
          <a:off x="71028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8" name="正方形/長方形 107"/>
        <xdr:cNvSpPr/>
      </xdr:nvSpPr>
      <xdr:spPr>
        <a:xfrm>
          <a:off x="5552280" y="958824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09" name="正方形/長方形 108"/>
        <xdr:cNvSpPr/>
      </xdr:nvSpPr>
      <xdr:spPr>
        <a:xfrm>
          <a:off x="5552280" y="958824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10" name="テキスト ボックス 109"/>
        <xdr:cNvSpPr/>
      </xdr:nvSpPr>
      <xdr:spPr>
        <a:xfrm>
          <a:off x="5662080" y="990576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平均及び県市町村平均を下回っているものの、全国平均を上回る結果となった。年々弾力性は低下しており、前年度から０．２ポイントの増加となった。これは、臨時財政対策債が減少したものの、地方消費税交付金等の増加により経常一般財源が増加したことで、分母が０．３７％増加した一方、経常経費充当一般財源が、会計年度任用職員制度による臨時職員等からの任用替えに伴う人件費の増加等により、それを上回る０．６１％の増加となったことによるものである。一層の市税収入の確保や財政運用の効率化に努める。</a:t>
          </a:r>
          <a:endParaRPr b="0" lang="en-US" sz="1300" spc="-1" strike="noStrike">
            <a:latin typeface="Times New Roman"/>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xdr:nvSpPr>
        <xdr:cNvPr id="111" name="テキスト ボックス 110"/>
        <xdr:cNvSpPr/>
      </xdr:nvSpPr>
      <xdr:spPr>
        <a:xfrm>
          <a:off x="674640" y="939780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2" name="直線コネクタ 11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96120</xdr:rowOff>
    </xdr:to>
    <xdr:sp>
      <xdr:nvSpPr>
        <xdr:cNvPr id="113" name="テキスト ボックス 112"/>
        <xdr:cNvSpPr/>
      </xdr:nvSpPr>
      <xdr:spPr>
        <a:xfrm>
          <a:off x="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3</xdr:col>
      <xdr:colOff>133200</xdr:colOff>
      <xdr:row>67</xdr:row>
      <xdr:rowOff>31680</xdr:rowOff>
    </xdr:from>
    <xdr:to>
      <xdr:col>27</xdr:col>
      <xdr:colOff>183960</xdr:colOff>
      <xdr:row>67</xdr:row>
      <xdr:rowOff>31680</xdr:rowOff>
    </xdr:to>
    <xdr:sp>
      <xdr:nvSpPr>
        <xdr:cNvPr id="114" name="直線コネクタ 113"/>
        <xdr:cNvSpPr/>
      </xdr:nvSpPr>
      <xdr:spPr>
        <a:xfrm>
          <a:off x="710280" y="11518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81360</xdr:rowOff>
    </xdr:from>
    <xdr:to>
      <xdr:col>3</xdr:col>
      <xdr:colOff>184680</xdr:colOff>
      <xdr:row>67</xdr:row>
      <xdr:rowOff>127800</xdr:rowOff>
    </xdr:to>
    <xdr:sp>
      <xdr:nvSpPr>
        <xdr:cNvPr id="115" name="テキスト ボックス 114"/>
        <xdr:cNvSpPr/>
      </xdr:nvSpPr>
      <xdr:spPr>
        <a:xfrm>
          <a:off x="0" y="11396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64</xdr:row>
      <xdr:rowOff>63360</xdr:rowOff>
    </xdr:from>
    <xdr:to>
      <xdr:col>27</xdr:col>
      <xdr:colOff>183960</xdr:colOff>
      <xdr:row>64</xdr:row>
      <xdr:rowOff>63360</xdr:rowOff>
    </xdr:to>
    <xdr:sp>
      <xdr:nvSpPr>
        <xdr:cNvPr id="116" name="直線コネクタ 115"/>
        <xdr:cNvSpPr/>
      </xdr:nvSpPr>
      <xdr:spPr>
        <a:xfrm>
          <a:off x="710280" y="1103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63</xdr:row>
      <xdr:rowOff>113400</xdr:rowOff>
    </xdr:from>
    <xdr:to>
      <xdr:col>3</xdr:col>
      <xdr:colOff>184680</xdr:colOff>
      <xdr:row>64</xdr:row>
      <xdr:rowOff>159480</xdr:rowOff>
    </xdr:to>
    <xdr:sp>
      <xdr:nvSpPr>
        <xdr:cNvPr id="117" name="テキスト ボックス 116"/>
        <xdr:cNvSpPr/>
      </xdr:nvSpPr>
      <xdr:spPr>
        <a:xfrm>
          <a:off x="0" y="10914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61</xdr:row>
      <xdr:rowOff>95040</xdr:rowOff>
    </xdr:from>
    <xdr:to>
      <xdr:col>27</xdr:col>
      <xdr:colOff>183960</xdr:colOff>
      <xdr:row>61</xdr:row>
      <xdr:rowOff>95040</xdr:rowOff>
    </xdr:to>
    <xdr:sp>
      <xdr:nvSpPr>
        <xdr:cNvPr id="118" name="直線コネクタ 117"/>
        <xdr:cNvSpPr/>
      </xdr:nvSpPr>
      <xdr:spPr>
        <a:xfrm>
          <a:off x="710280" y="10553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60</xdr:row>
      <xdr:rowOff>145080</xdr:rowOff>
    </xdr:from>
    <xdr:to>
      <xdr:col>3</xdr:col>
      <xdr:colOff>184680</xdr:colOff>
      <xdr:row>62</xdr:row>
      <xdr:rowOff>20160</xdr:rowOff>
    </xdr:to>
    <xdr:sp>
      <xdr:nvSpPr>
        <xdr:cNvPr id="119" name="テキスト ボックス 118"/>
        <xdr:cNvSpPr/>
      </xdr:nvSpPr>
      <xdr:spPr>
        <a:xfrm>
          <a:off x="0" y="1043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58</xdr:row>
      <xdr:rowOff>126720</xdr:rowOff>
    </xdr:from>
    <xdr:to>
      <xdr:col>27</xdr:col>
      <xdr:colOff>183960</xdr:colOff>
      <xdr:row>58</xdr:row>
      <xdr:rowOff>126720</xdr:rowOff>
    </xdr:to>
    <xdr:sp>
      <xdr:nvSpPr>
        <xdr:cNvPr id="120" name="直線コネクタ 119"/>
        <xdr:cNvSpPr/>
      </xdr:nvSpPr>
      <xdr:spPr>
        <a:xfrm>
          <a:off x="710280" y="10070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58</xdr:row>
      <xdr:rowOff>5400</xdr:rowOff>
    </xdr:from>
    <xdr:to>
      <xdr:col>3</xdr:col>
      <xdr:colOff>184680</xdr:colOff>
      <xdr:row>59</xdr:row>
      <xdr:rowOff>51840</xdr:rowOff>
    </xdr:to>
    <xdr:sp>
      <xdr:nvSpPr>
        <xdr:cNvPr id="121" name="テキスト ボックス 120"/>
        <xdr:cNvSpPr/>
      </xdr:nvSpPr>
      <xdr:spPr>
        <a:xfrm>
          <a:off x="0" y="994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2" name="直線コネクタ 12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83160</xdr:rowOff>
    </xdr:to>
    <xdr:sp>
      <xdr:nvSpPr>
        <xdr:cNvPr id="123" name="テキスト ボックス 122"/>
        <xdr:cNvSpPr/>
      </xdr:nvSpPr>
      <xdr:spPr>
        <a:xfrm>
          <a:off x="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4" name="財政構造の弾力性グラフ枠"/>
        <xdr:cNvSpPr/>
      </xdr:nvSpPr>
      <xdr:spPr>
        <a:xfrm>
          <a:off x="71028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60</xdr:row>
      <xdr:rowOff>111960</xdr:rowOff>
    </xdr:from>
    <xdr:to>
      <xdr:col>23</xdr:col>
      <xdr:colOff>133200</xdr:colOff>
      <xdr:row>67</xdr:row>
      <xdr:rowOff>2520</xdr:rowOff>
    </xdr:to>
    <xdr:sp>
      <xdr:nvSpPr>
        <xdr:cNvPr id="125" name="直線コネクタ 124"/>
        <xdr:cNvSpPr/>
      </xdr:nvSpPr>
      <xdr:spPr>
        <a:xfrm flipV="1">
          <a:off x="4558320" y="10398960"/>
          <a:ext cx="0" cy="10904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66</xdr:row>
      <xdr:rowOff>166680</xdr:rowOff>
    </xdr:from>
    <xdr:to>
      <xdr:col>28</xdr:col>
      <xdr:colOff>5040</xdr:colOff>
      <xdr:row>68</xdr:row>
      <xdr:rowOff>41400</xdr:rowOff>
    </xdr:to>
    <xdr:sp>
      <xdr:nvSpPr>
        <xdr:cNvPr id="126" name="財政構造の弾力性最小値テキスト"/>
        <xdr:cNvSpPr/>
      </xdr:nvSpPr>
      <xdr:spPr>
        <a:xfrm>
          <a:off x="4630320" y="1148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109.4</a:t>
          </a:r>
          <a:endParaRPr b="0" lang="en-US" sz="1000" spc="-1" strike="noStrike">
            <a:latin typeface="Times New Roman"/>
          </a:endParaRPr>
        </a:p>
      </xdr:txBody>
    </xdr:sp>
    <xdr:clientData/>
  </xdr:twoCellAnchor>
  <xdr:twoCellAnchor editAs="twoCell">
    <xdr:from>
      <xdr:col>23</xdr:col>
      <xdr:colOff>44280</xdr:colOff>
      <xdr:row>67</xdr:row>
      <xdr:rowOff>2520</xdr:rowOff>
    </xdr:from>
    <xdr:to>
      <xdr:col>24</xdr:col>
      <xdr:colOff>12600</xdr:colOff>
      <xdr:row>67</xdr:row>
      <xdr:rowOff>2520</xdr:rowOff>
    </xdr:to>
    <xdr:sp>
      <xdr:nvSpPr>
        <xdr:cNvPr id="127" name="直線コネクタ 126"/>
        <xdr:cNvSpPr/>
      </xdr:nvSpPr>
      <xdr:spPr>
        <a:xfrm>
          <a:off x="4469400" y="114894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59</xdr:row>
      <xdr:rowOff>47880</xdr:rowOff>
    </xdr:from>
    <xdr:to>
      <xdr:col>28</xdr:col>
      <xdr:colOff>5040</xdr:colOff>
      <xdr:row>60</xdr:row>
      <xdr:rowOff>93960</xdr:rowOff>
    </xdr:to>
    <xdr:sp>
      <xdr:nvSpPr>
        <xdr:cNvPr id="128" name="財政構造の弾力性最大値テキスト"/>
        <xdr:cNvSpPr/>
      </xdr:nvSpPr>
      <xdr:spPr>
        <a:xfrm>
          <a:off x="4630320" y="1016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86.8</a:t>
          </a:r>
          <a:endParaRPr b="0" lang="en-US" sz="1000" spc="-1" strike="noStrike">
            <a:latin typeface="Times New Roman"/>
          </a:endParaRPr>
        </a:p>
      </xdr:txBody>
    </xdr:sp>
    <xdr:clientData/>
  </xdr:twoCellAnchor>
  <xdr:twoCellAnchor editAs="twoCell">
    <xdr:from>
      <xdr:col>23</xdr:col>
      <xdr:colOff>44280</xdr:colOff>
      <xdr:row>60</xdr:row>
      <xdr:rowOff>111960</xdr:rowOff>
    </xdr:from>
    <xdr:to>
      <xdr:col>24</xdr:col>
      <xdr:colOff>12600</xdr:colOff>
      <xdr:row>60</xdr:row>
      <xdr:rowOff>111960</xdr:rowOff>
    </xdr:to>
    <xdr:sp>
      <xdr:nvSpPr>
        <xdr:cNvPr id="129" name="直線コネクタ 128"/>
        <xdr:cNvSpPr/>
      </xdr:nvSpPr>
      <xdr:spPr>
        <a:xfrm>
          <a:off x="4469400" y="103989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62</xdr:row>
      <xdr:rowOff>87840</xdr:rowOff>
    </xdr:from>
    <xdr:to>
      <xdr:col>23</xdr:col>
      <xdr:colOff>133200</xdr:colOff>
      <xdr:row>62</xdr:row>
      <xdr:rowOff>97200</xdr:rowOff>
    </xdr:to>
    <xdr:sp>
      <xdr:nvSpPr>
        <xdr:cNvPr id="130" name="直線コネクタ 129"/>
        <xdr:cNvSpPr/>
      </xdr:nvSpPr>
      <xdr:spPr>
        <a:xfrm>
          <a:off x="3788640" y="10717560"/>
          <a:ext cx="76968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62</xdr:row>
      <xdr:rowOff>53640</xdr:rowOff>
    </xdr:from>
    <xdr:to>
      <xdr:col>28</xdr:col>
      <xdr:colOff>5040</xdr:colOff>
      <xdr:row>63</xdr:row>
      <xdr:rowOff>100080</xdr:rowOff>
    </xdr:to>
    <xdr:sp>
      <xdr:nvSpPr>
        <xdr:cNvPr id="131" name="財政構造の弾力性平均値テキスト"/>
        <xdr:cNvSpPr/>
      </xdr:nvSpPr>
      <xdr:spPr>
        <a:xfrm>
          <a:off x="4630320" y="10683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93.9</a:t>
          </a:r>
          <a:endParaRPr b="0" lang="en-US" sz="1000" spc="-1" strike="noStrike">
            <a:latin typeface="Times New Roman"/>
          </a:endParaRPr>
        </a:p>
      </xdr:txBody>
    </xdr:sp>
    <xdr:clientData/>
  </xdr:twoCellAnchor>
  <xdr:twoCellAnchor editAs="twoCell">
    <xdr:from>
      <xdr:col>23</xdr:col>
      <xdr:colOff>82440</xdr:colOff>
      <xdr:row>62</xdr:row>
      <xdr:rowOff>61200</xdr:rowOff>
    </xdr:from>
    <xdr:to>
      <xdr:col>23</xdr:col>
      <xdr:colOff>183600</xdr:colOff>
      <xdr:row>62</xdr:row>
      <xdr:rowOff>162360</xdr:rowOff>
    </xdr:to>
    <xdr:sp>
      <xdr:nvSpPr>
        <xdr:cNvPr id="132" name="フローチャート: 判断 131"/>
        <xdr:cNvSpPr/>
      </xdr:nvSpPr>
      <xdr:spPr>
        <a:xfrm>
          <a:off x="4507560" y="10690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62</xdr:row>
      <xdr:rowOff>54000</xdr:rowOff>
    </xdr:from>
    <xdr:to>
      <xdr:col>19</xdr:col>
      <xdr:colOff>133200</xdr:colOff>
      <xdr:row>62</xdr:row>
      <xdr:rowOff>87840</xdr:rowOff>
    </xdr:to>
    <xdr:sp>
      <xdr:nvSpPr>
        <xdr:cNvPr id="133" name="直線コネクタ 132"/>
        <xdr:cNvSpPr/>
      </xdr:nvSpPr>
      <xdr:spPr>
        <a:xfrm>
          <a:off x="2968200" y="10683720"/>
          <a:ext cx="82044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62</xdr:row>
      <xdr:rowOff>80640</xdr:rowOff>
    </xdr:from>
    <xdr:to>
      <xdr:col>19</xdr:col>
      <xdr:colOff>183600</xdr:colOff>
      <xdr:row>63</xdr:row>
      <xdr:rowOff>10440</xdr:rowOff>
    </xdr:to>
    <xdr:sp>
      <xdr:nvSpPr>
        <xdr:cNvPr id="134" name="フローチャート: 判断 133"/>
        <xdr:cNvSpPr/>
      </xdr:nvSpPr>
      <xdr:spPr>
        <a:xfrm>
          <a:off x="3737880" y="10710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63</xdr:row>
      <xdr:rowOff>16200</xdr:rowOff>
    </xdr:from>
    <xdr:to>
      <xdr:col>21</xdr:col>
      <xdr:colOff>137880</xdr:colOff>
      <xdr:row>64</xdr:row>
      <xdr:rowOff>62280</xdr:rowOff>
    </xdr:to>
    <xdr:sp>
      <xdr:nvSpPr>
        <xdr:cNvPr id="135" name="テキスト ボックス 134"/>
        <xdr:cNvSpPr/>
      </xdr:nvSpPr>
      <xdr:spPr>
        <a:xfrm>
          <a:off x="3441960" y="10817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94.3</a:t>
          </a:r>
          <a:endParaRPr b="0" lang="en-US" sz="1000" spc="-1" strike="noStrike">
            <a:latin typeface="Times New Roman"/>
          </a:endParaRPr>
        </a:p>
      </xdr:txBody>
    </xdr:sp>
    <xdr:clientData/>
  </xdr:twoCellAnchor>
  <xdr:twoCellAnchor editAs="twoCell">
    <xdr:from>
      <xdr:col>11</xdr:col>
      <xdr:colOff>31680</xdr:colOff>
      <xdr:row>62</xdr:row>
      <xdr:rowOff>48960</xdr:rowOff>
    </xdr:from>
    <xdr:to>
      <xdr:col>15</xdr:col>
      <xdr:colOff>82440</xdr:colOff>
      <xdr:row>62</xdr:row>
      <xdr:rowOff>54000</xdr:rowOff>
    </xdr:to>
    <xdr:sp>
      <xdr:nvSpPr>
        <xdr:cNvPr id="136" name="直線コネクタ 135"/>
        <xdr:cNvSpPr/>
      </xdr:nvSpPr>
      <xdr:spPr>
        <a:xfrm>
          <a:off x="2148120" y="10678680"/>
          <a:ext cx="82008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62</xdr:row>
      <xdr:rowOff>61200</xdr:rowOff>
    </xdr:from>
    <xdr:to>
      <xdr:col>15</xdr:col>
      <xdr:colOff>132840</xdr:colOff>
      <xdr:row>62</xdr:row>
      <xdr:rowOff>162360</xdr:rowOff>
    </xdr:to>
    <xdr:sp>
      <xdr:nvSpPr>
        <xdr:cNvPr id="137" name="フローチャート: 判断 136"/>
        <xdr:cNvSpPr/>
      </xdr:nvSpPr>
      <xdr:spPr>
        <a:xfrm>
          <a:off x="2917440" y="10690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168120</xdr:rowOff>
    </xdr:from>
    <xdr:to>
      <xdr:col>17</xdr:col>
      <xdr:colOff>112680</xdr:colOff>
      <xdr:row>64</xdr:row>
      <xdr:rowOff>42840</xdr:rowOff>
    </xdr:to>
    <xdr:sp>
      <xdr:nvSpPr>
        <xdr:cNvPr id="138" name="テキスト ボックス 137"/>
        <xdr:cNvSpPr/>
      </xdr:nvSpPr>
      <xdr:spPr>
        <a:xfrm>
          <a:off x="2621520" y="10797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93.9</a:t>
          </a:r>
          <a:endParaRPr b="0" lang="en-US" sz="1000" spc="-1" strike="noStrike">
            <a:latin typeface="Times New Roman"/>
          </a:endParaRPr>
        </a:p>
      </xdr:txBody>
    </xdr:sp>
    <xdr:clientData/>
  </xdr:twoCellAnchor>
  <xdr:twoCellAnchor editAs="twoCell">
    <xdr:from>
      <xdr:col>6</xdr:col>
      <xdr:colOff>190440</xdr:colOff>
      <xdr:row>62</xdr:row>
      <xdr:rowOff>34560</xdr:rowOff>
    </xdr:from>
    <xdr:to>
      <xdr:col>11</xdr:col>
      <xdr:colOff>31680</xdr:colOff>
      <xdr:row>62</xdr:row>
      <xdr:rowOff>48960</xdr:rowOff>
    </xdr:to>
    <xdr:sp>
      <xdr:nvSpPr>
        <xdr:cNvPr id="139" name="直線コネクタ 138"/>
        <xdr:cNvSpPr/>
      </xdr:nvSpPr>
      <xdr:spPr>
        <a:xfrm>
          <a:off x="1344600" y="10664280"/>
          <a:ext cx="80352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62</xdr:row>
      <xdr:rowOff>41760</xdr:rowOff>
    </xdr:from>
    <xdr:to>
      <xdr:col>11</xdr:col>
      <xdr:colOff>82080</xdr:colOff>
      <xdr:row>62</xdr:row>
      <xdr:rowOff>142920</xdr:rowOff>
    </xdr:to>
    <xdr:sp>
      <xdr:nvSpPr>
        <xdr:cNvPr id="140" name="フローチャート: 判断 139"/>
        <xdr:cNvSpPr/>
      </xdr:nvSpPr>
      <xdr:spPr>
        <a:xfrm>
          <a:off x="2114280" y="106714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62</xdr:row>
      <xdr:rowOff>148680</xdr:rowOff>
    </xdr:from>
    <xdr:to>
      <xdr:col>13</xdr:col>
      <xdr:colOff>62280</xdr:colOff>
      <xdr:row>64</xdr:row>
      <xdr:rowOff>23400</xdr:rowOff>
    </xdr:to>
    <xdr:sp>
      <xdr:nvSpPr>
        <xdr:cNvPr id="141" name="テキスト ボックス 140"/>
        <xdr:cNvSpPr/>
      </xdr:nvSpPr>
      <xdr:spPr>
        <a:xfrm>
          <a:off x="1801440" y="10778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93.5</a:t>
          </a:r>
          <a:endParaRPr b="0" lang="en-US" sz="1000" spc="-1" strike="noStrike">
            <a:latin typeface="Times New Roman"/>
          </a:endParaRPr>
        </a:p>
      </xdr:txBody>
    </xdr:sp>
    <xdr:clientData/>
  </xdr:twoCellAnchor>
  <xdr:twoCellAnchor editAs="twoCell">
    <xdr:from>
      <xdr:col>6</xdr:col>
      <xdr:colOff>139680</xdr:colOff>
      <xdr:row>62</xdr:row>
      <xdr:rowOff>46800</xdr:rowOff>
    </xdr:from>
    <xdr:to>
      <xdr:col>7</xdr:col>
      <xdr:colOff>31320</xdr:colOff>
      <xdr:row>62</xdr:row>
      <xdr:rowOff>147960</xdr:rowOff>
    </xdr:to>
    <xdr:sp>
      <xdr:nvSpPr>
        <xdr:cNvPr id="142" name="フローチャート: 判断 141"/>
        <xdr:cNvSpPr/>
      </xdr:nvSpPr>
      <xdr:spPr>
        <a:xfrm>
          <a:off x="1293840" y="106765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153720</xdr:rowOff>
    </xdr:from>
    <xdr:to>
      <xdr:col>9</xdr:col>
      <xdr:colOff>11160</xdr:colOff>
      <xdr:row>64</xdr:row>
      <xdr:rowOff>28440</xdr:rowOff>
    </xdr:to>
    <xdr:sp>
      <xdr:nvSpPr>
        <xdr:cNvPr id="143" name="テキスト ボックス 142"/>
        <xdr:cNvSpPr/>
      </xdr:nvSpPr>
      <xdr:spPr>
        <a:xfrm>
          <a:off x="981000" y="10783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93.6</a:t>
          </a:r>
          <a:endParaRPr b="0" lang="en-US" sz="1000" spc="-1" strike="noStrike">
            <a:latin typeface="Times New Roman"/>
          </a:endParaRPr>
        </a:p>
      </xdr:txBody>
    </xdr:sp>
    <xdr:clientData/>
  </xdr:twoCellAnchor>
  <xdr:twoCellAnchor editAs="oneCell">
    <xdr:from>
      <xdr:col>22</xdr:col>
      <xdr:colOff>127080</xdr:colOff>
      <xdr:row>70</xdr:row>
      <xdr:rowOff>18000</xdr:rowOff>
    </xdr:from>
    <xdr:to>
      <xdr:col>26</xdr:col>
      <xdr:colOff>119520</xdr:colOff>
      <xdr:row>71</xdr:row>
      <xdr:rowOff>64440</xdr:rowOff>
    </xdr:to>
    <xdr:sp>
      <xdr:nvSpPr>
        <xdr:cNvPr id="144" name="テキスト ボックス 143"/>
        <xdr:cNvSpPr/>
      </xdr:nvSpPr>
      <xdr:spPr>
        <a:xfrm>
          <a:off x="435996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127080</xdr:colOff>
      <xdr:row>70</xdr:row>
      <xdr:rowOff>18000</xdr:rowOff>
    </xdr:from>
    <xdr:to>
      <xdr:col>22</xdr:col>
      <xdr:colOff>119160</xdr:colOff>
      <xdr:row>71</xdr:row>
      <xdr:rowOff>64440</xdr:rowOff>
    </xdr:to>
    <xdr:sp>
      <xdr:nvSpPr>
        <xdr:cNvPr id="145" name="テキスト ボックス 144"/>
        <xdr:cNvSpPr/>
      </xdr:nvSpPr>
      <xdr:spPr>
        <a:xfrm>
          <a:off x="35902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76320</xdr:colOff>
      <xdr:row>70</xdr:row>
      <xdr:rowOff>18000</xdr:rowOff>
    </xdr:from>
    <xdr:to>
      <xdr:col>18</xdr:col>
      <xdr:colOff>68400</xdr:colOff>
      <xdr:row>71</xdr:row>
      <xdr:rowOff>64440</xdr:rowOff>
    </xdr:to>
    <xdr:sp>
      <xdr:nvSpPr>
        <xdr:cNvPr id="146" name="テキスト ボックス 145"/>
        <xdr:cNvSpPr/>
      </xdr:nvSpPr>
      <xdr:spPr>
        <a:xfrm>
          <a:off x="27698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25560</xdr:colOff>
      <xdr:row>70</xdr:row>
      <xdr:rowOff>18000</xdr:rowOff>
    </xdr:from>
    <xdr:to>
      <xdr:col>14</xdr:col>
      <xdr:colOff>17640</xdr:colOff>
      <xdr:row>71</xdr:row>
      <xdr:rowOff>64440</xdr:rowOff>
    </xdr:to>
    <xdr:sp>
      <xdr:nvSpPr>
        <xdr:cNvPr id="147" name="テキスト ボックス 146"/>
        <xdr:cNvSpPr/>
      </xdr:nvSpPr>
      <xdr:spPr>
        <a:xfrm>
          <a:off x="19494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184320</xdr:colOff>
      <xdr:row>70</xdr:row>
      <xdr:rowOff>18000</xdr:rowOff>
    </xdr:from>
    <xdr:to>
      <xdr:col>9</xdr:col>
      <xdr:colOff>176400</xdr:colOff>
      <xdr:row>71</xdr:row>
      <xdr:rowOff>64440</xdr:rowOff>
    </xdr:to>
    <xdr:sp>
      <xdr:nvSpPr>
        <xdr:cNvPr id="148" name="テキスト ボックス 147"/>
        <xdr:cNvSpPr/>
      </xdr:nvSpPr>
      <xdr:spPr>
        <a:xfrm>
          <a:off x="11462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62</xdr:row>
      <xdr:rowOff>46800</xdr:rowOff>
    </xdr:from>
    <xdr:to>
      <xdr:col>23</xdr:col>
      <xdr:colOff>183600</xdr:colOff>
      <xdr:row>62</xdr:row>
      <xdr:rowOff>147960</xdr:rowOff>
    </xdr:to>
    <xdr:sp>
      <xdr:nvSpPr>
        <xdr:cNvPr id="149" name="楕円 148"/>
        <xdr:cNvSpPr/>
      </xdr:nvSpPr>
      <xdr:spPr>
        <a:xfrm>
          <a:off x="4507560" y="10676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61</xdr:row>
      <xdr:rowOff>83880</xdr:rowOff>
    </xdr:from>
    <xdr:to>
      <xdr:col>28</xdr:col>
      <xdr:colOff>5040</xdr:colOff>
      <xdr:row>62</xdr:row>
      <xdr:rowOff>130320</xdr:rowOff>
    </xdr:to>
    <xdr:sp>
      <xdr:nvSpPr>
        <xdr:cNvPr id="150" name="財政構造の弾力性該当値テキスト"/>
        <xdr:cNvSpPr/>
      </xdr:nvSpPr>
      <xdr:spPr>
        <a:xfrm>
          <a:off x="4630320" y="10542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93.6</a:t>
          </a:r>
          <a:endParaRPr b="0" lang="en-US" sz="1000" spc="-1" strike="noStrike">
            <a:latin typeface="Times New Roman"/>
          </a:endParaRPr>
        </a:p>
      </xdr:txBody>
    </xdr:sp>
    <xdr:clientData/>
  </xdr:twoCellAnchor>
  <xdr:twoCellAnchor editAs="twoCell">
    <xdr:from>
      <xdr:col>19</xdr:col>
      <xdr:colOff>82440</xdr:colOff>
      <xdr:row>62</xdr:row>
      <xdr:rowOff>37080</xdr:rowOff>
    </xdr:from>
    <xdr:to>
      <xdr:col>19</xdr:col>
      <xdr:colOff>183600</xdr:colOff>
      <xdr:row>62</xdr:row>
      <xdr:rowOff>138240</xdr:rowOff>
    </xdr:to>
    <xdr:sp>
      <xdr:nvSpPr>
        <xdr:cNvPr id="151" name="楕円 150"/>
        <xdr:cNvSpPr/>
      </xdr:nvSpPr>
      <xdr:spPr>
        <a:xfrm>
          <a:off x="3737880" y="10666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60</xdr:row>
      <xdr:rowOff>169560</xdr:rowOff>
    </xdr:from>
    <xdr:to>
      <xdr:col>21</xdr:col>
      <xdr:colOff>137880</xdr:colOff>
      <xdr:row>62</xdr:row>
      <xdr:rowOff>44640</xdr:rowOff>
    </xdr:to>
    <xdr:sp>
      <xdr:nvSpPr>
        <xdr:cNvPr id="152" name="テキスト ボックス 151"/>
        <xdr:cNvSpPr/>
      </xdr:nvSpPr>
      <xdr:spPr>
        <a:xfrm>
          <a:off x="3441960" y="104565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93.4</a:t>
          </a:r>
          <a:endParaRPr b="0" lang="en-US" sz="1000" spc="-1" strike="noStrike">
            <a:latin typeface="Times New Roman"/>
          </a:endParaRPr>
        </a:p>
      </xdr:txBody>
    </xdr:sp>
    <xdr:clientData/>
  </xdr:twoCellAnchor>
  <xdr:twoCellAnchor editAs="twoCell">
    <xdr:from>
      <xdr:col>15</xdr:col>
      <xdr:colOff>31680</xdr:colOff>
      <xdr:row>62</xdr:row>
      <xdr:rowOff>3240</xdr:rowOff>
    </xdr:from>
    <xdr:to>
      <xdr:col>15</xdr:col>
      <xdr:colOff>132840</xdr:colOff>
      <xdr:row>62</xdr:row>
      <xdr:rowOff>104400</xdr:rowOff>
    </xdr:to>
    <xdr:sp>
      <xdr:nvSpPr>
        <xdr:cNvPr id="153" name="楕円 152"/>
        <xdr:cNvSpPr/>
      </xdr:nvSpPr>
      <xdr:spPr>
        <a:xfrm>
          <a:off x="2917440" y="10632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60</xdr:row>
      <xdr:rowOff>135720</xdr:rowOff>
    </xdr:from>
    <xdr:to>
      <xdr:col>17</xdr:col>
      <xdr:colOff>112680</xdr:colOff>
      <xdr:row>62</xdr:row>
      <xdr:rowOff>10800</xdr:rowOff>
    </xdr:to>
    <xdr:sp>
      <xdr:nvSpPr>
        <xdr:cNvPr id="154" name="テキスト ボックス 153"/>
        <xdr:cNvSpPr/>
      </xdr:nvSpPr>
      <xdr:spPr>
        <a:xfrm>
          <a:off x="2621520" y="10422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92.7</a:t>
          </a:r>
          <a:endParaRPr b="0" lang="en-US" sz="1000" spc="-1" strike="noStrike">
            <a:latin typeface="Times New Roman"/>
          </a:endParaRPr>
        </a:p>
      </xdr:txBody>
    </xdr:sp>
    <xdr:clientData/>
  </xdr:twoCellAnchor>
  <xdr:twoCellAnchor editAs="twoCell">
    <xdr:from>
      <xdr:col>10</xdr:col>
      <xdr:colOff>190440</xdr:colOff>
      <xdr:row>61</xdr:row>
      <xdr:rowOff>169920</xdr:rowOff>
    </xdr:from>
    <xdr:to>
      <xdr:col>11</xdr:col>
      <xdr:colOff>82080</xdr:colOff>
      <xdr:row>62</xdr:row>
      <xdr:rowOff>99720</xdr:rowOff>
    </xdr:to>
    <xdr:sp>
      <xdr:nvSpPr>
        <xdr:cNvPr id="155" name="楕円 154"/>
        <xdr:cNvSpPr/>
      </xdr:nvSpPr>
      <xdr:spPr>
        <a:xfrm>
          <a:off x="2114280" y="106282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60</xdr:row>
      <xdr:rowOff>130680</xdr:rowOff>
    </xdr:from>
    <xdr:to>
      <xdr:col>13</xdr:col>
      <xdr:colOff>62280</xdr:colOff>
      <xdr:row>62</xdr:row>
      <xdr:rowOff>5760</xdr:rowOff>
    </xdr:to>
    <xdr:sp>
      <xdr:nvSpPr>
        <xdr:cNvPr id="156" name="テキスト ボックス 155"/>
        <xdr:cNvSpPr/>
      </xdr:nvSpPr>
      <xdr:spPr>
        <a:xfrm>
          <a:off x="1801440" y="1041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92.6</a:t>
          </a:r>
          <a:endParaRPr b="0" lang="en-US" sz="1000" spc="-1" strike="noStrike">
            <a:latin typeface="Times New Roman"/>
          </a:endParaRPr>
        </a:p>
      </xdr:txBody>
    </xdr:sp>
    <xdr:clientData/>
  </xdr:twoCellAnchor>
  <xdr:twoCellAnchor editAs="twoCell">
    <xdr:from>
      <xdr:col>6</xdr:col>
      <xdr:colOff>139680</xdr:colOff>
      <xdr:row>61</xdr:row>
      <xdr:rowOff>155520</xdr:rowOff>
    </xdr:from>
    <xdr:to>
      <xdr:col>7</xdr:col>
      <xdr:colOff>31320</xdr:colOff>
      <xdr:row>62</xdr:row>
      <xdr:rowOff>85320</xdr:rowOff>
    </xdr:to>
    <xdr:sp>
      <xdr:nvSpPr>
        <xdr:cNvPr id="157" name="楕円 156"/>
        <xdr:cNvSpPr/>
      </xdr:nvSpPr>
      <xdr:spPr>
        <a:xfrm>
          <a:off x="1293840" y="106138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60</xdr:row>
      <xdr:rowOff>116280</xdr:rowOff>
    </xdr:from>
    <xdr:to>
      <xdr:col>9</xdr:col>
      <xdr:colOff>11160</xdr:colOff>
      <xdr:row>61</xdr:row>
      <xdr:rowOff>162720</xdr:rowOff>
    </xdr:to>
    <xdr:sp>
      <xdr:nvSpPr>
        <xdr:cNvPr id="158" name="テキスト ボックス 157"/>
        <xdr:cNvSpPr/>
      </xdr:nvSpPr>
      <xdr:spPr>
        <a:xfrm>
          <a:off x="981000" y="1040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92.3</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59" name="正方形/長方形 158"/>
        <xdr:cNvSpPr/>
      </xdr:nvSpPr>
      <xdr:spPr>
        <a:xfrm>
          <a:off x="71028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174960</xdr:colOff>
      <xdr:row>75</xdr:row>
      <xdr:rowOff>139680</xdr:rowOff>
    </xdr:from>
    <xdr:to>
      <xdr:col>20</xdr:col>
      <xdr:colOff>122400</xdr:colOff>
      <xdr:row>77</xdr:row>
      <xdr:rowOff>105120</xdr:rowOff>
    </xdr:to>
    <xdr:sp>
      <xdr:nvSpPr>
        <xdr:cNvPr id="160" name="テキスト ボックス 159"/>
        <xdr:cNvSpPr/>
      </xdr:nvSpPr>
      <xdr:spPr>
        <a:xfrm>
          <a:off x="752040" y="1299816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7920</xdr:rowOff>
    </xdr:from>
    <xdr:to>
      <xdr:col>28</xdr:col>
      <xdr:colOff>86760</xdr:colOff>
      <xdr:row>77</xdr:row>
      <xdr:rowOff>129960</xdr:rowOff>
    </xdr:to>
    <xdr:sp>
      <xdr:nvSpPr>
        <xdr:cNvPr id="161" name="テキスト ボックス 160"/>
        <xdr:cNvSpPr/>
      </xdr:nvSpPr>
      <xdr:spPr>
        <a:xfrm>
          <a:off x="382320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[112,592</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2" name="正方形/長方形 161"/>
        <xdr:cNvSpPr/>
      </xdr:nvSpPr>
      <xdr:spPr>
        <a:xfrm>
          <a:off x="5425200" y="12890160"/>
          <a:ext cx="1404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3" name="正方形/長方形 162"/>
        <xdr:cNvSpPr/>
      </xdr:nvSpPr>
      <xdr:spPr>
        <a:xfrm>
          <a:off x="5425200" y="13080960"/>
          <a:ext cx="1404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16/51</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4" name="正方形/長方形 163"/>
        <xdr:cNvSpPr/>
      </xdr:nvSpPr>
      <xdr:spPr>
        <a:xfrm>
          <a:off x="693900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5" name="正方形/長方形 164"/>
        <xdr:cNvSpPr/>
      </xdr:nvSpPr>
      <xdr:spPr>
        <a:xfrm>
          <a:off x="693900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145,817</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6" name="正方形/長方形 165"/>
        <xdr:cNvSpPr/>
      </xdr:nvSpPr>
      <xdr:spPr>
        <a:xfrm>
          <a:off x="8279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7" name="正方形/長方形 166"/>
        <xdr:cNvSpPr/>
      </xdr:nvSpPr>
      <xdr:spPr>
        <a:xfrm>
          <a:off x="8279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116,377</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8" name="正方形/長方形 167"/>
        <xdr:cNvSpPr/>
      </xdr:nvSpPr>
      <xdr:spPr>
        <a:xfrm>
          <a:off x="71028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69" name="正方形/長方形 168"/>
        <xdr:cNvSpPr/>
      </xdr:nvSpPr>
      <xdr:spPr>
        <a:xfrm>
          <a:off x="5552280" y="1339848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0" name="正方形/長方形 169"/>
        <xdr:cNvSpPr/>
      </xdr:nvSpPr>
      <xdr:spPr>
        <a:xfrm>
          <a:off x="5552280" y="1339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1" name="テキスト ボックス 170"/>
        <xdr:cNvSpPr/>
      </xdr:nvSpPr>
      <xdr:spPr>
        <a:xfrm>
          <a:off x="5662080" y="13716000"/>
          <a:ext cx="531504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内平均値に比べ低い数値で推移しており、良好な状態を維持しているものの、前年度から１４．１％の増となった。人件費は前年度比１０．３％の増、物件費は１７．６％の増、維持補修費は２．０％の増となっている。今後さらに増加が見込まれる維持補修費の動向に注視しながら、職員数７００人体制の維持や委託業務の見直しを徹底し、財政負担を減らすよう努める。</a:t>
          </a:r>
          <a:endParaRPr b="0" lang="en-US" sz="1300" spc="-1" strike="noStrike">
            <a:latin typeface="Times New Roman"/>
          </a:endParaRPr>
        </a:p>
      </xdr:txBody>
    </xdr:sp>
    <xdr:clientData/>
  </xdr:twoCellAnchor>
  <xdr:twoCellAnchor editAs="oneCell">
    <xdr:from>
      <xdr:col>3</xdr:col>
      <xdr:colOff>97920</xdr:colOff>
      <xdr:row>77</xdr:row>
      <xdr:rowOff>6480</xdr:rowOff>
    </xdr:from>
    <xdr:to>
      <xdr:col>5</xdr:col>
      <xdr:colOff>57600</xdr:colOff>
      <xdr:row>78</xdr:row>
      <xdr:rowOff>27000</xdr:rowOff>
    </xdr:to>
    <xdr:sp>
      <xdr:nvSpPr>
        <xdr:cNvPr id="172" name="テキスト ボックス 171"/>
        <xdr:cNvSpPr/>
      </xdr:nvSpPr>
      <xdr:spPr>
        <a:xfrm>
          <a:off x="675000" y="132080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3" name="直線コネクタ 172"/>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133920</xdr:rowOff>
    </xdr:to>
    <xdr:sp>
      <xdr:nvSpPr>
        <xdr:cNvPr id="174" name="テキスト ボックス 173"/>
        <xdr:cNvSpPr/>
      </xdr:nvSpPr>
      <xdr:spPr>
        <a:xfrm>
          <a:off x="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xdr:col>
      <xdr:colOff>133200</xdr:colOff>
      <xdr:row>89</xdr:row>
      <xdr:rowOff>150120</xdr:rowOff>
    </xdr:from>
    <xdr:to>
      <xdr:col>27</xdr:col>
      <xdr:colOff>183960</xdr:colOff>
      <xdr:row>89</xdr:row>
      <xdr:rowOff>150120</xdr:rowOff>
    </xdr:to>
    <xdr:sp>
      <xdr:nvSpPr>
        <xdr:cNvPr id="175" name="直線コネクタ 174"/>
        <xdr:cNvSpPr/>
      </xdr:nvSpPr>
      <xdr:spPr>
        <a:xfrm>
          <a:off x="71028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28440</xdr:rowOff>
    </xdr:from>
    <xdr:to>
      <xdr:col>3</xdr:col>
      <xdr:colOff>184680</xdr:colOff>
      <xdr:row>90</xdr:row>
      <xdr:rowOff>74880</xdr:rowOff>
    </xdr:to>
    <xdr:sp>
      <xdr:nvSpPr>
        <xdr:cNvPr id="176" name="テキスト ボックス 175"/>
        <xdr:cNvSpPr/>
      </xdr:nvSpPr>
      <xdr:spPr>
        <a:xfrm>
          <a:off x="0" y="15287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3</xdr:col>
      <xdr:colOff>133200</xdr:colOff>
      <xdr:row>87</xdr:row>
      <xdr:rowOff>90720</xdr:rowOff>
    </xdr:from>
    <xdr:to>
      <xdr:col>27</xdr:col>
      <xdr:colOff>183960</xdr:colOff>
      <xdr:row>87</xdr:row>
      <xdr:rowOff>90720</xdr:rowOff>
    </xdr:to>
    <xdr:sp>
      <xdr:nvSpPr>
        <xdr:cNvPr id="177" name="直線コネクタ 176"/>
        <xdr:cNvSpPr/>
      </xdr:nvSpPr>
      <xdr:spPr>
        <a:xfrm>
          <a:off x="71028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86</xdr:row>
      <xdr:rowOff>140760</xdr:rowOff>
    </xdr:from>
    <xdr:to>
      <xdr:col>3</xdr:col>
      <xdr:colOff>184680</xdr:colOff>
      <xdr:row>88</xdr:row>
      <xdr:rowOff>15480</xdr:rowOff>
    </xdr:to>
    <xdr:sp>
      <xdr:nvSpPr>
        <xdr:cNvPr id="178" name="テキスト ボックス 177"/>
        <xdr:cNvSpPr/>
      </xdr:nvSpPr>
      <xdr:spPr>
        <a:xfrm>
          <a:off x="0" y="1488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3</xdr:col>
      <xdr:colOff>133200</xdr:colOff>
      <xdr:row>85</xdr:row>
      <xdr:rowOff>31680</xdr:rowOff>
    </xdr:from>
    <xdr:to>
      <xdr:col>27</xdr:col>
      <xdr:colOff>183960</xdr:colOff>
      <xdr:row>85</xdr:row>
      <xdr:rowOff>31680</xdr:rowOff>
    </xdr:to>
    <xdr:sp>
      <xdr:nvSpPr>
        <xdr:cNvPr id="179" name="直線コネクタ 178"/>
        <xdr:cNvSpPr/>
      </xdr:nvSpPr>
      <xdr:spPr>
        <a:xfrm>
          <a:off x="71028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84</xdr:row>
      <xdr:rowOff>81360</xdr:rowOff>
    </xdr:from>
    <xdr:to>
      <xdr:col>3</xdr:col>
      <xdr:colOff>184680</xdr:colOff>
      <xdr:row>85</xdr:row>
      <xdr:rowOff>127800</xdr:rowOff>
    </xdr:to>
    <xdr:sp>
      <xdr:nvSpPr>
        <xdr:cNvPr id="180" name="テキスト ボックス 179"/>
        <xdr:cNvSpPr/>
      </xdr:nvSpPr>
      <xdr:spPr>
        <a:xfrm>
          <a:off x="0" y="1448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xdr:col>
      <xdr:colOff>133200</xdr:colOff>
      <xdr:row>82</xdr:row>
      <xdr:rowOff>143640</xdr:rowOff>
    </xdr:from>
    <xdr:to>
      <xdr:col>27</xdr:col>
      <xdr:colOff>183960</xdr:colOff>
      <xdr:row>82</xdr:row>
      <xdr:rowOff>143640</xdr:rowOff>
    </xdr:to>
    <xdr:sp>
      <xdr:nvSpPr>
        <xdr:cNvPr id="181" name="直線コネクタ 180"/>
        <xdr:cNvSpPr/>
      </xdr:nvSpPr>
      <xdr:spPr>
        <a:xfrm>
          <a:off x="71028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82</xdr:row>
      <xdr:rowOff>22320</xdr:rowOff>
    </xdr:from>
    <xdr:to>
      <xdr:col>3</xdr:col>
      <xdr:colOff>184680</xdr:colOff>
      <xdr:row>83</xdr:row>
      <xdr:rowOff>68760</xdr:rowOff>
    </xdr:to>
    <xdr:sp>
      <xdr:nvSpPr>
        <xdr:cNvPr id="182" name="テキスト ボックス 181"/>
        <xdr:cNvSpPr/>
      </xdr:nvSpPr>
      <xdr:spPr>
        <a:xfrm>
          <a:off x="0" y="1408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80</xdr:row>
      <xdr:rowOff>84600</xdr:rowOff>
    </xdr:from>
    <xdr:to>
      <xdr:col>27</xdr:col>
      <xdr:colOff>183960</xdr:colOff>
      <xdr:row>80</xdr:row>
      <xdr:rowOff>84600</xdr:rowOff>
    </xdr:to>
    <xdr:sp>
      <xdr:nvSpPr>
        <xdr:cNvPr id="183" name="直線コネクタ 182"/>
        <xdr:cNvSpPr/>
      </xdr:nvSpPr>
      <xdr:spPr>
        <a:xfrm>
          <a:off x="71028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134280</xdr:rowOff>
    </xdr:from>
    <xdr:to>
      <xdr:col>3</xdr:col>
      <xdr:colOff>184680</xdr:colOff>
      <xdr:row>81</xdr:row>
      <xdr:rowOff>9000</xdr:rowOff>
    </xdr:to>
    <xdr:sp>
      <xdr:nvSpPr>
        <xdr:cNvPr id="184" name="テキスト ボックス 183"/>
        <xdr:cNvSpPr/>
      </xdr:nvSpPr>
      <xdr:spPr>
        <a:xfrm>
          <a:off x="0" y="1367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85" name="直線コネクタ 184"/>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184680</xdr:colOff>
      <xdr:row>78</xdr:row>
      <xdr:rowOff>121680</xdr:rowOff>
    </xdr:to>
    <xdr:sp>
      <xdr:nvSpPr>
        <xdr:cNvPr id="186" name="テキスト ボックス 185"/>
        <xdr:cNvSpPr/>
      </xdr:nvSpPr>
      <xdr:spPr>
        <a:xfrm>
          <a:off x="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87" name="人件費・物件費等の状況グラフ枠"/>
        <xdr:cNvSpPr/>
      </xdr:nvSpPr>
      <xdr:spPr>
        <a:xfrm>
          <a:off x="71028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147240</xdr:rowOff>
    </xdr:from>
    <xdr:to>
      <xdr:col>23</xdr:col>
      <xdr:colOff>133200</xdr:colOff>
      <xdr:row>89</xdr:row>
      <xdr:rowOff>7560</xdr:rowOff>
    </xdr:to>
    <xdr:sp>
      <xdr:nvSpPr>
        <xdr:cNvPr id="188" name="直線コネクタ 187"/>
        <xdr:cNvSpPr/>
      </xdr:nvSpPr>
      <xdr:spPr>
        <a:xfrm flipV="1">
          <a:off x="4558320" y="13863240"/>
          <a:ext cx="0" cy="14032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89</xdr:row>
      <xdr:rowOff>360</xdr:rowOff>
    </xdr:from>
    <xdr:to>
      <xdr:col>28</xdr:col>
      <xdr:colOff>5040</xdr:colOff>
      <xdr:row>90</xdr:row>
      <xdr:rowOff>46800</xdr:rowOff>
    </xdr:to>
    <xdr:sp>
      <xdr:nvSpPr>
        <xdr:cNvPr id="189" name="人件費・物件費等の状況最小値テキスト"/>
        <xdr:cNvSpPr/>
      </xdr:nvSpPr>
      <xdr:spPr>
        <a:xfrm>
          <a:off x="4630320" y="1525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152,913</a:t>
          </a:r>
          <a:endParaRPr b="0" lang="en-US" sz="1000" spc="-1" strike="noStrike">
            <a:latin typeface="Times New Roman"/>
          </a:endParaRPr>
        </a:p>
      </xdr:txBody>
    </xdr:sp>
    <xdr:clientData/>
  </xdr:twoCellAnchor>
  <xdr:twoCellAnchor editAs="twoCell">
    <xdr:from>
      <xdr:col>23</xdr:col>
      <xdr:colOff>44280</xdr:colOff>
      <xdr:row>89</xdr:row>
      <xdr:rowOff>7560</xdr:rowOff>
    </xdr:from>
    <xdr:to>
      <xdr:col>24</xdr:col>
      <xdr:colOff>12600</xdr:colOff>
      <xdr:row>89</xdr:row>
      <xdr:rowOff>7560</xdr:rowOff>
    </xdr:to>
    <xdr:sp>
      <xdr:nvSpPr>
        <xdr:cNvPr id="190" name="直線コネクタ 189"/>
        <xdr:cNvSpPr/>
      </xdr:nvSpPr>
      <xdr:spPr>
        <a:xfrm>
          <a:off x="4469400" y="152665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82800</xdr:rowOff>
    </xdr:from>
    <xdr:to>
      <xdr:col>28</xdr:col>
      <xdr:colOff>5040</xdr:colOff>
      <xdr:row>80</xdr:row>
      <xdr:rowOff>128880</xdr:rowOff>
    </xdr:to>
    <xdr:sp>
      <xdr:nvSpPr>
        <xdr:cNvPr id="191" name="人件費・物件費等の状況最大値テキスト"/>
        <xdr:cNvSpPr/>
      </xdr:nvSpPr>
      <xdr:spPr>
        <a:xfrm>
          <a:off x="4630320" y="13627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83,119</a:t>
          </a:r>
          <a:endParaRPr b="0" lang="en-US" sz="1000" spc="-1" strike="noStrike">
            <a:latin typeface="Times New Roman"/>
          </a:endParaRPr>
        </a:p>
      </xdr:txBody>
    </xdr:sp>
    <xdr:clientData/>
  </xdr:twoCellAnchor>
  <xdr:twoCellAnchor editAs="twoCell">
    <xdr:from>
      <xdr:col>23</xdr:col>
      <xdr:colOff>44280</xdr:colOff>
      <xdr:row>80</xdr:row>
      <xdr:rowOff>147240</xdr:rowOff>
    </xdr:from>
    <xdr:to>
      <xdr:col>24</xdr:col>
      <xdr:colOff>12600</xdr:colOff>
      <xdr:row>80</xdr:row>
      <xdr:rowOff>147240</xdr:rowOff>
    </xdr:to>
    <xdr:sp>
      <xdr:nvSpPr>
        <xdr:cNvPr id="192" name="直線コネクタ 191"/>
        <xdr:cNvSpPr/>
      </xdr:nvSpPr>
      <xdr:spPr>
        <a:xfrm>
          <a:off x="4469400" y="138632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82</xdr:row>
      <xdr:rowOff>118080</xdr:rowOff>
    </xdr:from>
    <xdr:to>
      <xdr:col>23</xdr:col>
      <xdr:colOff>133200</xdr:colOff>
      <xdr:row>84</xdr:row>
      <xdr:rowOff>54000</xdr:rowOff>
    </xdr:to>
    <xdr:sp>
      <xdr:nvSpPr>
        <xdr:cNvPr id="193" name="直線コネクタ 192"/>
        <xdr:cNvSpPr/>
      </xdr:nvSpPr>
      <xdr:spPr>
        <a:xfrm>
          <a:off x="3788640" y="14176800"/>
          <a:ext cx="769680" cy="27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84</xdr:row>
      <xdr:rowOff>140400</xdr:rowOff>
    </xdr:from>
    <xdr:to>
      <xdr:col>28</xdr:col>
      <xdr:colOff>5040</xdr:colOff>
      <xdr:row>86</xdr:row>
      <xdr:rowOff>15480</xdr:rowOff>
    </xdr:to>
    <xdr:sp>
      <xdr:nvSpPr>
        <xdr:cNvPr id="194" name="人件費・物件費等の状況平均値テキスト"/>
        <xdr:cNvSpPr/>
      </xdr:nvSpPr>
      <xdr:spPr>
        <a:xfrm>
          <a:off x="4630320" y="1454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119,765</a:t>
          </a:r>
          <a:endParaRPr b="0" lang="en-US" sz="1000" spc="-1" strike="noStrike">
            <a:latin typeface="Times New Roman"/>
          </a:endParaRPr>
        </a:p>
      </xdr:txBody>
    </xdr:sp>
    <xdr:clientData/>
  </xdr:twoCellAnchor>
  <xdr:twoCellAnchor editAs="twoCell">
    <xdr:from>
      <xdr:col>23</xdr:col>
      <xdr:colOff>82440</xdr:colOff>
      <xdr:row>84</xdr:row>
      <xdr:rowOff>147600</xdr:rowOff>
    </xdr:from>
    <xdr:to>
      <xdr:col>23</xdr:col>
      <xdr:colOff>183600</xdr:colOff>
      <xdr:row>85</xdr:row>
      <xdr:rowOff>77400</xdr:rowOff>
    </xdr:to>
    <xdr:sp>
      <xdr:nvSpPr>
        <xdr:cNvPr id="195" name="フローチャート: 判断 194"/>
        <xdr:cNvSpPr/>
      </xdr:nvSpPr>
      <xdr:spPr>
        <a:xfrm>
          <a:off x="4507560" y="14549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82</xdr:row>
      <xdr:rowOff>39960</xdr:rowOff>
    </xdr:from>
    <xdr:to>
      <xdr:col>19</xdr:col>
      <xdr:colOff>133200</xdr:colOff>
      <xdr:row>82</xdr:row>
      <xdr:rowOff>118080</xdr:rowOff>
    </xdr:to>
    <xdr:sp>
      <xdr:nvSpPr>
        <xdr:cNvPr id="196" name="直線コネクタ 195"/>
        <xdr:cNvSpPr/>
      </xdr:nvSpPr>
      <xdr:spPr>
        <a:xfrm>
          <a:off x="2968200" y="14098680"/>
          <a:ext cx="820440" cy="78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84</xdr:row>
      <xdr:rowOff>18720</xdr:rowOff>
    </xdr:from>
    <xdr:to>
      <xdr:col>19</xdr:col>
      <xdr:colOff>183600</xdr:colOff>
      <xdr:row>84</xdr:row>
      <xdr:rowOff>119880</xdr:rowOff>
    </xdr:to>
    <xdr:sp>
      <xdr:nvSpPr>
        <xdr:cNvPr id="197" name="フローチャート: 判断 196"/>
        <xdr:cNvSpPr/>
      </xdr:nvSpPr>
      <xdr:spPr>
        <a:xfrm>
          <a:off x="3737880" y="1442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84</xdr:row>
      <xdr:rowOff>125640</xdr:rowOff>
    </xdr:from>
    <xdr:to>
      <xdr:col>21</xdr:col>
      <xdr:colOff>137880</xdr:colOff>
      <xdr:row>85</xdr:row>
      <xdr:rowOff>172080</xdr:rowOff>
    </xdr:to>
    <xdr:sp>
      <xdr:nvSpPr>
        <xdr:cNvPr id="198" name="テキスト ボックス 197"/>
        <xdr:cNvSpPr/>
      </xdr:nvSpPr>
      <xdr:spPr>
        <a:xfrm>
          <a:off x="3441960" y="145274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113,352</a:t>
          </a:r>
          <a:endParaRPr b="0" lang="en-US" sz="1000" spc="-1" strike="noStrike">
            <a:latin typeface="Times New Roman"/>
          </a:endParaRPr>
        </a:p>
      </xdr:txBody>
    </xdr:sp>
    <xdr:clientData/>
  </xdr:twoCellAnchor>
  <xdr:twoCellAnchor editAs="twoCell">
    <xdr:from>
      <xdr:col>11</xdr:col>
      <xdr:colOff>31680</xdr:colOff>
      <xdr:row>82</xdr:row>
      <xdr:rowOff>39960</xdr:rowOff>
    </xdr:from>
    <xdr:to>
      <xdr:col>15</xdr:col>
      <xdr:colOff>82440</xdr:colOff>
      <xdr:row>82</xdr:row>
      <xdr:rowOff>55440</xdr:rowOff>
    </xdr:to>
    <xdr:sp>
      <xdr:nvSpPr>
        <xdr:cNvPr id="199" name="直線コネクタ 198"/>
        <xdr:cNvSpPr/>
      </xdr:nvSpPr>
      <xdr:spPr>
        <a:xfrm flipV="1">
          <a:off x="2148120" y="14098680"/>
          <a:ext cx="82008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83</xdr:row>
      <xdr:rowOff>133920</xdr:rowOff>
    </xdr:from>
    <xdr:to>
      <xdr:col>15</xdr:col>
      <xdr:colOff>132840</xdr:colOff>
      <xdr:row>84</xdr:row>
      <xdr:rowOff>63720</xdr:rowOff>
    </xdr:to>
    <xdr:sp>
      <xdr:nvSpPr>
        <xdr:cNvPr id="200" name="フローチャート: 判断 199"/>
        <xdr:cNvSpPr/>
      </xdr:nvSpPr>
      <xdr:spPr>
        <a:xfrm>
          <a:off x="2917440" y="143640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84</xdr:row>
      <xdr:rowOff>69120</xdr:rowOff>
    </xdr:from>
    <xdr:to>
      <xdr:col>17</xdr:col>
      <xdr:colOff>112680</xdr:colOff>
      <xdr:row>85</xdr:row>
      <xdr:rowOff>115560</xdr:rowOff>
    </xdr:to>
    <xdr:sp>
      <xdr:nvSpPr>
        <xdr:cNvPr id="201" name="テキスト ボックス 200"/>
        <xdr:cNvSpPr/>
      </xdr:nvSpPr>
      <xdr:spPr>
        <a:xfrm>
          <a:off x="2621520" y="1447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110,548</a:t>
          </a:r>
          <a:endParaRPr b="0" lang="en-US" sz="1000" spc="-1" strike="noStrike">
            <a:latin typeface="Times New Roman"/>
          </a:endParaRPr>
        </a:p>
      </xdr:txBody>
    </xdr:sp>
    <xdr:clientData/>
  </xdr:twoCellAnchor>
  <xdr:twoCellAnchor editAs="twoCell">
    <xdr:from>
      <xdr:col>6</xdr:col>
      <xdr:colOff>190440</xdr:colOff>
      <xdr:row>82</xdr:row>
      <xdr:rowOff>48600</xdr:rowOff>
    </xdr:from>
    <xdr:to>
      <xdr:col>11</xdr:col>
      <xdr:colOff>31680</xdr:colOff>
      <xdr:row>82</xdr:row>
      <xdr:rowOff>55440</xdr:rowOff>
    </xdr:to>
    <xdr:sp>
      <xdr:nvSpPr>
        <xdr:cNvPr id="202" name="直線コネクタ 201"/>
        <xdr:cNvSpPr/>
      </xdr:nvSpPr>
      <xdr:spPr>
        <a:xfrm>
          <a:off x="1344600" y="14107320"/>
          <a:ext cx="80352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83</xdr:row>
      <xdr:rowOff>90720</xdr:rowOff>
    </xdr:from>
    <xdr:to>
      <xdr:col>11</xdr:col>
      <xdr:colOff>82080</xdr:colOff>
      <xdr:row>84</xdr:row>
      <xdr:rowOff>20520</xdr:rowOff>
    </xdr:to>
    <xdr:sp>
      <xdr:nvSpPr>
        <xdr:cNvPr id="203" name="フローチャート: 判断 202"/>
        <xdr:cNvSpPr/>
      </xdr:nvSpPr>
      <xdr:spPr>
        <a:xfrm>
          <a:off x="2114280" y="14320800"/>
          <a:ext cx="842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84</xdr:row>
      <xdr:rowOff>26280</xdr:rowOff>
    </xdr:from>
    <xdr:to>
      <xdr:col>13</xdr:col>
      <xdr:colOff>62280</xdr:colOff>
      <xdr:row>85</xdr:row>
      <xdr:rowOff>72720</xdr:rowOff>
    </xdr:to>
    <xdr:sp>
      <xdr:nvSpPr>
        <xdr:cNvPr id="204" name="テキスト ボックス 203"/>
        <xdr:cNvSpPr/>
      </xdr:nvSpPr>
      <xdr:spPr>
        <a:xfrm>
          <a:off x="1801440" y="14428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108,407</a:t>
          </a:r>
          <a:endParaRPr b="0" lang="en-US" sz="1000" spc="-1" strike="noStrike">
            <a:latin typeface="Times New Roman"/>
          </a:endParaRPr>
        </a:p>
      </xdr:txBody>
    </xdr:sp>
    <xdr:clientData/>
  </xdr:twoCellAnchor>
  <xdr:twoCellAnchor editAs="twoCell">
    <xdr:from>
      <xdr:col>6</xdr:col>
      <xdr:colOff>139680</xdr:colOff>
      <xdr:row>83</xdr:row>
      <xdr:rowOff>68040</xdr:rowOff>
    </xdr:from>
    <xdr:to>
      <xdr:col>7</xdr:col>
      <xdr:colOff>31320</xdr:colOff>
      <xdr:row>83</xdr:row>
      <xdr:rowOff>169200</xdr:rowOff>
    </xdr:to>
    <xdr:sp>
      <xdr:nvSpPr>
        <xdr:cNvPr id="205" name="フローチャート: 判断 204"/>
        <xdr:cNvSpPr/>
      </xdr:nvSpPr>
      <xdr:spPr>
        <a:xfrm>
          <a:off x="1293840" y="142981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84</xdr:row>
      <xdr:rowOff>3240</xdr:rowOff>
    </xdr:from>
    <xdr:to>
      <xdr:col>9</xdr:col>
      <xdr:colOff>11160</xdr:colOff>
      <xdr:row>85</xdr:row>
      <xdr:rowOff>49680</xdr:rowOff>
    </xdr:to>
    <xdr:sp>
      <xdr:nvSpPr>
        <xdr:cNvPr id="206" name="テキスト ボックス 205"/>
        <xdr:cNvSpPr/>
      </xdr:nvSpPr>
      <xdr:spPr>
        <a:xfrm>
          <a:off x="981000" y="14405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107,274</a:t>
          </a:r>
          <a:endParaRPr b="0" lang="en-US" sz="1000" spc="-1" strike="noStrike">
            <a:latin typeface="Times New Roman"/>
          </a:endParaRPr>
        </a:p>
      </xdr:txBody>
    </xdr:sp>
    <xdr:clientData/>
  </xdr:twoCellAnchor>
  <xdr:twoCellAnchor editAs="oneCell">
    <xdr:from>
      <xdr:col>22</xdr:col>
      <xdr:colOff>127080</xdr:colOff>
      <xdr:row>92</xdr:row>
      <xdr:rowOff>56160</xdr:rowOff>
    </xdr:from>
    <xdr:to>
      <xdr:col>26</xdr:col>
      <xdr:colOff>119520</xdr:colOff>
      <xdr:row>93</xdr:row>
      <xdr:rowOff>102600</xdr:rowOff>
    </xdr:to>
    <xdr:sp>
      <xdr:nvSpPr>
        <xdr:cNvPr id="207" name="テキスト ボックス 206"/>
        <xdr:cNvSpPr/>
      </xdr:nvSpPr>
      <xdr:spPr>
        <a:xfrm>
          <a:off x="435996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xdr:nvSpPr>
        <xdr:cNvPr id="208" name="テキスト ボックス 207"/>
        <xdr:cNvSpPr/>
      </xdr:nvSpPr>
      <xdr:spPr>
        <a:xfrm>
          <a:off x="35902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xdr:nvSpPr>
        <xdr:cNvPr id="209" name="テキスト ボックス 208"/>
        <xdr:cNvSpPr/>
      </xdr:nvSpPr>
      <xdr:spPr>
        <a:xfrm>
          <a:off x="27698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25560</xdr:colOff>
      <xdr:row>92</xdr:row>
      <xdr:rowOff>56160</xdr:rowOff>
    </xdr:from>
    <xdr:to>
      <xdr:col>14</xdr:col>
      <xdr:colOff>17640</xdr:colOff>
      <xdr:row>93</xdr:row>
      <xdr:rowOff>102600</xdr:rowOff>
    </xdr:to>
    <xdr:sp>
      <xdr:nvSpPr>
        <xdr:cNvPr id="210" name="テキスト ボックス 209"/>
        <xdr:cNvSpPr/>
      </xdr:nvSpPr>
      <xdr:spPr>
        <a:xfrm>
          <a:off x="19494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xdr:nvSpPr>
        <xdr:cNvPr id="211" name="テキスト ボックス 210"/>
        <xdr:cNvSpPr/>
      </xdr:nvSpPr>
      <xdr:spPr>
        <a:xfrm>
          <a:off x="11462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84</xdr:row>
      <xdr:rowOff>3600</xdr:rowOff>
    </xdr:from>
    <xdr:to>
      <xdr:col>23</xdr:col>
      <xdr:colOff>183600</xdr:colOff>
      <xdr:row>84</xdr:row>
      <xdr:rowOff>104760</xdr:rowOff>
    </xdr:to>
    <xdr:sp>
      <xdr:nvSpPr>
        <xdr:cNvPr id="212" name="楕円 211"/>
        <xdr:cNvSpPr/>
      </xdr:nvSpPr>
      <xdr:spPr>
        <a:xfrm>
          <a:off x="4507560" y="144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83</xdr:row>
      <xdr:rowOff>40320</xdr:rowOff>
    </xdr:from>
    <xdr:to>
      <xdr:col>28</xdr:col>
      <xdr:colOff>5040</xdr:colOff>
      <xdr:row>84</xdr:row>
      <xdr:rowOff>86400</xdr:rowOff>
    </xdr:to>
    <xdr:sp>
      <xdr:nvSpPr>
        <xdr:cNvPr id="213" name="人件費・物件費等の状況該当値テキスト"/>
        <xdr:cNvSpPr/>
      </xdr:nvSpPr>
      <xdr:spPr>
        <a:xfrm>
          <a:off x="4630320" y="14270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112,592</a:t>
          </a:r>
          <a:endParaRPr b="0" lang="en-US" sz="1000" spc="-1" strike="noStrike">
            <a:latin typeface="Times New Roman"/>
          </a:endParaRPr>
        </a:p>
      </xdr:txBody>
    </xdr:sp>
    <xdr:clientData/>
  </xdr:twoCellAnchor>
  <xdr:twoCellAnchor editAs="twoCell">
    <xdr:from>
      <xdr:col>19</xdr:col>
      <xdr:colOff>82440</xdr:colOff>
      <xdr:row>82</xdr:row>
      <xdr:rowOff>67680</xdr:rowOff>
    </xdr:from>
    <xdr:to>
      <xdr:col>19</xdr:col>
      <xdr:colOff>183600</xdr:colOff>
      <xdr:row>82</xdr:row>
      <xdr:rowOff>168840</xdr:rowOff>
    </xdr:to>
    <xdr:sp>
      <xdr:nvSpPr>
        <xdr:cNvPr id="214" name="楕円 213"/>
        <xdr:cNvSpPr/>
      </xdr:nvSpPr>
      <xdr:spPr>
        <a:xfrm>
          <a:off x="3737880" y="14126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28440</xdr:rowOff>
    </xdr:from>
    <xdr:to>
      <xdr:col>21</xdr:col>
      <xdr:colOff>137880</xdr:colOff>
      <xdr:row>82</xdr:row>
      <xdr:rowOff>74880</xdr:rowOff>
    </xdr:to>
    <xdr:sp>
      <xdr:nvSpPr>
        <xdr:cNvPr id="215" name="テキスト ボックス 214"/>
        <xdr:cNvSpPr/>
      </xdr:nvSpPr>
      <xdr:spPr>
        <a:xfrm>
          <a:off x="3441960" y="13915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98,729</a:t>
          </a:r>
          <a:endParaRPr b="0" lang="en-US" sz="1000" spc="-1" strike="noStrike">
            <a:latin typeface="Times New Roman"/>
          </a:endParaRPr>
        </a:p>
      </xdr:txBody>
    </xdr:sp>
    <xdr:clientData/>
  </xdr:twoCellAnchor>
  <xdr:twoCellAnchor editAs="twoCell">
    <xdr:from>
      <xdr:col>15</xdr:col>
      <xdr:colOff>31680</xdr:colOff>
      <xdr:row>81</xdr:row>
      <xdr:rowOff>160920</xdr:rowOff>
    </xdr:from>
    <xdr:to>
      <xdr:col>15</xdr:col>
      <xdr:colOff>132840</xdr:colOff>
      <xdr:row>82</xdr:row>
      <xdr:rowOff>90720</xdr:rowOff>
    </xdr:to>
    <xdr:sp>
      <xdr:nvSpPr>
        <xdr:cNvPr id="216" name="楕円 215"/>
        <xdr:cNvSpPr/>
      </xdr:nvSpPr>
      <xdr:spPr>
        <a:xfrm>
          <a:off x="2917440" y="1404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80</xdr:row>
      <xdr:rowOff>121680</xdr:rowOff>
    </xdr:from>
    <xdr:to>
      <xdr:col>17</xdr:col>
      <xdr:colOff>112680</xdr:colOff>
      <xdr:row>81</xdr:row>
      <xdr:rowOff>168120</xdr:rowOff>
    </xdr:to>
    <xdr:sp>
      <xdr:nvSpPr>
        <xdr:cNvPr id="217" name="テキスト ボックス 216"/>
        <xdr:cNvSpPr/>
      </xdr:nvSpPr>
      <xdr:spPr>
        <a:xfrm>
          <a:off x="2621520" y="1383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94,847</a:t>
          </a:r>
          <a:endParaRPr b="0" lang="en-US" sz="1000" spc="-1" strike="noStrike">
            <a:latin typeface="Times New Roman"/>
          </a:endParaRPr>
        </a:p>
      </xdr:txBody>
    </xdr:sp>
    <xdr:clientData/>
  </xdr:twoCellAnchor>
  <xdr:twoCellAnchor editAs="twoCell">
    <xdr:from>
      <xdr:col>10</xdr:col>
      <xdr:colOff>190440</xdr:colOff>
      <xdr:row>82</xdr:row>
      <xdr:rowOff>5040</xdr:rowOff>
    </xdr:from>
    <xdr:to>
      <xdr:col>11</xdr:col>
      <xdr:colOff>82080</xdr:colOff>
      <xdr:row>82</xdr:row>
      <xdr:rowOff>106200</xdr:rowOff>
    </xdr:to>
    <xdr:sp>
      <xdr:nvSpPr>
        <xdr:cNvPr id="218" name="楕円 217"/>
        <xdr:cNvSpPr/>
      </xdr:nvSpPr>
      <xdr:spPr>
        <a:xfrm>
          <a:off x="2114280" y="140637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80</xdr:row>
      <xdr:rowOff>137160</xdr:rowOff>
    </xdr:from>
    <xdr:to>
      <xdr:col>13</xdr:col>
      <xdr:colOff>62280</xdr:colOff>
      <xdr:row>82</xdr:row>
      <xdr:rowOff>12240</xdr:rowOff>
    </xdr:to>
    <xdr:sp>
      <xdr:nvSpPr>
        <xdr:cNvPr id="219" name="テキスト ボックス 218"/>
        <xdr:cNvSpPr/>
      </xdr:nvSpPr>
      <xdr:spPr>
        <a:xfrm>
          <a:off x="1801440" y="1385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95,614</a:t>
          </a:r>
          <a:endParaRPr b="0" lang="en-US" sz="1000" spc="-1" strike="noStrike">
            <a:latin typeface="Times New Roman"/>
          </a:endParaRPr>
        </a:p>
      </xdr:txBody>
    </xdr:sp>
    <xdr:clientData/>
  </xdr:twoCellAnchor>
  <xdr:twoCellAnchor editAs="twoCell">
    <xdr:from>
      <xdr:col>6</xdr:col>
      <xdr:colOff>139680</xdr:colOff>
      <xdr:row>81</xdr:row>
      <xdr:rowOff>169200</xdr:rowOff>
    </xdr:from>
    <xdr:to>
      <xdr:col>7</xdr:col>
      <xdr:colOff>31320</xdr:colOff>
      <xdr:row>82</xdr:row>
      <xdr:rowOff>99000</xdr:rowOff>
    </xdr:to>
    <xdr:sp>
      <xdr:nvSpPr>
        <xdr:cNvPr id="220" name="楕円 219"/>
        <xdr:cNvSpPr/>
      </xdr:nvSpPr>
      <xdr:spPr>
        <a:xfrm>
          <a:off x="1293840" y="140565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130320</xdr:rowOff>
    </xdr:from>
    <xdr:to>
      <xdr:col>9</xdr:col>
      <xdr:colOff>11160</xdr:colOff>
      <xdr:row>82</xdr:row>
      <xdr:rowOff>5400</xdr:rowOff>
    </xdr:to>
    <xdr:sp>
      <xdr:nvSpPr>
        <xdr:cNvPr id="221" name="テキスト ボックス 220"/>
        <xdr:cNvSpPr/>
      </xdr:nvSpPr>
      <xdr:spPr>
        <a:xfrm>
          <a:off x="981000" y="13846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95,264</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2" name="正方形/長方形 221"/>
        <xdr:cNvSpPr/>
      </xdr:nvSpPr>
      <xdr:spPr>
        <a:xfrm>
          <a:off x="11780640" y="1263636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30240</xdr:colOff>
      <xdr:row>75</xdr:row>
      <xdr:rowOff>139680</xdr:rowOff>
    </xdr:from>
    <xdr:to>
      <xdr:col>73</xdr:col>
      <xdr:colOff>144360</xdr:colOff>
      <xdr:row>77</xdr:row>
      <xdr:rowOff>105120</xdr:rowOff>
    </xdr:to>
    <xdr:sp>
      <xdr:nvSpPr>
        <xdr:cNvPr id="223" name="テキスト ボックス 222"/>
        <xdr:cNvSpPr/>
      </xdr:nvSpPr>
      <xdr:spPr>
        <a:xfrm>
          <a:off x="12536280" y="1299816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7920</xdr:rowOff>
    </xdr:from>
    <xdr:to>
      <xdr:col>82</xdr:col>
      <xdr:colOff>53640</xdr:colOff>
      <xdr:row>77</xdr:row>
      <xdr:rowOff>129960</xdr:rowOff>
    </xdr:to>
    <xdr:sp>
      <xdr:nvSpPr>
        <xdr:cNvPr id="224" name="テキスト ボックス 223"/>
        <xdr:cNvSpPr/>
      </xdr:nvSpPr>
      <xdr:spPr>
        <a:xfrm>
          <a:off x="14180040" y="1303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[101.1]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5" name="正方形/長方形 224"/>
        <xdr:cNvSpPr/>
      </xdr:nvSpPr>
      <xdr:spPr>
        <a:xfrm>
          <a:off x="16512840" y="128901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6" name="正方形/長方形 225"/>
        <xdr:cNvSpPr/>
      </xdr:nvSpPr>
      <xdr:spPr>
        <a:xfrm>
          <a:off x="1651284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44/51</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7" name="正方形/長方形 226"/>
        <xdr:cNvSpPr/>
      </xdr:nvSpPr>
      <xdr:spPr>
        <a:xfrm>
          <a:off x="1802664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8" name="正方形/長方形 227"/>
        <xdr:cNvSpPr/>
      </xdr:nvSpPr>
      <xdr:spPr>
        <a:xfrm>
          <a:off x="18026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29" name="正方形/長方形 228"/>
        <xdr:cNvSpPr/>
      </xdr:nvSpPr>
      <xdr:spPr>
        <a:xfrm>
          <a:off x="19367280" y="128901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0" name="正方形/長方形 229"/>
        <xdr:cNvSpPr/>
      </xdr:nvSpPr>
      <xdr:spPr>
        <a:xfrm>
          <a:off x="1936728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1" name="正方形/長方形 230"/>
        <xdr:cNvSpPr/>
      </xdr:nvSpPr>
      <xdr:spPr>
        <a:xfrm>
          <a:off x="11780640" y="1339848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2" name="正方形/長方形 231"/>
        <xdr:cNvSpPr/>
      </xdr:nvSpPr>
      <xdr:spPr>
        <a:xfrm>
          <a:off x="16623000" y="1339848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3" name="正方形/長方形 232"/>
        <xdr:cNvSpPr/>
      </xdr:nvSpPr>
      <xdr:spPr>
        <a:xfrm>
          <a:off x="16623000" y="1339848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34" name="テキスト ボックス 233"/>
        <xdr:cNvSpPr/>
      </xdr:nvSpPr>
      <xdr:spPr>
        <a:xfrm>
          <a:off x="16749720" y="1371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35" name="直線コネクタ 234"/>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113040</xdr:colOff>
      <xdr:row>92</xdr:row>
      <xdr:rowOff>133920</xdr:rowOff>
    </xdr:to>
    <xdr:sp>
      <xdr:nvSpPr>
        <xdr:cNvPr id="236" name="テキスト ボックス 235"/>
        <xdr:cNvSpPr/>
      </xdr:nvSpPr>
      <xdr:spPr>
        <a:xfrm>
          <a:off x="11087640" y="15689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106.0</a:t>
          </a:r>
          <a:endParaRPr b="0" lang="en-US" sz="1000" spc="-1" strike="noStrike">
            <a:latin typeface="Times New Roman"/>
          </a:endParaRPr>
        </a:p>
      </xdr:txBody>
    </xdr:sp>
    <xdr:clientData/>
  </xdr:twoCellAnchor>
  <xdr:twoCellAnchor editAs="twoCell">
    <xdr:from>
      <xdr:col>61</xdr:col>
      <xdr:colOff>44280</xdr:colOff>
      <xdr:row>90</xdr:row>
      <xdr:rowOff>36000</xdr:rowOff>
    </xdr:from>
    <xdr:to>
      <xdr:col>85</xdr:col>
      <xdr:colOff>95040</xdr:colOff>
      <xdr:row>90</xdr:row>
      <xdr:rowOff>36000</xdr:rowOff>
    </xdr:to>
    <xdr:sp>
      <xdr:nvSpPr>
        <xdr:cNvPr id="237" name="直線コネクタ 236"/>
        <xdr:cNvSpPr/>
      </xdr:nvSpPr>
      <xdr:spPr>
        <a:xfrm>
          <a:off x="1178064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86040</xdr:rowOff>
    </xdr:from>
    <xdr:to>
      <xdr:col>61</xdr:col>
      <xdr:colOff>113040</xdr:colOff>
      <xdr:row>90</xdr:row>
      <xdr:rowOff>132480</xdr:rowOff>
    </xdr:to>
    <xdr:sp>
      <xdr:nvSpPr>
        <xdr:cNvPr id="238" name="テキスト ボックス 237"/>
        <xdr:cNvSpPr/>
      </xdr:nvSpPr>
      <xdr:spPr>
        <a:xfrm>
          <a:off x="11087640" y="15345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88</xdr:row>
      <xdr:rowOff>34200</xdr:rowOff>
    </xdr:from>
    <xdr:to>
      <xdr:col>85</xdr:col>
      <xdr:colOff>95040</xdr:colOff>
      <xdr:row>88</xdr:row>
      <xdr:rowOff>34200</xdr:rowOff>
    </xdr:to>
    <xdr:sp>
      <xdr:nvSpPr>
        <xdr:cNvPr id="239" name="直線コネクタ 238"/>
        <xdr:cNvSpPr/>
      </xdr:nvSpPr>
      <xdr:spPr>
        <a:xfrm>
          <a:off x="1178064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84240</xdr:rowOff>
    </xdr:from>
    <xdr:to>
      <xdr:col>61</xdr:col>
      <xdr:colOff>113040</xdr:colOff>
      <xdr:row>88</xdr:row>
      <xdr:rowOff>130320</xdr:rowOff>
    </xdr:to>
    <xdr:sp>
      <xdr:nvSpPr>
        <xdr:cNvPr id="240" name="テキスト ボックス 239"/>
        <xdr:cNvSpPr/>
      </xdr:nvSpPr>
      <xdr:spPr>
        <a:xfrm>
          <a:off x="11087640" y="15000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86</xdr:row>
      <xdr:rowOff>32400</xdr:rowOff>
    </xdr:from>
    <xdr:to>
      <xdr:col>85</xdr:col>
      <xdr:colOff>95040</xdr:colOff>
      <xdr:row>86</xdr:row>
      <xdr:rowOff>32400</xdr:rowOff>
    </xdr:to>
    <xdr:sp>
      <xdr:nvSpPr>
        <xdr:cNvPr id="241" name="直線コネクタ 240"/>
        <xdr:cNvSpPr/>
      </xdr:nvSpPr>
      <xdr:spPr>
        <a:xfrm>
          <a:off x="1178064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82440</xdr:rowOff>
    </xdr:from>
    <xdr:to>
      <xdr:col>61</xdr:col>
      <xdr:colOff>113040</xdr:colOff>
      <xdr:row>86</xdr:row>
      <xdr:rowOff>128880</xdr:rowOff>
    </xdr:to>
    <xdr:sp>
      <xdr:nvSpPr>
        <xdr:cNvPr id="242" name="テキスト ボックス 241"/>
        <xdr:cNvSpPr/>
      </xdr:nvSpPr>
      <xdr:spPr>
        <a:xfrm>
          <a:off x="11087640" y="1465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84</xdr:row>
      <xdr:rowOff>30600</xdr:rowOff>
    </xdr:from>
    <xdr:to>
      <xdr:col>85</xdr:col>
      <xdr:colOff>95040</xdr:colOff>
      <xdr:row>84</xdr:row>
      <xdr:rowOff>30600</xdr:rowOff>
    </xdr:to>
    <xdr:sp>
      <xdr:nvSpPr>
        <xdr:cNvPr id="243" name="直線コネクタ 242"/>
        <xdr:cNvSpPr/>
      </xdr:nvSpPr>
      <xdr:spPr>
        <a:xfrm>
          <a:off x="1178064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80640</xdr:rowOff>
    </xdr:from>
    <xdr:to>
      <xdr:col>61</xdr:col>
      <xdr:colOff>113040</xdr:colOff>
      <xdr:row>84</xdr:row>
      <xdr:rowOff>126720</xdr:rowOff>
    </xdr:to>
    <xdr:sp>
      <xdr:nvSpPr>
        <xdr:cNvPr id="244" name="テキスト ボックス 243"/>
        <xdr:cNvSpPr/>
      </xdr:nvSpPr>
      <xdr:spPr>
        <a:xfrm>
          <a:off x="11087640" y="14310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82</xdr:row>
      <xdr:rowOff>28800</xdr:rowOff>
    </xdr:from>
    <xdr:to>
      <xdr:col>85</xdr:col>
      <xdr:colOff>95040</xdr:colOff>
      <xdr:row>82</xdr:row>
      <xdr:rowOff>28800</xdr:rowOff>
    </xdr:to>
    <xdr:sp>
      <xdr:nvSpPr>
        <xdr:cNvPr id="245" name="直線コネクタ 244"/>
        <xdr:cNvSpPr/>
      </xdr:nvSpPr>
      <xdr:spPr>
        <a:xfrm>
          <a:off x="1178064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113040</xdr:colOff>
      <xdr:row>82</xdr:row>
      <xdr:rowOff>125280</xdr:rowOff>
    </xdr:to>
    <xdr:sp>
      <xdr:nvSpPr>
        <xdr:cNvPr id="246" name="テキスト ボックス 245"/>
        <xdr:cNvSpPr/>
      </xdr:nvSpPr>
      <xdr:spPr>
        <a:xfrm>
          <a:off x="11087640" y="13966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80</xdr:row>
      <xdr:rowOff>27000</xdr:rowOff>
    </xdr:from>
    <xdr:to>
      <xdr:col>85</xdr:col>
      <xdr:colOff>95040</xdr:colOff>
      <xdr:row>80</xdr:row>
      <xdr:rowOff>27000</xdr:rowOff>
    </xdr:to>
    <xdr:sp>
      <xdr:nvSpPr>
        <xdr:cNvPr id="247" name="直線コネクタ 246"/>
        <xdr:cNvSpPr/>
      </xdr:nvSpPr>
      <xdr:spPr>
        <a:xfrm>
          <a:off x="1178064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77040</xdr:rowOff>
    </xdr:from>
    <xdr:to>
      <xdr:col>61</xdr:col>
      <xdr:colOff>113040</xdr:colOff>
      <xdr:row>80</xdr:row>
      <xdr:rowOff>123120</xdr:rowOff>
    </xdr:to>
    <xdr:sp>
      <xdr:nvSpPr>
        <xdr:cNvPr id="248" name="テキスト ボックス 247"/>
        <xdr:cNvSpPr/>
      </xdr:nvSpPr>
      <xdr:spPr>
        <a:xfrm>
          <a:off x="11087640" y="13621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49" name="直線コネクタ 248"/>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113040</xdr:colOff>
      <xdr:row>78</xdr:row>
      <xdr:rowOff>121680</xdr:rowOff>
    </xdr:to>
    <xdr:sp>
      <xdr:nvSpPr>
        <xdr:cNvPr id="250" name="テキスト ボックス 249"/>
        <xdr:cNvSpPr/>
      </xdr:nvSpPr>
      <xdr:spPr>
        <a:xfrm>
          <a:off x="11087640" y="1327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1" name="給与水準   （国との比較）グラフ枠"/>
        <xdr:cNvSpPr/>
      </xdr:nvSpPr>
      <xdr:spPr>
        <a:xfrm>
          <a:off x="11780640" y="1339848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147600</xdr:rowOff>
    </xdr:from>
    <xdr:to>
      <xdr:col>81</xdr:col>
      <xdr:colOff>44280</xdr:colOff>
      <xdr:row>89</xdr:row>
      <xdr:rowOff>52560</xdr:rowOff>
    </xdr:to>
    <xdr:sp>
      <xdr:nvSpPr>
        <xdr:cNvPr id="252" name="直線コネクタ 251"/>
        <xdr:cNvSpPr/>
      </xdr:nvSpPr>
      <xdr:spPr>
        <a:xfrm flipV="1">
          <a:off x="15629040" y="13863600"/>
          <a:ext cx="0" cy="144792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45360</xdr:rowOff>
    </xdr:from>
    <xdr:to>
      <xdr:col>85</xdr:col>
      <xdr:colOff>125640</xdr:colOff>
      <xdr:row>90</xdr:row>
      <xdr:rowOff>91800</xdr:rowOff>
    </xdr:to>
    <xdr:sp>
      <xdr:nvSpPr>
        <xdr:cNvPr id="253" name="給与水準   （国との比較）最小値テキスト"/>
        <xdr:cNvSpPr/>
      </xdr:nvSpPr>
      <xdr:spPr>
        <a:xfrm>
          <a:off x="15717960" y="15304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103.1</a:t>
          </a:r>
          <a:endParaRPr b="0" lang="en-US" sz="1000" spc="-1" strike="noStrike">
            <a:latin typeface="Times New Roman"/>
          </a:endParaRPr>
        </a:p>
      </xdr:txBody>
    </xdr:sp>
    <xdr:clientData/>
  </xdr:twoCellAnchor>
  <xdr:twoCellAnchor editAs="twoCell">
    <xdr:from>
      <xdr:col>80</xdr:col>
      <xdr:colOff>164880</xdr:colOff>
      <xdr:row>89</xdr:row>
      <xdr:rowOff>52560</xdr:rowOff>
    </xdr:from>
    <xdr:to>
      <xdr:col>81</xdr:col>
      <xdr:colOff>133200</xdr:colOff>
      <xdr:row>89</xdr:row>
      <xdr:rowOff>52560</xdr:rowOff>
    </xdr:to>
    <xdr:sp>
      <xdr:nvSpPr>
        <xdr:cNvPr id="254" name="直線コネクタ 253"/>
        <xdr:cNvSpPr/>
      </xdr:nvSpPr>
      <xdr:spPr>
        <a:xfrm>
          <a:off x="15557040" y="1531152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83160</xdr:rowOff>
    </xdr:from>
    <xdr:to>
      <xdr:col>85</xdr:col>
      <xdr:colOff>125640</xdr:colOff>
      <xdr:row>80</xdr:row>
      <xdr:rowOff>129240</xdr:rowOff>
    </xdr:to>
    <xdr:sp>
      <xdr:nvSpPr>
        <xdr:cNvPr id="255" name="給与水準   （国との比較）最大値テキスト"/>
        <xdr:cNvSpPr/>
      </xdr:nvSpPr>
      <xdr:spPr>
        <a:xfrm>
          <a:off x="15717960" y="13627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94.7</a:t>
          </a:r>
          <a:endParaRPr b="0" lang="en-US" sz="1000" spc="-1" strike="noStrike">
            <a:latin typeface="Times New Roman"/>
          </a:endParaRPr>
        </a:p>
      </xdr:txBody>
    </xdr:sp>
    <xdr:clientData/>
  </xdr:twoCellAnchor>
  <xdr:twoCellAnchor editAs="twoCell">
    <xdr:from>
      <xdr:col>80</xdr:col>
      <xdr:colOff>164880</xdr:colOff>
      <xdr:row>80</xdr:row>
      <xdr:rowOff>147600</xdr:rowOff>
    </xdr:from>
    <xdr:to>
      <xdr:col>81</xdr:col>
      <xdr:colOff>133200</xdr:colOff>
      <xdr:row>80</xdr:row>
      <xdr:rowOff>147600</xdr:rowOff>
    </xdr:to>
    <xdr:sp>
      <xdr:nvSpPr>
        <xdr:cNvPr id="256" name="直線コネクタ 255"/>
        <xdr:cNvSpPr/>
      </xdr:nvSpPr>
      <xdr:spPr>
        <a:xfrm>
          <a:off x="15557040" y="138636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86</xdr:row>
      <xdr:rowOff>170280</xdr:rowOff>
    </xdr:from>
    <xdr:to>
      <xdr:col>81</xdr:col>
      <xdr:colOff>44280</xdr:colOff>
      <xdr:row>87</xdr:row>
      <xdr:rowOff>50760</xdr:rowOff>
    </xdr:to>
    <xdr:sp>
      <xdr:nvSpPr>
        <xdr:cNvPr id="257" name="直線コネクタ 256"/>
        <xdr:cNvSpPr/>
      </xdr:nvSpPr>
      <xdr:spPr>
        <a:xfrm>
          <a:off x="14859360" y="14914800"/>
          <a:ext cx="76968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84</xdr:row>
      <xdr:rowOff>52560</xdr:rowOff>
    </xdr:from>
    <xdr:to>
      <xdr:col>85</xdr:col>
      <xdr:colOff>125640</xdr:colOff>
      <xdr:row>85</xdr:row>
      <xdr:rowOff>99000</xdr:rowOff>
    </xdr:to>
    <xdr:sp>
      <xdr:nvSpPr>
        <xdr:cNvPr id="258" name="給与水準   （国との比較）平均値テキスト"/>
        <xdr:cNvSpPr/>
      </xdr:nvSpPr>
      <xdr:spPr>
        <a:xfrm>
          <a:off x="15717960" y="14454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99.2</a:t>
          </a:r>
          <a:endParaRPr b="0" lang="en-US" sz="1000" spc="-1" strike="noStrike">
            <a:latin typeface="Times New Roman"/>
          </a:endParaRPr>
        </a:p>
      </xdr:txBody>
    </xdr:sp>
    <xdr:clientData/>
  </xdr:twoCellAnchor>
  <xdr:twoCellAnchor editAs="twoCell">
    <xdr:from>
      <xdr:col>81</xdr:col>
      <xdr:colOff>10440</xdr:colOff>
      <xdr:row>85</xdr:row>
      <xdr:rowOff>15480</xdr:rowOff>
    </xdr:from>
    <xdr:to>
      <xdr:col>81</xdr:col>
      <xdr:colOff>94680</xdr:colOff>
      <xdr:row>85</xdr:row>
      <xdr:rowOff>116640</xdr:rowOff>
    </xdr:to>
    <xdr:sp>
      <xdr:nvSpPr>
        <xdr:cNvPr id="259" name="フローチャート: 判断 258"/>
        <xdr:cNvSpPr/>
      </xdr:nvSpPr>
      <xdr:spPr>
        <a:xfrm>
          <a:off x="15595200" y="14588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86</xdr:row>
      <xdr:rowOff>135720</xdr:rowOff>
    </xdr:from>
    <xdr:to>
      <xdr:col>77</xdr:col>
      <xdr:colOff>44280</xdr:colOff>
      <xdr:row>86</xdr:row>
      <xdr:rowOff>170280</xdr:rowOff>
    </xdr:to>
    <xdr:sp>
      <xdr:nvSpPr>
        <xdr:cNvPr id="260" name="直線コネクタ 259"/>
        <xdr:cNvSpPr/>
      </xdr:nvSpPr>
      <xdr:spPr>
        <a:xfrm>
          <a:off x="14056200" y="14880240"/>
          <a:ext cx="80316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85</xdr:row>
      <xdr:rowOff>84240</xdr:rowOff>
    </xdr:from>
    <xdr:to>
      <xdr:col>77</xdr:col>
      <xdr:colOff>94680</xdr:colOff>
      <xdr:row>86</xdr:row>
      <xdr:rowOff>14040</xdr:rowOff>
    </xdr:to>
    <xdr:sp>
      <xdr:nvSpPr>
        <xdr:cNvPr id="261" name="フローチャート: 判断 260"/>
        <xdr:cNvSpPr/>
      </xdr:nvSpPr>
      <xdr:spPr>
        <a:xfrm>
          <a:off x="14825520" y="146574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84</xdr:row>
      <xdr:rowOff>45360</xdr:rowOff>
    </xdr:from>
    <xdr:to>
      <xdr:col>79</xdr:col>
      <xdr:colOff>48960</xdr:colOff>
      <xdr:row>85</xdr:row>
      <xdr:rowOff>91800</xdr:rowOff>
    </xdr:to>
    <xdr:sp>
      <xdr:nvSpPr>
        <xdr:cNvPr id="262" name="テキスト ボックス 261"/>
        <xdr:cNvSpPr/>
      </xdr:nvSpPr>
      <xdr:spPr>
        <a:xfrm>
          <a:off x="14512680" y="144471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99.6</a:t>
          </a:r>
          <a:endParaRPr b="0" lang="en-US" sz="1000" spc="-1" strike="noStrike">
            <a:latin typeface="Times New Roman"/>
          </a:endParaRPr>
        </a:p>
      </xdr:txBody>
    </xdr:sp>
    <xdr:clientData/>
  </xdr:twoCellAnchor>
  <xdr:twoCellAnchor editAs="twoCell">
    <xdr:from>
      <xdr:col>68</xdr:col>
      <xdr:colOff>152280</xdr:colOff>
      <xdr:row>86</xdr:row>
      <xdr:rowOff>135720</xdr:rowOff>
    </xdr:from>
    <xdr:to>
      <xdr:col>73</xdr:col>
      <xdr:colOff>10800</xdr:colOff>
      <xdr:row>86</xdr:row>
      <xdr:rowOff>135720</xdr:rowOff>
    </xdr:to>
    <xdr:sp>
      <xdr:nvSpPr>
        <xdr:cNvPr id="263" name="直線コネクタ 262"/>
        <xdr:cNvSpPr/>
      </xdr:nvSpPr>
      <xdr:spPr>
        <a:xfrm>
          <a:off x="13235760" y="1488024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85</xdr:row>
      <xdr:rowOff>66960</xdr:rowOff>
    </xdr:from>
    <xdr:to>
      <xdr:col>73</xdr:col>
      <xdr:colOff>43920</xdr:colOff>
      <xdr:row>85</xdr:row>
      <xdr:rowOff>168120</xdr:rowOff>
    </xdr:to>
    <xdr:sp>
      <xdr:nvSpPr>
        <xdr:cNvPr id="264" name="フローチャート: 判断 263"/>
        <xdr:cNvSpPr/>
      </xdr:nvSpPr>
      <xdr:spPr>
        <a:xfrm>
          <a:off x="14005440" y="146401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84</xdr:row>
      <xdr:rowOff>28080</xdr:rowOff>
    </xdr:from>
    <xdr:to>
      <xdr:col>75</xdr:col>
      <xdr:colOff>23760</xdr:colOff>
      <xdr:row>85</xdr:row>
      <xdr:rowOff>74520</xdr:rowOff>
    </xdr:to>
    <xdr:sp>
      <xdr:nvSpPr>
        <xdr:cNvPr id="265" name="テキスト ボックス 264"/>
        <xdr:cNvSpPr/>
      </xdr:nvSpPr>
      <xdr:spPr>
        <a:xfrm>
          <a:off x="13692240" y="1442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64</xdr:col>
      <xdr:colOff>101520</xdr:colOff>
      <xdr:row>86</xdr:row>
      <xdr:rowOff>135720</xdr:rowOff>
    </xdr:from>
    <xdr:to>
      <xdr:col>68</xdr:col>
      <xdr:colOff>152280</xdr:colOff>
      <xdr:row>86</xdr:row>
      <xdr:rowOff>170280</xdr:rowOff>
    </xdr:to>
    <xdr:sp>
      <xdr:nvSpPr>
        <xdr:cNvPr id="266" name="直線コネクタ 265"/>
        <xdr:cNvSpPr/>
      </xdr:nvSpPr>
      <xdr:spPr>
        <a:xfrm flipV="1">
          <a:off x="12415320" y="14880240"/>
          <a:ext cx="82044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85</xdr:row>
      <xdr:rowOff>118800</xdr:rowOff>
    </xdr:from>
    <xdr:to>
      <xdr:col>69</xdr:col>
      <xdr:colOff>10440</xdr:colOff>
      <xdr:row>86</xdr:row>
      <xdr:rowOff>48600</xdr:rowOff>
    </xdr:to>
    <xdr:sp>
      <xdr:nvSpPr>
        <xdr:cNvPr id="267" name="フローチャート: 判断 266"/>
        <xdr:cNvSpPr/>
      </xdr:nvSpPr>
      <xdr:spPr>
        <a:xfrm>
          <a:off x="13185000" y="1469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84</xdr:row>
      <xdr:rowOff>79560</xdr:rowOff>
    </xdr:from>
    <xdr:to>
      <xdr:col>70</xdr:col>
      <xdr:colOff>182520</xdr:colOff>
      <xdr:row>85</xdr:row>
      <xdr:rowOff>126000</xdr:rowOff>
    </xdr:to>
    <xdr:sp>
      <xdr:nvSpPr>
        <xdr:cNvPr id="268" name="テキスト ボックス 267"/>
        <xdr:cNvSpPr/>
      </xdr:nvSpPr>
      <xdr:spPr>
        <a:xfrm>
          <a:off x="12889080" y="14481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64</xdr:col>
      <xdr:colOff>50760</xdr:colOff>
      <xdr:row>85</xdr:row>
      <xdr:rowOff>118800</xdr:rowOff>
    </xdr:from>
    <xdr:to>
      <xdr:col>64</xdr:col>
      <xdr:colOff>151920</xdr:colOff>
      <xdr:row>86</xdr:row>
      <xdr:rowOff>48600</xdr:rowOff>
    </xdr:to>
    <xdr:sp>
      <xdr:nvSpPr>
        <xdr:cNvPr id="269" name="フローチャート: 判断 268"/>
        <xdr:cNvSpPr/>
      </xdr:nvSpPr>
      <xdr:spPr>
        <a:xfrm>
          <a:off x="12364560" y="1469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79560</xdr:rowOff>
    </xdr:from>
    <xdr:to>
      <xdr:col>66</xdr:col>
      <xdr:colOff>131760</xdr:colOff>
      <xdr:row>85</xdr:row>
      <xdr:rowOff>126000</xdr:rowOff>
    </xdr:to>
    <xdr:sp>
      <xdr:nvSpPr>
        <xdr:cNvPr id="270" name="テキスト ボックス 269"/>
        <xdr:cNvSpPr/>
      </xdr:nvSpPr>
      <xdr:spPr>
        <a:xfrm>
          <a:off x="12068640" y="14481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99.8</a:t>
          </a:r>
          <a:endParaRPr b="0" lang="en-US" sz="1000" spc="-1" strike="noStrike">
            <a:latin typeface="Times New Roman"/>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xdr:nvSpPr>
        <xdr:cNvPr id="271" name="テキスト ボックス 270"/>
        <xdr:cNvSpPr/>
      </xdr:nvSpPr>
      <xdr:spPr>
        <a:xfrm>
          <a:off x="1543032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xdr:nvSpPr>
        <xdr:cNvPr id="272" name="テキスト ボックス 271"/>
        <xdr:cNvSpPr/>
      </xdr:nvSpPr>
      <xdr:spPr>
        <a:xfrm>
          <a:off x="146606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92</xdr:row>
      <xdr:rowOff>56160</xdr:rowOff>
    </xdr:from>
    <xdr:to>
      <xdr:col>75</xdr:col>
      <xdr:colOff>189000</xdr:colOff>
      <xdr:row>93</xdr:row>
      <xdr:rowOff>102600</xdr:rowOff>
    </xdr:to>
    <xdr:sp>
      <xdr:nvSpPr>
        <xdr:cNvPr id="273" name="テキスト ボックス 272"/>
        <xdr:cNvSpPr/>
      </xdr:nvSpPr>
      <xdr:spPr>
        <a:xfrm>
          <a:off x="1385748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xdr:nvSpPr>
        <xdr:cNvPr id="274" name="テキスト ボックス 273"/>
        <xdr:cNvSpPr/>
      </xdr:nvSpPr>
      <xdr:spPr>
        <a:xfrm>
          <a:off x="1303704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xdr:nvSpPr>
        <xdr:cNvPr id="275" name="テキスト ボックス 274"/>
        <xdr:cNvSpPr/>
      </xdr:nvSpPr>
      <xdr:spPr>
        <a:xfrm>
          <a:off x="12216600" y="1582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87</xdr:row>
      <xdr:rowOff>0</xdr:rowOff>
    </xdr:from>
    <xdr:to>
      <xdr:col>81</xdr:col>
      <xdr:colOff>94680</xdr:colOff>
      <xdr:row>87</xdr:row>
      <xdr:rowOff>101160</xdr:rowOff>
    </xdr:to>
    <xdr:sp>
      <xdr:nvSpPr>
        <xdr:cNvPr id="276" name="楕円 275"/>
        <xdr:cNvSpPr/>
      </xdr:nvSpPr>
      <xdr:spPr>
        <a:xfrm>
          <a:off x="15595200" y="149158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86</xdr:row>
      <xdr:rowOff>164160</xdr:rowOff>
    </xdr:from>
    <xdr:to>
      <xdr:col>85</xdr:col>
      <xdr:colOff>125640</xdr:colOff>
      <xdr:row>88</xdr:row>
      <xdr:rowOff>38880</xdr:rowOff>
    </xdr:to>
    <xdr:sp>
      <xdr:nvSpPr>
        <xdr:cNvPr id="277" name="給与水準   （国との比較）該当値テキスト"/>
        <xdr:cNvSpPr/>
      </xdr:nvSpPr>
      <xdr:spPr>
        <a:xfrm>
          <a:off x="15717960" y="14908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101.1</a:t>
          </a:r>
          <a:endParaRPr b="0" lang="en-US" sz="1000" spc="-1" strike="noStrike">
            <a:latin typeface="Times New Roman"/>
          </a:endParaRPr>
        </a:p>
      </xdr:txBody>
    </xdr:sp>
    <xdr:clientData/>
  </xdr:twoCellAnchor>
  <xdr:twoCellAnchor editAs="twoCell">
    <xdr:from>
      <xdr:col>77</xdr:col>
      <xdr:colOff>10440</xdr:colOff>
      <xdr:row>86</xdr:row>
      <xdr:rowOff>119880</xdr:rowOff>
    </xdr:from>
    <xdr:to>
      <xdr:col>77</xdr:col>
      <xdr:colOff>94680</xdr:colOff>
      <xdr:row>87</xdr:row>
      <xdr:rowOff>49680</xdr:rowOff>
    </xdr:to>
    <xdr:sp>
      <xdr:nvSpPr>
        <xdr:cNvPr id="278" name="楕円 277"/>
        <xdr:cNvSpPr/>
      </xdr:nvSpPr>
      <xdr:spPr>
        <a:xfrm>
          <a:off x="14825520" y="148644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87</xdr:row>
      <xdr:rowOff>55080</xdr:rowOff>
    </xdr:from>
    <xdr:to>
      <xdr:col>79</xdr:col>
      <xdr:colOff>48960</xdr:colOff>
      <xdr:row>88</xdr:row>
      <xdr:rowOff>101160</xdr:rowOff>
    </xdr:to>
    <xdr:sp>
      <xdr:nvSpPr>
        <xdr:cNvPr id="279" name="テキスト ボックス 278"/>
        <xdr:cNvSpPr/>
      </xdr:nvSpPr>
      <xdr:spPr>
        <a:xfrm>
          <a:off x="14512680" y="14970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100.8</a:t>
          </a:r>
          <a:endParaRPr b="0" lang="en-US" sz="1000" spc="-1" strike="noStrike">
            <a:latin typeface="Times New Roman"/>
          </a:endParaRPr>
        </a:p>
      </xdr:txBody>
    </xdr:sp>
    <xdr:clientData/>
  </xdr:twoCellAnchor>
  <xdr:twoCellAnchor editAs="twoCell">
    <xdr:from>
      <xdr:col>72</xdr:col>
      <xdr:colOff>152280</xdr:colOff>
      <xdr:row>86</xdr:row>
      <xdr:rowOff>85320</xdr:rowOff>
    </xdr:from>
    <xdr:to>
      <xdr:col>73</xdr:col>
      <xdr:colOff>43920</xdr:colOff>
      <xdr:row>87</xdr:row>
      <xdr:rowOff>15120</xdr:rowOff>
    </xdr:to>
    <xdr:sp>
      <xdr:nvSpPr>
        <xdr:cNvPr id="280" name="楕円 279"/>
        <xdr:cNvSpPr/>
      </xdr:nvSpPr>
      <xdr:spPr>
        <a:xfrm>
          <a:off x="14005440" y="148298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87</xdr:row>
      <xdr:rowOff>20880</xdr:rowOff>
    </xdr:from>
    <xdr:to>
      <xdr:col>75</xdr:col>
      <xdr:colOff>23760</xdr:colOff>
      <xdr:row>88</xdr:row>
      <xdr:rowOff>66960</xdr:rowOff>
    </xdr:to>
    <xdr:sp>
      <xdr:nvSpPr>
        <xdr:cNvPr id="281" name="テキスト ボックス 280"/>
        <xdr:cNvSpPr/>
      </xdr:nvSpPr>
      <xdr:spPr>
        <a:xfrm>
          <a:off x="13692240" y="14936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100.6</a:t>
          </a:r>
          <a:endParaRPr b="0" lang="en-US" sz="1000" spc="-1" strike="noStrike">
            <a:latin typeface="Times New Roman"/>
          </a:endParaRPr>
        </a:p>
      </xdr:txBody>
    </xdr:sp>
    <xdr:clientData/>
  </xdr:twoCellAnchor>
  <xdr:twoCellAnchor editAs="twoCell">
    <xdr:from>
      <xdr:col>68</xdr:col>
      <xdr:colOff>101520</xdr:colOff>
      <xdr:row>86</xdr:row>
      <xdr:rowOff>85320</xdr:rowOff>
    </xdr:from>
    <xdr:to>
      <xdr:col>69</xdr:col>
      <xdr:colOff>10440</xdr:colOff>
      <xdr:row>87</xdr:row>
      <xdr:rowOff>15120</xdr:rowOff>
    </xdr:to>
    <xdr:sp>
      <xdr:nvSpPr>
        <xdr:cNvPr id="282" name="楕円 281"/>
        <xdr:cNvSpPr/>
      </xdr:nvSpPr>
      <xdr:spPr>
        <a:xfrm>
          <a:off x="13185000" y="14829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87</xdr:row>
      <xdr:rowOff>20880</xdr:rowOff>
    </xdr:from>
    <xdr:to>
      <xdr:col>70</xdr:col>
      <xdr:colOff>182520</xdr:colOff>
      <xdr:row>88</xdr:row>
      <xdr:rowOff>66960</xdr:rowOff>
    </xdr:to>
    <xdr:sp>
      <xdr:nvSpPr>
        <xdr:cNvPr id="283" name="テキスト ボックス 282"/>
        <xdr:cNvSpPr/>
      </xdr:nvSpPr>
      <xdr:spPr>
        <a:xfrm>
          <a:off x="12889080" y="14936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100.6</a:t>
          </a:r>
          <a:endParaRPr b="0" lang="en-US" sz="1000" spc="-1" strike="noStrike">
            <a:latin typeface="Times New Roman"/>
          </a:endParaRPr>
        </a:p>
      </xdr:txBody>
    </xdr:sp>
    <xdr:clientData/>
  </xdr:twoCellAnchor>
  <xdr:twoCellAnchor editAs="twoCell">
    <xdr:from>
      <xdr:col>64</xdr:col>
      <xdr:colOff>50760</xdr:colOff>
      <xdr:row>86</xdr:row>
      <xdr:rowOff>119880</xdr:rowOff>
    </xdr:from>
    <xdr:to>
      <xdr:col>64</xdr:col>
      <xdr:colOff>151920</xdr:colOff>
      <xdr:row>87</xdr:row>
      <xdr:rowOff>49680</xdr:rowOff>
    </xdr:to>
    <xdr:sp>
      <xdr:nvSpPr>
        <xdr:cNvPr id="284" name="楕円 283"/>
        <xdr:cNvSpPr/>
      </xdr:nvSpPr>
      <xdr:spPr>
        <a:xfrm>
          <a:off x="12364560" y="14864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87</xdr:row>
      <xdr:rowOff>55080</xdr:rowOff>
    </xdr:from>
    <xdr:to>
      <xdr:col>66</xdr:col>
      <xdr:colOff>131760</xdr:colOff>
      <xdr:row>88</xdr:row>
      <xdr:rowOff>101160</xdr:rowOff>
    </xdr:to>
    <xdr:sp>
      <xdr:nvSpPr>
        <xdr:cNvPr id="285" name="テキスト ボックス 284"/>
        <xdr:cNvSpPr/>
      </xdr:nvSpPr>
      <xdr:spPr>
        <a:xfrm>
          <a:off x="12068640" y="14970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100.8</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6" name="正方形/長方形 285"/>
        <xdr:cNvSpPr/>
      </xdr:nvSpPr>
      <xdr:spPr>
        <a:xfrm>
          <a:off x="11780640" y="88261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63</xdr:col>
      <xdr:colOff>144720</xdr:colOff>
      <xdr:row>53</xdr:row>
      <xdr:rowOff>101520</xdr:rowOff>
    </xdr:from>
    <xdr:to>
      <xdr:col>75</xdr:col>
      <xdr:colOff>98640</xdr:colOff>
      <xdr:row>55</xdr:row>
      <xdr:rowOff>67320</xdr:rowOff>
    </xdr:to>
    <xdr:sp>
      <xdr:nvSpPr>
        <xdr:cNvPr id="287" name="テキスト ボックス 286"/>
        <xdr:cNvSpPr/>
      </xdr:nvSpPr>
      <xdr:spPr>
        <a:xfrm>
          <a:off x="12265920" y="918828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oneCell">
    <xdr:from>
      <xdr:col>75</xdr:col>
      <xdr:colOff>20520</xdr:colOff>
      <xdr:row>53</xdr:row>
      <xdr:rowOff>141480</xdr:rowOff>
    </xdr:from>
    <xdr:to>
      <xdr:col>83</xdr:col>
      <xdr:colOff>131760</xdr:colOff>
      <xdr:row>55</xdr:row>
      <xdr:rowOff>92160</xdr:rowOff>
    </xdr:to>
    <xdr:sp>
      <xdr:nvSpPr>
        <xdr:cNvPr id="288" name="テキスト ボックス 287"/>
        <xdr:cNvSpPr/>
      </xdr:nvSpPr>
      <xdr:spPr>
        <a:xfrm>
          <a:off x="14450760" y="92282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[5.21</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89" name="正方形/長方形 288"/>
        <xdr:cNvSpPr/>
      </xdr:nvSpPr>
      <xdr:spPr>
        <a:xfrm>
          <a:off x="16512840" y="908064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0" name="正方形/長方形 289"/>
        <xdr:cNvSpPr/>
      </xdr:nvSpPr>
      <xdr:spPr>
        <a:xfrm>
          <a:off x="16512840" y="92707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13/51</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1" name="正方形/長方形 290"/>
        <xdr:cNvSpPr/>
      </xdr:nvSpPr>
      <xdr:spPr>
        <a:xfrm>
          <a:off x="1802664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2" name="正方形/長方形 291"/>
        <xdr:cNvSpPr/>
      </xdr:nvSpPr>
      <xdr:spPr>
        <a:xfrm>
          <a:off x="1802664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3" name="正方形/長方形 292"/>
        <xdr:cNvSpPr/>
      </xdr:nvSpPr>
      <xdr:spPr>
        <a:xfrm>
          <a:off x="19367280" y="908064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4" name="正方形/長方形 293"/>
        <xdr:cNvSpPr/>
      </xdr:nvSpPr>
      <xdr:spPr>
        <a:xfrm>
          <a:off x="19367280" y="92707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6.64</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5" name="正方形/長方形 294"/>
        <xdr:cNvSpPr/>
      </xdr:nvSpPr>
      <xdr:spPr>
        <a:xfrm>
          <a:off x="11780640" y="958824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6" name="正方形/長方形 295"/>
        <xdr:cNvSpPr/>
      </xdr:nvSpPr>
      <xdr:spPr>
        <a:xfrm>
          <a:off x="16623000" y="958824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7" name="正方形/長方形 296"/>
        <xdr:cNvSpPr/>
      </xdr:nvSpPr>
      <xdr:spPr>
        <a:xfrm>
          <a:off x="16623000" y="958824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298" name="テキスト ボックス 297"/>
        <xdr:cNvSpPr/>
      </xdr:nvSpPr>
      <xdr:spPr>
        <a:xfrm>
          <a:off x="16749720" y="990576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類似団体内平均値に比べ低くなっており、職員数は少ない状態である。引き続き、職員数７００人体制を維持し、適正な定員管理を徹底する。</a:t>
          </a:r>
          <a:endParaRPr b="0" lang="en-US" sz="1300" spc="-1" strike="noStrike">
            <a:latin typeface="Times New Roman"/>
          </a:endParaRPr>
        </a:p>
      </xdr:txBody>
    </xdr:sp>
    <xdr:clientData/>
  </xdr:twoCellAnchor>
  <xdr:twoCellAnchor editAs="oneCell">
    <xdr:from>
      <xdr:col>61</xdr:col>
      <xdr:colOff>9000</xdr:colOff>
      <xdr:row>54</xdr:row>
      <xdr:rowOff>139680</xdr:rowOff>
    </xdr:from>
    <xdr:to>
      <xdr:col>62</xdr:col>
      <xdr:colOff>160920</xdr:colOff>
      <xdr:row>55</xdr:row>
      <xdr:rowOff>160200</xdr:rowOff>
    </xdr:to>
    <xdr:sp>
      <xdr:nvSpPr>
        <xdr:cNvPr id="299" name="テキスト ボックス 298"/>
        <xdr:cNvSpPr/>
      </xdr:nvSpPr>
      <xdr:spPr>
        <a:xfrm>
          <a:off x="11745360" y="93978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0" name="直線コネクタ 299"/>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113040</xdr:colOff>
      <xdr:row>70</xdr:row>
      <xdr:rowOff>96120</xdr:rowOff>
    </xdr:to>
    <xdr:sp>
      <xdr:nvSpPr>
        <xdr:cNvPr id="301" name="テキスト ボックス 300"/>
        <xdr:cNvSpPr/>
      </xdr:nvSpPr>
      <xdr:spPr>
        <a:xfrm>
          <a:off x="11087640" y="1187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67</xdr:row>
      <xdr:rowOff>111960</xdr:rowOff>
    </xdr:from>
    <xdr:to>
      <xdr:col>85</xdr:col>
      <xdr:colOff>95040</xdr:colOff>
      <xdr:row>67</xdr:row>
      <xdr:rowOff>111960</xdr:rowOff>
    </xdr:to>
    <xdr:sp>
      <xdr:nvSpPr>
        <xdr:cNvPr id="302" name="直線コネクタ 301"/>
        <xdr:cNvSpPr/>
      </xdr:nvSpPr>
      <xdr:spPr>
        <a:xfrm>
          <a:off x="1178064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162000</xdr:rowOff>
    </xdr:from>
    <xdr:to>
      <xdr:col>61</xdr:col>
      <xdr:colOff>113040</xdr:colOff>
      <xdr:row>68</xdr:row>
      <xdr:rowOff>36720</xdr:rowOff>
    </xdr:to>
    <xdr:sp>
      <xdr:nvSpPr>
        <xdr:cNvPr id="303" name="テキスト ボックス 302"/>
        <xdr:cNvSpPr/>
      </xdr:nvSpPr>
      <xdr:spPr>
        <a:xfrm>
          <a:off x="11087640" y="1147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65</xdr:row>
      <xdr:rowOff>52560</xdr:rowOff>
    </xdr:from>
    <xdr:to>
      <xdr:col>85</xdr:col>
      <xdr:colOff>95040</xdr:colOff>
      <xdr:row>65</xdr:row>
      <xdr:rowOff>52560</xdr:rowOff>
    </xdr:to>
    <xdr:sp>
      <xdr:nvSpPr>
        <xdr:cNvPr id="304" name="直線コネクタ 303"/>
        <xdr:cNvSpPr/>
      </xdr:nvSpPr>
      <xdr:spPr>
        <a:xfrm>
          <a:off x="1178064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64</xdr:row>
      <xdr:rowOff>102600</xdr:rowOff>
    </xdr:from>
    <xdr:to>
      <xdr:col>61</xdr:col>
      <xdr:colOff>113040</xdr:colOff>
      <xdr:row>65</xdr:row>
      <xdr:rowOff>149040</xdr:rowOff>
    </xdr:to>
    <xdr:sp>
      <xdr:nvSpPr>
        <xdr:cNvPr id="305" name="テキスト ボックス 304"/>
        <xdr:cNvSpPr/>
      </xdr:nvSpPr>
      <xdr:spPr>
        <a:xfrm>
          <a:off x="11087640" y="1107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62</xdr:row>
      <xdr:rowOff>164880</xdr:rowOff>
    </xdr:from>
    <xdr:to>
      <xdr:col>85</xdr:col>
      <xdr:colOff>95040</xdr:colOff>
      <xdr:row>62</xdr:row>
      <xdr:rowOff>164880</xdr:rowOff>
    </xdr:to>
    <xdr:sp>
      <xdr:nvSpPr>
        <xdr:cNvPr id="306" name="直線コネクタ 305"/>
        <xdr:cNvSpPr/>
      </xdr:nvSpPr>
      <xdr:spPr>
        <a:xfrm>
          <a:off x="1178064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62</xdr:row>
      <xdr:rowOff>43560</xdr:rowOff>
    </xdr:from>
    <xdr:to>
      <xdr:col>61</xdr:col>
      <xdr:colOff>113040</xdr:colOff>
      <xdr:row>63</xdr:row>
      <xdr:rowOff>90000</xdr:rowOff>
    </xdr:to>
    <xdr:sp>
      <xdr:nvSpPr>
        <xdr:cNvPr id="307" name="テキスト ボックス 306"/>
        <xdr:cNvSpPr/>
      </xdr:nvSpPr>
      <xdr:spPr>
        <a:xfrm>
          <a:off x="11087640" y="1067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60</xdr:row>
      <xdr:rowOff>105480</xdr:rowOff>
    </xdr:from>
    <xdr:to>
      <xdr:col>85</xdr:col>
      <xdr:colOff>95040</xdr:colOff>
      <xdr:row>60</xdr:row>
      <xdr:rowOff>105480</xdr:rowOff>
    </xdr:to>
    <xdr:sp>
      <xdr:nvSpPr>
        <xdr:cNvPr id="308" name="直線コネクタ 307"/>
        <xdr:cNvSpPr/>
      </xdr:nvSpPr>
      <xdr:spPr>
        <a:xfrm>
          <a:off x="1178064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155520</xdr:rowOff>
    </xdr:from>
    <xdr:to>
      <xdr:col>61</xdr:col>
      <xdr:colOff>113040</xdr:colOff>
      <xdr:row>61</xdr:row>
      <xdr:rowOff>30240</xdr:rowOff>
    </xdr:to>
    <xdr:sp>
      <xdr:nvSpPr>
        <xdr:cNvPr id="309" name="テキスト ボックス 308"/>
        <xdr:cNvSpPr/>
      </xdr:nvSpPr>
      <xdr:spPr>
        <a:xfrm>
          <a:off x="11087640" y="1027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58</xdr:row>
      <xdr:rowOff>46440</xdr:rowOff>
    </xdr:from>
    <xdr:to>
      <xdr:col>85</xdr:col>
      <xdr:colOff>95040</xdr:colOff>
      <xdr:row>58</xdr:row>
      <xdr:rowOff>46440</xdr:rowOff>
    </xdr:to>
    <xdr:sp>
      <xdr:nvSpPr>
        <xdr:cNvPr id="310" name="直線コネクタ 309"/>
        <xdr:cNvSpPr/>
      </xdr:nvSpPr>
      <xdr:spPr>
        <a:xfrm>
          <a:off x="1178064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96480</xdr:rowOff>
    </xdr:from>
    <xdr:to>
      <xdr:col>61</xdr:col>
      <xdr:colOff>113040</xdr:colOff>
      <xdr:row>58</xdr:row>
      <xdr:rowOff>142920</xdr:rowOff>
    </xdr:to>
    <xdr:sp>
      <xdr:nvSpPr>
        <xdr:cNvPr id="311" name="テキスト ボックス 310"/>
        <xdr:cNvSpPr/>
      </xdr:nvSpPr>
      <xdr:spPr>
        <a:xfrm>
          <a:off x="11087640" y="9869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2" name="直線コネクタ 31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37080</xdr:rowOff>
    </xdr:from>
    <xdr:to>
      <xdr:col>61</xdr:col>
      <xdr:colOff>113040</xdr:colOff>
      <xdr:row>56</xdr:row>
      <xdr:rowOff>83160</xdr:rowOff>
    </xdr:to>
    <xdr:sp>
      <xdr:nvSpPr>
        <xdr:cNvPr id="313" name="テキスト ボックス 312"/>
        <xdr:cNvSpPr/>
      </xdr:nvSpPr>
      <xdr:spPr>
        <a:xfrm>
          <a:off x="11087640" y="94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4" name="定員管理の状況グラフ枠"/>
        <xdr:cNvSpPr/>
      </xdr:nvSpPr>
      <xdr:spPr>
        <a:xfrm>
          <a:off x="11780640" y="958824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108360</xdr:rowOff>
    </xdr:from>
    <xdr:to>
      <xdr:col>81</xdr:col>
      <xdr:colOff>44280</xdr:colOff>
      <xdr:row>66</xdr:row>
      <xdr:rowOff>128520</xdr:rowOff>
    </xdr:to>
    <xdr:sp>
      <xdr:nvSpPr>
        <xdr:cNvPr id="315" name="直線コネクタ 314"/>
        <xdr:cNvSpPr/>
      </xdr:nvSpPr>
      <xdr:spPr>
        <a:xfrm flipV="1">
          <a:off x="15629040" y="10223640"/>
          <a:ext cx="0" cy="122040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121320</xdr:rowOff>
    </xdr:from>
    <xdr:to>
      <xdr:col>85</xdr:col>
      <xdr:colOff>125640</xdr:colOff>
      <xdr:row>67</xdr:row>
      <xdr:rowOff>167760</xdr:rowOff>
    </xdr:to>
    <xdr:sp>
      <xdr:nvSpPr>
        <xdr:cNvPr id="316" name="定員管理の状況最小値テキスト"/>
        <xdr:cNvSpPr/>
      </xdr:nvSpPr>
      <xdr:spPr>
        <a:xfrm>
          <a:off x="15717960" y="11436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9.23</a:t>
          </a:r>
          <a:endParaRPr b="0" lang="en-US" sz="1000" spc="-1" strike="noStrike">
            <a:latin typeface="Times New Roman"/>
          </a:endParaRPr>
        </a:p>
      </xdr:txBody>
    </xdr:sp>
    <xdr:clientData/>
  </xdr:twoCellAnchor>
  <xdr:twoCellAnchor editAs="twoCell">
    <xdr:from>
      <xdr:col>80</xdr:col>
      <xdr:colOff>164880</xdr:colOff>
      <xdr:row>66</xdr:row>
      <xdr:rowOff>128520</xdr:rowOff>
    </xdr:from>
    <xdr:to>
      <xdr:col>81</xdr:col>
      <xdr:colOff>133200</xdr:colOff>
      <xdr:row>66</xdr:row>
      <xdr:rowOff>128520</xdr:rowOff>
    </xdr:to>
    <xdr:sp>
      <xdr:nvSpPr>
        <xdr:cNvPr id="317" name="直線コネクタ 316"/>
        <xdr:cNvSpPr/>
      </xdr:nvSpPr>
      <xdr:spPr>
        <a:xfrm>
          <a:off x="15557040" y="114440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58</xdr:row>
      <xdr:rowOff>43920</xdr:rowOff>
    </xdr:from>
    <xdr:to>
      <xdr:col>85</xdr:col>
      <xdr:colOff>125640</xdr:colOff>
      <xdr:row>59</xdr:row>
      <xdr:rowOff>90360</xdr:rowOff>
    </xdr:to>
    <xdr:sp>
      <xdr:nvSpPr>
        <xdr:cNvPr id="318" name="定員管理の状況最大値テキスト"/>
        <xdr:cNvSpPr/>
      </xdr:nvSpPr>
      <xdr:spPr>
        <a:xfrm>
          <a:off x="15717960" y="9987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a:t>
          </a:r>
          <a:endParaRPr b="0" lang="en-US" sz="1000" spc="-1" strike="noStrike">
            <a:latin typeface="Times New Roman"/>
          </a:endParaRPr>
        </a:p>
      </xdr:txBody>
    </xdr:sp>
    <xdr:clientData/>
  </xdr:twoCellAnchor>
  <xdr:twoCellAnchor editAs="twoCell">
    <xdr:from>
      <xdr:col>80</xdr:col>
      <xdr:colOff>164880</xdr:colOff>
      <xdr:row>59</xdr:row>
      <xdr:rowOff>108360</xdr:rowOff>
    </xdr:from>
    <xdr:to>
      <xdr:col>81</xdr:col>
      <xdr:colOff>133200</xdr:colOff>
      <xdr:row>59</xdr:row>
      <xdr:rowOff>108360</xdr:rowOff>
    </xdr:to>
    <xdr:sp>
      <xdr:nvSpPr>
        <xdr:cNvPr id="319" name="直線コネクタ 318"/>
        <xdr:cNvSpPr/>
      </xdr:nvSpPr>
      <xdr:spPr>
        <a:xfrm>
          <a:off x="15557040" y="102236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62</xdr:row>
      <xdr:rowOff>6120</xdr:rowOff>
    </xdr:from>
    <xdr:to>
      <xdr:col>81</xdr:col>
      <xdr:colOff>44280</xdr:colOff>
      <xdr:row>62</xdr:row>
      <xdr:rowOff>12240</xdr:rowOff>
    </xdr:to>
    <xdr:sp>
      <xdr:nvSpPr>
        <xdr:cNvPr id="320" name="直線コネクタ 319"/>
        <xdr:cNvSpPr/>
      </xdr:nvSpPr>
      <xdr:spPr>
        <a:xfrm flipV="1">
          <a:off x="14859360" y="10635840"/>
          <a:ext cx="76968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62</xdr:row>
      <xdr:rowOff>118800</xdr:rowOff>
    </xdr:from>
    <xdr:to>
      <xdr:col>85</xdr:col>
      <xdr:colOff>125640</xdr:colOff>
      <xdr:row>63</xdr:row>
      <xdr:rowOff>165240</xdr:rowOff>
    </xdr:to>
    <xdr:sp>
      <xdr:nvSpPr>
        <xdr:cNvPr id="321" name="定員管理の状況平均値テキスト"/>
        <xdr:cNvSpPr/>
      </xdr:nvSpPr>
      <xdr:spPr>
        <a:xfrm>
          <a:off x="15717960" y="10748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81</xdr:col>
      <xdr:colOff>10440</xdr:colOff>
      <xdr:row>62</xdr:row>
      <xdr:rowOff>126360</xdr:rowOff>
    </xdr:from>
    <xdr:to>
      <xdr:col>81</xdr:col>
      <xdr:colOff>94680</xdr:colOff>
      <xdr:row>63</xdr:row>
      <xdr:rowOff>56160</xdr:rowOff>
    </xdr:to>
    <xdr:sp>
      <xdr:nvSpPr>
        <xdr:cNvPr id="322" name="フローチャート: 判断 321"/>
        <xdr:cNvSpPr/>
      </xdr:nvSpPr>
      <xdr:spPr>
        <a:xfrm>
          <a:off x="15595200" y="107560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61</xdr:row>
      <xdr:rowOff>169560</xdr:rowOff>
    </xdr:from>
    <xdr:to>
      <xdr:col>77</xdr:col>
      <xdr:colOff>44280</xdr:colOff>
      <xdr:row>62</xdr:row>
      <xdr:rowOff>12240</xdr:rowOff>
    </xdr:to>
    <xdr:sp>
      <xdr:nvSpPr>
        <xdr:cNvPr id="323" name="直線コネクタ 322"/>
        <xdr:cNvSpPr/>
      </xdr:nvSpPr>
      <xdr:spPr>
        <a:xfrm>
          <a:off x="14056200" y="10627920"/>
          <a:ext cx="80316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62</xdr:row>
      <xdr:rowOff>124200</xdr:rowOff>
    </xdr:from>
    <xdr:to>
      <xdr:col>77</xdr:col>
      <xdr:colOff>94680</xdr:colOff>
      <xdr:row>63</xdr:row>
      <xdr:rowOff>54000</xdr:rowOff>
    </xdr:to>
    <xdr:sp>
      <xdr:nvSpPr>
        <xdr:cNvPr id="324" name="フローチャート: 判断 323"/>
        <xdr:cNvSpPr/>
      </xdr:nvSpPr>
      <xdr:spPr>
        <a:xfrm>
          <a:off x="14825520" y="107539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63</xdr:row>
      <xdr:rowOff>59760</xdr:rowOff>
    </xdr:from>
    <xdr:to>
      <xdr:col>79</xdr:col>
      <xdr:colOff>48960</xdr:colOff>
      <xdr:row>64</xdr:row>
      <xdr:rowOff>105840</xdr:rowOff>
    </xdr:to>
    <xdr:sp>
      <xdr:nvSpPr>
        <xdr:cNvPr id="325" name="テキスト ボックス 324"/>
        <xdr:cNvSpPr/>
      </xdr:nvSpPr>
      <xdr:spPr>
        <a:xfrm>
          <a:off x="14512680" y="10860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68</xdr:col>
      <xdr:colOff>152280</xdr:colOff>
      <xdr:row>61</xdr:row>
      <xdr:rowOff>169560</xdr:rowOff>
    </xdr:from>
    <xdr:to>
      <xdr:col>73</xdr:col>
      <xdr:colOff>10800</xdr:colOff>
      <xdr:row>62</xdr:row>
      <xdr:rowOff>6120</xdr:rowOff>
    </xdr:to>
    <xdr:sp>
      <xdr:nvSpPr>
        <xdr:cNvPr id="326" name="直線コネクタ 325"/>
        <xdr:cNvSpPr/>
      </xdr:nvSpPr>
      <xdr:spPr>
        <a:xfrm flipV="1">
          <a:off x="13235760" y="10627920"/>
          <a:ext cx="8204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62</xdr:row>
      <xdr:rowOff>114480</xdr:rowOff>
    </xdr:from>
    <xdr:to>
      <xdr:col>73</xdr:col>
      <xdr:colOff>43920</xdr:colOff>
      <xdr:row>63</xdr:row>
      <xdr:rowOff>44280</xdr:rowOff>
    </xdr:to>
    <xdr:sp>
      <xdr:nvSpPr>
        <xdr:cNvPr id="327" name="フローチャート: 判断 326"/>
        <xdr:cNvSpPr/>
      </xdr:nvSpPr>
      <xdr:spPr>
        <a:xfrm>
          <a:off x="14005440" y="107442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63</xdr:row>
      <xdr:rowOff>49680</xdr:rowOff>
    </xdr:from>
    <xdr:to>
      <xdr:col>75</xdr:col>
      <xdr:colOff>23760</xdr:colOff>
      <xdr:row>64</xdr:row>
      <xdr:rowOff>95760</xdr:rowOff>
    </xdr:to>
    <xdr:sp>
      <xdr:nvSpPr>
        <xdr:cNvPr id="328" name="テキスト ボックス 327"/>
        <xdr:cNvSpPr/>
      </xdr:nvSpPr>
      <xdr:spPr>
        <a:xfrm>
          <a:off x="13692240" y="10850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64</xdr:col>
      <xdr:colOff>101520</xdr:colOff>
      <xdr:row>61</xdr:row>
      <xdr:rowOff>169560</xdr:rowOff>
    </xdr:from>
    <xdr:to>
      <xdr:col>68</xdr:col>
      <xdr:colOff>152280</xdr:colOff>
      <xdr:row>62</xdr:row>
      <xdr:rowOff>6120</xdr:rowOff>
    </xdr:to>
    <xdr:sp>
      <xdr:nvSpPr>
        <xdr:cNvPr id="329" name="直線コネクタ 328"/>
        <xdr:cNvSpPr/>
      </xdr:nvSpPr>
      <xdr:spPr>
        <a:xfrm>
          <a:off x="12415320" y="10627920"/>
          <a:ext cx="8204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62</xdr:row>
      <xdr:rowOff>108360</xdr:rowOff>
    </xdr:from>
    <xdr:to>
      <xdr:col>69</xdr:col>
      <xdr:colOff>10440</xdr:colOff>
      <xdr:row>63</xdr:row>
      <xdr:rowOff>38160</xdr:rowOff>
    </xdr:to>
    <xdr:sp>
      <xdr:nvSpPr>
        <xdr:cNvPr id="330" name="フローチャート: 判断 329"/>
        <xdr:cNvSpPr/>
      </xdr:nvSpPr>
      <xdr:spPr>
        <a:xfrm>
          <a:off x="13185000" y="10738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63</xdr:row>
      <xdr:rowOff>43560</xdr:rowOff>
    </xdr:from>
    <xdr:to>
      <xdr:col>70</xdr:col>
      <xdr:colOff>182520</xdr:colOff>
      <xdr:row>64</xdr:row>
      <xdr:rowOff>89640</xdr:rowOff>
    </xdr:to>
    <xdr:sp>
      <xdr:nvSpPr>
        <xdr:cNvPr id="331" name="テキスト ボックス 330"/>
        <xdr:cNvSpPr/>
      </xdr:nvSpPr>
      <xdr:spPr>
        <a:xfrm>
          <a:off x="12889080" y="10844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twoCell">
    <xdr:from>
      <xdr:col>64</xdr:col>
      <xdr:colOff>50760</xdr:colOff>
      <xdr:row>62</xdr:row>
      <xdr:rowOff>108360</xdr:rowOff>
    </xdr:from>
    <xdr:to>
      <xdr:col>64</xdr:col>
      <xdr:colOff>151920</xdr:colOff>
      <xdr:row>63</xdr:row>
      <xdr:rowOff>38160</xdr:rowOff>
    </xdr:to>
    <xdr:sp>
      <xdr:nvSpPr>
        <xdr:cNvPr id="332" name="フローチャート: 判断 331"/>
        <xdr:cNvSpPr/>
      </xdr:nvSpPr>
      <xdr:spPr>
        <a:xfrm>
          <a:off x="12364560" y="10738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63</xdr:row>
      <xdr:rowOff>43560</xdr:rowOff>
    </xdr:from>
    <xdr:to>
      <xdr:col>66</xdr:col>
      <xdr:colOff>131760</xdr:colOff>
      <xdr:row>64</xdr:row>
      <xdr:rowOff>89640</xdr:rowOff>
    </xdr:to>
    <xdr:sp>
      <xdr:nvSpPr>
        <xdr:cNvPr id="333" name="テキスト ボックス 332"/>
        <xdr:cNvSpPr/>
      </xdr:nvSpPr>
      <xdr:spPr>
        <a:xfrm>
          <a:off x="12068640" y="10844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oneCell">
    <xdr:from>
      <xdr:col>80</xdr:col>
      <xdr:colOff>38160</xdr:colOff>
      <xdr:row>70</xdr:row>
      <xdr:rowOff>18000</xdr:rowOff>
    </xdr:from>
    <xdr:to>
      <xdr:col>84</xdr:col>
      <xdr:colOff>30240</xdr:colOff>
      <xdr:row>71</xdr:row>
      <xdr:rowOff>64440</xdr:rowOff>
    </xdr:to>
    <xdr:sp>
      <xdr:nvSpPr>
        <xdr:cNvPr id="334" name="テキスト ボックス 333"/>
        <xdr:cNvSpPr/>
      </xdr:nvSpPr>
      <xdr:spPr>
        <a:xfrm>
          <a:off x="1543032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70</xdr:row>
      <xdr:rowOff>18000</xdr:rowOff>
    </xdr:from>
    <xdr:to>
      <xdr:col>80</xdr:col>
      <xdr:colOff>30240</xdr:colOff>
      <xdr:row>71</xdr:row>
      <xdr:rowOff>64440</xdr:rowOff>
    </xdr:to>
    <xdr:sp>
      <xdr:nvSpPr>
        <xdr:cNvPr id="335" name="テキスト ボックス 334"/>
        <xdr:cNvSpPr/>
      </xdr:nvSpPr>
      <xdr:spPr>
        <a:xfrm>
          <a:off x="146606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70</xdr:row>
      <xdr:rowOff>18000</xdr:rowOff>
    </xdr:from>
    <xdr:to>
      <xdr:col>75</xdr:col>
      <xdr:colOff>189000</xdr:colOff>
      <xdr:row>71</xdr:row>
      <xdr:rowOff>64440</xdr:rowOff>
    </xdr:to>
    <xdr:sp>
      <xdr:nvSpPr>
        <xdr:cNvPr id="336" name="テキスト ボックス 335"/>
        <xdr:cNvSpPr/>
      </xdr:nvSpPr>
      <xdr:spPr>
        <a:xfrm>
          <a:off x="1385748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70</xdr:row>
      <xdr:rowOff>18000</xdr:rowOff>
    </xdr:from>
    <xdr:to>
      <xdr:col>71</xdr:col>
      <xdr:colOff>138240</xdr:colOff>
      <xdr:row>71</xdr:row>
      <xdr:rowOff>64440</xdr:rowOff>
    </xdr:to>
    <xdr:sp>
      <xdr:nvSpPr>
        <xdr:cNvPr id="337" name="テキスト ボックス 336"/>
        <xdr:cNvSpPr/>
      </xdr:nvSpPr>
      <xdr:spPr>
        <a:xfrm>
          <a:off x="1303704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70</xdr:row>
      <xdr:rowOff>18000</xdr:rowOff>
    </xdr:from>
    <xdr:to>
      <xdr:col>67</xdr:col>
      <xdr:colOff>87480</xdr:colOff>
      <xdr:row>71</xdr:row>
      <xdr:rowOff>64440</xdr:rowOff>
    </xdr:to>
    <xdr:sp>
      <xdr:nvSpPr>
        <xdr:cNvPr id="338" name="テキスト ボックス 337"/>
        <xdr:cNvSpPr/>
      </xdr:nvSpPr>
      <xdr:spPr>
        <a:xfrm>
          <a:off x="12216600" y="120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61</xdr:row>
      <xdr:rowOff>126720</xdr:rowOff>
    </xdr:from>
    <xdr:to>
      <xdr:col>81</xdr:col>
      <xdr:colOff>94680</xdr:colOff>
      <xdr:row>62</xdr:row>
      <xdr:rowOff>56520</xdr:rowOff>
    </xdr:to>
    <xdr:sp>
      <xdr:nvSpPr>
        <xdr:cNvPr id="339" name="楕円 338"/>
        <xdr:cNvSpPr/>
      </xdr:nvSpPr>
      <xdr:spPr>
        <a:xfrm>
          <a:off x="15595200" y="10585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60</xdr:row>
      <xdr:rowOff>163800</xdr:rowOff>
    </xdr:from>
    <xdr:to>
      <xdr:col>85</xdr:col>
      <xdr:colOff>125640</xdr:colOff>
      <xdr:row>62</xdr:row>
      <xdr:rowOff>38880</xdr:rowOff>
    </xdr:to>
    <xdr:sp>
      <xdr:nvSpPr>
        <xdr:cNvPr id="340" name="定員管理の状況該当値テキスト"/>
        <xdr:cNvSpPr/>
      </xdr:nvSpPr>
      <xdr:spPr>
        <a:xfrm>
          <a:off x="15717960" y="1045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5.21</a:t>
          </a:r>
          <a:endParaRPr b="0" lang="en-US" sz="1000" spc="-1" strike="noStrike">
            <a:latin typeface="Times New Roman"/>
          </a:endParaRPr>
        </a:p>
      </xdr:txBody>
    </xdr:sp>
    <xdr:clientData/>
  </xdr:twoCellAnchor>
  <xdr:twoCellAnchor editAs="twoCell">
    <xdr:from>
      <xdr:col>77</xdr:col>
      <xdr:colOff>10440</xdr:colOff>
      <xdr:row>61</xdr:row>
      <xdr:rowOff>132840</xdr:rowOff>
    </xdr:from>
    <xdr:to>
      <xdr:col>77</xdr:col>
      <xdr:colOff>94680</xdr:colOff>
      <xdr:row>62</xdr:row>
      <xdr:rowOff>62640</xdr:rowOff>
    </xdr:to>
    <xdr:sp>
      <xdr:nvSpPr>
        <xdr:cNvPr id="341" name="楕円 340"/>
        <xdr:cNvSpPr/>
      </xdr:nvSpPr>
      <xdr:spPr>
        <a:xfrm>
          <a:off x="14825520" y="105912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60</xdr:row>
      <xdr:rowOff>93600</xdr:rowOff>
    </xdr:from>
    <xdr:to>
      <xdr:col>79</xdr:col>
      <xdr:colOff>48960</xdr:colOff>
      <xdr:row>61</xdr:row>
      <xdr:rowOff>140040</xdr:rowOff>
    </xdr:to>
    <xdr:sp>
      <xdr:nvSpPr>
        <xdr:cNvPr id="342" name="テキスト ボックス 341"/>
        <xdr:cNvSpPr/>
      </xdr:nvSpPr>
      <xdr:spPr>
        <a:xfrm>
          <a:off x="14512680" y="103806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72</xdr:col>
      <xdr:colOff>152280</xdr:colOff>
      <xdr:row>61</xdr:row>
      <xdr:rowOff>118800</xdr:rowOff>
    </xdr:from>
    <xdr:to>
      <xdr:col>73</xdr:col>
      <xdr:colOff>43920</xdr:colOff>
      <xdr:row>62</xdr:row>
      <xdr:rowOff>48600</xdr:rowOff>
    </xdr:to>
    <xdr:sp>
      <xdr:nvSpPr>
        <xdr:cNvPr id="343" name="楕円 342"/>
        <xdr:cNvSpPr/>
      </xdr:nvSpPr>
      <xdr:spPr>
        <a:xfrm>
          <a:off x="14005440" y="105771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60</xdr:row>
      <xdr:rowOff>79560</xdr:rowOff>
    </xdr:from>
    <xdr:to>
      <xdr:col>75</xdr:col>
      <xdr:colOff>23760</xdr:colOff>
      <xdr:row>61</xdr:row>
      <xdr:rowOff>126000</xdr:rowOff>
    </xdr:to>
    <xdr:sp>
      <xdr:nvSpPr>
        <xdr:cNvPr id="344" name="テキスト ボックス 343"/>
        <xdr:cNvSpPr/>
      </xdr:nvSpPr>
      <xdr:spPr>
        <a:xfrm>
          <a:off x="13692240" y="103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5.17</a:t>
          </a:r>
          <a:endParaRPr b="0" lang="en-US" sz="1000" spc="-1" strike="noStrike">
            <a:latin typeface="Times New Roman"/>
          </a:endParaRPr>
        </a:p>
      </xdr:txBody>
    </xdr:sp>
    <xdr:clientData/>
  </xdr:twoCellAnchor>
  <xdr:twoCellAnchor editAs="twoCell">
    <xdr:from>
      <xdr:col>68</xdr:col>
      <xdr:colOff>101520</xdr:colOff>
      <xdr:row>61</xdr:row>
      <xdr:rowOff>126720</xdr:rowOff>
    </xdr:from>
    <xdr:to>
      <xdr:col>69</xdr:col>
      <xdr:colOff>10440</xdr:colOff>
      <xdr:row>62</xdr:row>
      <xdr:rowOff>56520</xdr:rowOff>
    </xdr:to>
    <xdr:sp>
      <xdr:nvSpPr>
        <xdr:cNvPr id="345" name="楕円 344"/>
        <xdr:cNvSpPr/>
      </xdr:nvSpPr>
      <xdr:spPr>
        <a:xfrm>
          <a:off x="13185000" y="10585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60</xdr:row>
      <xdr:rowOff>87840</xdr:rowOff>
    </xdr:from>
    <xdr:to>
      <xdr:col>70</xdr:col>
      <xdr:colOff>182520</xdr:colOff>
      <xdr:row>61</xdr:row>
      <xdr:rowOff>134280</xdr:rowOff>
    </xdr:to>
    <xdr:sp>
      <xdr:nvSpPr>
        <xdr:cNvPr id="346" name="テキスト ボックス 345"/>
        <xdr:cNvSpPr/>
      </xdr:nvSpPr>
      <xdr:spPr>
        <a:xfrm>
          <a:off x="12889080" y="10374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5.21</a:t>
          </a:r>
          <a:endParaRPr b="0" lang="en-US" sz="1000" spc="-1" strike="noStrike">
            <a:latin typeface="Times New Roman"/>
          </a:endParaRPr>
        </a:p>
      </xdr:txBody>
    </xdr:sp>
    <xdr:clientData/>
  </xdr:twoCellAnchor>
  <xdr:twoCellAnchor editAs="twoCell">
    <xdr:from>
      <xdr:col>64</xdr:col>
      <xdr:colOff>50760</xdr:colOff>
      <xdr:row>61</xdr:row>
      <xdr:rowOff>118800</xdr:rowOff>
    </xdr:from>
    <xdr:to>
      <xdr:col>64</xdr:col>
      <xdr:colOff>151920</xdr:colOff>
      <xdr:row>62</xdr:row>
      <xdr:rowOff>48600</xdr:rowOff>
    </xdr:to>
    <xdr:sp>
      <xdr:nvSpPr>
        <xdr:cNvPr id="347" name="楕円 346"/>
        <xdr:cNvSpPr/>
      </xdr:nvSpPr>
      <xdr:spPr>
        <a:xfrm>
          <a:off x="12364560" y="10577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60</xdr:row>
      <xdr:rowOff>79560</xdr:rowOff>
    </xdr:from>
    <xdr:to>
      <xdr:col>66</xdr:col>
      <xdr:colOff>131760</xdr:colOff>
      <xdr:row>61</xdr:row>
      <xdr:rowOff>126000</xdr:rowOff>
    </xdr:to>
    <xdr:sp>
      <xdr:nvSpPr>
        <xdr:cNvPr id="348" name="テキスト ボックス 347"/>
        <xdr:cNvSpPr/>
      </xdr:nvSpPr>
      <xdr:spPr>
        <a:xfrm>
          <a:off x="12068640" y="10366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5.17</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9" name="正方形/長方形 348"/>
        <xdr:cNvSpPr/>
      </xdr:nvSpPr>
      <xdr:spPr>
        <a:xfrm>
          <a:off x="11780640" y="501624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54360</xdr:colOff>
      <xdr:row>31</xdr:row>
      <xdr:rowOff>63360</xdr:rowOff>
    </xdr:from>
    <xdr:to>
      <xdr:col>73</xdr:col>
      <xdr:colOff>120240</xdr:colOff>
      <xdr:row>33</xdr:row>
      <xdr:rowOff>28800</xdr:rowOff>
    </xdr:to>
    <xdr:sp>
      <xdr:nvSpPr>
        <xdr:cNvPr id="350" name="テキスト ボックス 349"/>
        <xdr:cNvSpPr/>
      </xdr:nvSpPr>
      <xdr:spPr>
        <a:xfrm>
          <a:off x="12560400" y="537804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103320</xdr:rowOff>
    </xdr:from>
    <xdr:to>
      <xdr:col>82</xdr:col>
      <xdr:colOff>29520</xdr:colOff>
      <xdr:row>33</xdr:row>
      <xdr:rowOff>53640</xdr:rowOff>
    </xdr:to>
    <xdr:sp>
      <xdr:nvSpPr>
        <xdr:cNvPr id="351" name="テキスト ボックス 350"/>
        <xdr:cNvSpPr/>
      </xdr:nvSpPr>
      <xdr:spPr>
        <a:xfrm>
          <a:off x="14155920" y="54180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[4.3%]</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2" name="正方形/長方形 351"/>
        <xdr:cNvSpPr/>
      </xdr:nvSpPr>
      <xdr:spPr>
        <a:xfrm>
          <a:off x="16512840" y="527040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3" name="正方形/長方形 352"/>
        <xdr:cNvSpPr/>
      </xdr:nvSpPr>
      <xdr:spPr>
        <a:xfrm>
          <a:off x="16512840" y="54608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27/51</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4" name="正方形/長方形 353"/>
        <xdr:cNvSpPr/>
      </xdr:nvSpPr>
      <xdr:spPr>
        <a:xfrm>
          <a:off x="1802664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5" name="正方形/長方形 354"/>
        <xdr:cNvSpPr/>
      </xdr:nvSpPr>
      <xdr:spPr>
        <a:xfrm>
          <a:off x="1802664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6" name="正方形/長方形 355"/>
        <xdr:cNvSpPr/>
      </xdr:nvSpPr>
      <xdr:spPr>
        <a:xfrm>
          <a:off x="19367280" y="527040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7" name="正方形/長方形 356"/>
        <xdr:cNvSpPr/>
      </xdr:nvSpPr>
      <xdr:spPr>
        <a:xfrm>
          <a:off x="19367280" y="5460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8" name="正方形/長方形 357"/>
        <xdr:cNvSpPr/>
      </xdr:nvSpPr>
      <xdr:spPr>
        <a:xfrm>
          <a:off x="11780640" y="577836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9" name="正方形/長方形 358"/>
        <xdr:cNvSpPr/>
      </xdr:nvSpPr>
      <xdr:spPr>
        <a:xfrm>
          <a:off x="16623000" y="577836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0" name="正方形/長方形 359"/>
        <xdr:cNvSpPr/>
      </xdr:nvSpPr>
      <xdr:spPr>
        <a:xfrm>
          <a:off x="16623000" y="577836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61" name="テキスト ボックス 360"/>
        <xdr:cNvSpPr/>
      </xdr:nvSpPr>
      <xdr:spPr>
        <a:xfrm>
          <a:off x="16749720" y="609588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標準税収入額や普通交付税が増加し、さらに、元利償還金の額が大きく減少したため、０．１ポイント減少したが、全国市町村平均、県市町村平均及び早期健全化基準を下回る状態を維持してるものの、類似団体内平均値を０．１ポイント上回ることとなった。元利償還金の額は令和３年度から４年度がピークであると予測され、その後は実質公債費比率については緩やかに減少していく見込みである。今後も、事業の精査により公債費負担の適正化に努める。</a:t>
          </a:r>
          <a:endParaRPr b="0" lang="en-US" sz="1300" spc="-1" strike="noStrike">
            <a:latin typeface="Times New Roman"/>
          </a:endParaRPr>
        </a:p>
      </xdr:txBody>
    </xdr:sp>
    <xdr:clientData/>
  </xdr:twoCellAnchor>
  <xdr:twoCellAnchor editAs="oneCell">
    <xdr:from>
      <xdr:col>61</xdr:col>
      <xdr:colOff>8640</xdr:colOff>
      <xdr:row>32</xdr:row>
      <xdr:rowOff>101520</xdr:rowOff>
    </xdr:from>
    <xdr:to>
      <xdr:col>62</xdr:col>
      <xdr:colOff>109800</xdr:colOff>
      <xdr:row>33</xdr:row>
      <xdr:rowOff>122040</xdr:rowOff>
    </xdr:to>
    <xdr:sp>
      <xdr:nvSpPr>
        <xdr:cNvPr id="362" name="テキスト ボックス 361"/>
        <xdr:cNvSpPr/>
      </xdr:nvSpPr>
      <xdr:spPr>
        <a:xfrm>
          <a:off x="11745000" y="55879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3" name="直線コネクタ 362"/>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113040</xdr:colOff>
      <xdr:row>48</xdr:row>
      <xdr:rowOff>57960</xdr:rowOff>
    </xdr:to>
    <xdr:sp>
      <xdr:nvSpPr>
        <xdr:cNvPr id="364" name="テキスト ボックス 363"/>
        <xdr:cNvSpPr/>
      </xdr:nvSpPr>
      <xdr:spPr>
        <a:xfrm>
          <a:off x="11087640" y="806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5" name="直線コネクタ 364"/>
        <xdr:cNvSpPr/>
      </xdr:nvSpPr>
      <xdr:spPr>
        <a:xfrm>
          <a:off x="1178064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123840</xdr:rowOff>
    </xdr:from>
    <xdr:to>
      <xdr:col>61</xdr:col>
      <xdr:colOff>113040</xdr:colOff>
      <xdr:row>45</xdr:row>
      <xdr:rowOff>170280</xdr:rowOff>
    </xdr:to>
    <xdr:sp>
      <xdr:nvSpPr>
        <xdr:cNvPr id="366" name="テキスト ボックス 365"/>
        <xdr:cNvSpPr/>
      </xdr:nvSpPr>
      <xdr:spPr>
        <a:xfrm>
          <a:off x="11087640" y="76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7" name="直線コネクタ 366"/>
        <xdr:cNvSpPr/>
      </xdr:nvSpPr>
      <xdr:spPr>
        <a:xfrm>
          <a:off x="1178064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64440</xdr:rowOff>
    </xdr:from>
    <xdr:to>
      <xdr:col>61</xdr:col>
      <xdr:colOff>113040</xdr:colOff>
      <xdr:row>43</xdr:row>
      <xdr:rowOff>110880</xdr:rowOff>
    </xdr:to>
    <xdr:sp>
      <xdr:nvSpPr>
        <xdr:cNvPr id="368" name="テキスト ボックス 367"/>
        <xdr:cNvSpPr/>
      </xdr:nvSpPr>
      <xdr:spPr>
        <a:xfrm>
          <a:off x="11087640" y="7265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69" name="直線コネクタ 368"/>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5040</xdr:rowOff>
    </xdr:from>
    <xdr:to>
      <xdr:col>61</xdr:col>
      <xdr:colOff>113040</xdr:colOff>
      <xdr:row>41</xdr:row>
      <xdr:rowOff>51480</xdr:rowOff>
    </xdr:to>
    <xdr:sp>
      <xdr:nvSpPr>
        <xdr:cNvPr id="370" name="テキスト ボックス 369"/>
        <xdr:cNvSpPr/>
      </xdr:nvSpPr>
      <xdr:spPr>
        <a:xfrm>
          <a:off x="11087640" y="686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71" name="直線コネクタ 370"/>
        <xdr:cNvSpPr/>
      </xdr:nvSpPr>
      <xdr:spPr>
        <a:xfrm>
          <a:off x="1178064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117360</xdr:rowOff>
    </xdr:from>
    <xdr:to>
      <xdr:col>61</xdr:col>
      <xdr:colOff>113040</xdr:colOff>
      <xdr:row>38</xdr:row>
      <xdr:rowOff>163800</xdr:rowOff>
    </xdr:to>
    <xdr:sp>
      <xdr:nvSpPr>
        <xdr:cNvPr id="372" name="テキスト ボックス 371"/>
        <xdr:cNvSpPr/>
      </xdr:nvSpPr>
      <xdr:spPr>
        <a:xfrm>
          <a:off x="11087640" y="646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3" name="直線コネクタ 372"/>
        <xdr:cNvSpPr/>
      </xdr:nvSpPr>
      <xdr:spPr>
        <a:xfrm>
          <a:off x="1178064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4" name="直線コネクタ 373"/>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公債費負担の状況グラフ枠"/>
        <xdr:cNvSpPr/>
      </xdr:nvSpPr>
      <xdr:spPr>
        <a:xfrm>
          <a:off x="11780640" y="577836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112680</xdr:rowOff>
    </xdr:from>
    <xdr:to>
      <xdr:col>81</xdr:col>
      <xdr:colOff>44280</xdr:colOff>
      <xdr:row>44</xdr:row>
      <xdr:rowOff>3960</xdr:rowOff>
    </xdr:to>
    <xdr:sp>
      <xdr:nvSpPr>
        <xdr:cNvPr id="376" name="直線コネクタ 375"/>
        <xdr:cNvSpPr/>
      </xdr:nvSpPr>
      <xdr:spPr>
        <a:xfrm flipV="1">
          <a:off x="15629040" y="6284880"/>
          <a:ext cx="0" cy="12628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43</xdr:row>
      <xdr:rowOff>168120</xdr:rowOff>
    </xdr:from>
    <xdr:to>
      <xdr:col>85</xdr:col>
      <xdr:colOff>125640</xdr:colOff>
      <xdr:row>45</xdr:row>
      <xdr:rowOff>42840</xdr:rowOff>
    </xdr:to>
    <xdr:sp>
      <xdr:nvSpPr>
        <xdr:cNvPr id="377" name="公債費負担の状況最小値テキスト"/>
        <xdr:cNvSpPr/>
      </xdr:nvSpPr>
      <xdr:spPr>
        <a:xfrm>
          <a:off x="15717960" y="7540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80</xdr:col>
      <xdr:colOff>164880</xdr:colOff>
      <xdr:row>44</xdr:row>
      <xdr:rowOff>3960</xdr:rowOff>
    </xdr:from>
    <xdr:to>
      <xdr:col>81</xdr:col>
      <xdr:colOff>133200</xdr:colOff>
      <xdr:row>44</xdr:row>
      <xdr:rowOff>3960</xdr:rowOff>
    </xdr:to>
    <xdr:sp>
      <xdr:nvSpPr>
        <xdr:cNvPr id="378" name="直線コネクタ 377"/>
        <xdr:cNvSpPr/>
      </xdr:nvSpPr>
      <xdr:spPr>
        <a:xfrm>
          <a:off x="15557040" y="754776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35</xdr:row>
      <xdr:rowOff>48600</xdr:rowOff>
    </xdr:from>
    <xdr:to>
      <xdr:col>85</xdr:col>
      <xdr:colOff>125640</xdr:colOff>
      <xdr:row>36</xdr:row>
      <xdr:rowOff>94680</xdr:rowOff>
    </xdr:to>
    <xdr:sp>
      <xdr:nvSpPr>
        <xdr:cNvPr id="379" name="公債費負担の状況最大値テキスト"/>
        <xdr:cNvSpPr/>
      </xdr:nvSpPr>
      <xdr:spPr>
        <a:xfrm>
          <a:off x="15717960" y="604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80</xdr:col>
      <xdr:colOff>164880</xdr:colOff>
      <xdr:row>36</xdr:row>
      <xdr:rowOff>112680</xdr:rowOff>
    </xdr:from>
    <xdr:to>
      <xdr:col>81</xdr:col>
      <xdr:colOff>133200</xdr:colOff>
      <xdr:row>36</xdr:row>
      <xdr:rowOff>112680</xdr:rowOff>
    </xdr:to>
    <xdr:sp>
      <xdr:nvSpPr>
        <xdr:cNvPr id="380" name="直線コネクタ 379"/>
        <xdr:cNvSpPr/>
      </xdr:nvSpPr>
      <xdr:spPr>
        <a:xfrm>
          <a:off x="15557040" y="62848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40</xdr:row>
      <xdr:rowOff>70560</xdr:rowOff>
    </xdr:from>
    <xdr:to>
      <xdr:col>81</xdr:col>
      <xdr:colOff>44280</xdr:colOff>
      <xdr:row>40</xdr:row>
      <xdr:rowOff>78480</xdr:rowOff>
    </xdr:to>
    <xdr:sp>
      <xdr:nvSpPr>
        <xdr:cNvPr id="381" name="直線コネクタ 380"/>
        <xdr:cNvSpPr/>
      </xdr:nvSpPr>
      <xdr:spPr>
        <a:xfrm flipV="1">
          <a:off x="14859360" y="6928560"/>
          <a:ext cx="76968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39</xdr:row>
      <xdr:rowOff>48960</xdr:rowOff>
    </xdr:from>
    <xdr:to>
      <xdr:col>85</xdr:col>
      <xdr:colOff>125640</xdr:colOff>
      <xdr:row>40</xdr:row>
      <xdr:rowOff>95040</xdr:rowOff>
    </xdr:to>
    <xdr:sp>
      <xdr:nvSpPr>
        <xdr:cNvPr id="382" name="公債費負担の状況平均値テキスト"/>
        <xdr:cNvSpPr/>
      </xdr:nvSpPr>
      <xdr:spPr>
        <a:xfrm>
          <a:off x="15717960" y="6735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81</xdr:col>
      <xdr:colOff>10440</xdr:colOff>
      <xdr:row>40</xdr:row>
      <xdr:rowOff>11880</xdr:rowOff>
    </xdr:from>
    <xdr:to>
      <xdr:col>81</xdr:col>
      <xdr:colOff>94680</xdr:colOff>
      <xdr:row>40</xdr:row>
      <xdr:rowOff>113040</xdr:rowOff>
    </xdr:to>
    <xdr:sp>
      <xdr:nvSpPr>
        <xdr:cNvPr id="383" name="フローチャート: 判断 382"/>
        <xdr:cNvSpPr/>
      </xdr:nvSpPr>
      <xdr:spPr>
        <a:xfrm>
          <a:off x="15595200" y="6869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40</xdr:row>
      <xdr:rowOff>78480</xdr:rowOff>
    </xdr:from>
    <xdr:to>
      <xdr:col>77</xdr:col>
      <xdr:colOff>44280</xdr:colOff>
      <xdr:row>40</xdr:row>
      <xdr:rowOff>86760</xdr:rowOff>
    </xdr:to>
    <xdr:sp>
      <xdr:nvSpPr>
        <xdr:cNvPr id="384" name="直線コネクタ 383"/>
        <xdr:cNvSpPr/>
      </xdr:nvSpPr>
      <xdr:spPr>
        <a:xfrm flipV="1">
          <a:off x="14056200" y="6936480"/>
          <a:ext cx="80316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40</xdr:row>
      <xdr:rowOff>11880</xdr:rowOff>
    </xdr:from>
    <xdr:to>
      <xdr:col>77</xdr:col>
      <xdr:colOff>94680</xdr:colOff>
      <xdr:row>40</xdr:row>
      <xdr:rowOff>113040</xdr:rowOff>
    </xdr:to>
    <xdr:sp>
      <xdr:nvSpPr>
        <xdr:cNvPr id="385" name="フローチャート: 判断 384"/>
        <xdr:cNvSpPr/>
      </xdr:nvSpPr>
      <xdr:spPr>
        <a:xfrm>
          <a:off x="14825520" y="686988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38</xdr:row>
      <xdr:rowOff>144000</xdr:rowOff>
    </xdr:from>
    <xdr:to>
      <xdr:col>79</xdr:col>
      <xdr:colOff>48960</xdr:colOff>
      <xdr:row>40</xdr:row>
      <xdr:rowOff>18720</xdr:rowOff>
    </xdr:to>
    <xdr:sp>
      <xdr:nvSpPr>
        <xdr:cNvPr id="386" name="テキスト ボックス 385"/>
        <xdr:cNvSpPr/>
      </xdr:nvSpPr>
      <xdr:spPr>
        <a:xfrm>
          <a:off x="14512680" y="6658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68</xdr:col>
      <xdr:colOff>152280</xdr:colOff>
      <xdr:row>40</xdr:row>
      <xdr:rowOff>54360</xdr:rowOff>
    </xdr:from>
    <xdr:to>
      <xdr:col>73</xdr:col>
      <xdr:colOff>10800</xdr:colOff>
      <xdr:row>40</xdr:row>
      <xdr:rowOff>86760</xdr:rowOff>
    </xdr:to>
    <xdr:sp>
      <xdr:nvSpPr>
        <xdr:cNvPr id="387" name="直線コネクタ 386"/>
        <xdr:cNvSpPr/>
      </xdr:nvSpPr>
      <xdr:spPr>
        <a:xfrm>
          <a:off x="13235760" y="6912360"/>
          <a:ext cx="8204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40</xdr:row>
      <xdr:rowOff>36000</xdr:rowOff>
    </xdr:from>
    <xdr:to>
      <xdr:col>73</xdr:col>
      <xdr:colOff>43920</xdr:colOff>
      <xdr:row>40</xdr:row>
      <xdr:rowOff>137160</xdr:rowOff>
    </xdr:to>
    <xdr:sp>
      <xdr:nvSpPr>
        <xdr:cNvPr id="388" name="フローチャート: 判断 387"/>
        <xdr:cNvSpPr/>
      </xdr:nvSpPr>
      <xdr:spPr>
        <a:xfrm>
          <a:off x="14005440" y="68940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38</xdr:row>
      <xdr:rowOff>168120</xdr:rowOff>
    </xdr:from>
    <xdr:to>
      <xdr:col>75</xdr:col>
      <xdr:colOff>23760</xdr:colOff>
      <xdr:row>40</xdr:row>
      <xdr:rowOff>42840</xdr:rowOff>
    </xdr:to>
    <xdr:sp>
      <xdr:nvSpPr>
        <xdr:cNvPr id="389" name="テキスト ボックス 388"/>
        <xdr:cNvSpPr/>
      </xdr:nvSpPr>
      <xdr:spPr>
        <a:xfrm>
          <a:off x="13692240" y="668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64</xdr:col>
      <xdr:colOff>101520</xdr:colOff>
      <xdr:row>40</xdr:row>
      <xdr:rowOff>22320</xdr:rowOff>
    </xdr:from>
    <xdr:to>
      <xdr:col>68</xdr:col>
      <xdr:colOff>152280</xdr:colOff>
      <xdr:row>40</xdr:row>
      <xdr:rowOff>54360</xdr:rowOff>
    </xdr:to>
    <xdr:sp>
      <xdr:nvSpPr>
        <xdr:cNvPr id="390" name="直線コネクタ 389"/>
        <xdr:cNvSpPr/>
      </xdr:nvSpPr>
      <xdr:spPr>
        <a:xfrm>
          <a:off x="12415320" y="6880320"/>
          <a:ext cx="82044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40</xdr:row>
      <xdr:rowOff>60120</xdr:rowOff>
    </xdr:from>
    <xdr:to>
      <xdr:col>69</xdr:col>
      <xdr:colOff>10440</xdr:colOff>
      <xdr:row>40</xdr:row>
      <xdr:rowOff>161280</xdr:rowOff>
    </xdr:to>
    <xdr:sp>
      <xdr:nvSpPr>
        <xdr:cNvPr id="391" name="フローチャート: 判断 390"/>
        <xdr:cNvSpPr/>
      </xdr:nvSpPr>
      <xdr:spPr>
        <a:xfrm>
          <a:off x="13185000" y="691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40</xdr:row>
      <xdr:rowOff>167040</xdr:rowOff>
    </xdr:from>
    <xdr:to>
      <xdr:col>70</xdr:col>
      <xdr:colOff>182520</xdr:colOff>
      <xdr:row>42</xdr:row>
      <xdr:rowOff>42120</xdr:rowOff>
    </xdr:to>
    <xdr:sp>
      <xdr:nvSpPr>
        <xdr:cNvPr id="392" name="テキスト ボックス 391"/>
        <xdr:cNvSpPr/>
      </xdr:nvSpPr>
      <xdr:spPr>
        <a:xfrm>
          <a:off x="12889080" y="7025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a:t>
          </a:r>
          <a:endParaRPr b="0" lang="en-US" sz="1000" spc="-1" strike="noStrike">
            <a:latin typeface="Times New Roman"/>
          </a:endParaRPr>
        </a:p>
      </xdr:txBody>
    </xdr:sp>
    <xdr:clientData/>
  </xdr:twoCellAnchor>
  <xdr:twoCellAnchor editAs="twoCell">
    <xdr:from>
      <xdr:col>64</xdr:col>
      <xdr:colOff>50760</xdr:colOff>
      <xdr:row>40</xdr:row>
      <xdr:rowOff>76320</xdr:rowOff>
    </xdr:from>
    <xdr:to>
      <xdr:col>64</xdr:col>
      <xdr:colOff>151920</xdr:colOff>
      <xdr:row>41</xdr:row>
      <xdr:rowOff>6120</xdr:rowOff>
    </xdr:to>
    <xdr:sp>
      <xdr:nvSpPr>
        <xdr:cNvPr id="393" name="フローチャート: 判断 392"/>
        <xdr:cNvSpPr/>
      </xdr:nvSpPr>
      <xdr:spPr>
        <a:xfrm>
          <a:off x="12364560" y="6934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41</xdr:row>
      <xdr:rowOff>11880</xdr:rowOff>
    </xdr:from>
    <xdr:to>
      <xdr:col>66</xdr:col>
      <xdr:colOff>131760</xdr:colOff>
      <xdr:row>42</xdr:row>
      <xdr:rowOff>58320</xdr:rowOff>
    </xdr:to>
    <xdr:sp>
      <xdr:nvSpPr>
        <xdr:cNvPr id="394" name="テキスト ボックス 393"/>
        <xdr:cNvSpPr/>
      </xdr:nvSpPr>
      <xdr:spPr>
        <a:xfrm>
          <a:off x="12068640" y="7041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Times New Roman"/>
          </a:endParaRPr>
        </a:p>
      </xdr:txBody>
    </xdr:sp>
    <xdr:clientData/>
  </xdr:twoCellAnchor>
  <xdr:twoCellAnchor editAs="oneCell">
    <xdr:from>
      <xdr:col>80</xdr:col>
      <xdr:colOff>38160</xdr:colOff>
      <xdr:row>47</xdr:row>
      <xdr:rowOff>151200</xdr:rowOff>
    </xdr:from>
    <xdr:to>
      <xdr:col>84</xdr:col>
      <xdr:colOff>30240</xdr:colOff>
      <xdr:row>49</xdr:row>
      <xdr:rowOff>25920</xdr:rowOff>
    </xdr:to>
    <xdr:sp>
      <xdr:nvSpPr>
        <xdr:cNvPr id="395" name="テキスト ボックス 394"/>
        <xdr:cNvSpPr/>
      </xdr:nvSpPr>
      <xdr:spPr>
        <a:xfrm>
          <a:off x="1543032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47</xdr:row>
      <xdr:rowOff>151200</xdr:rowOff>
    </xdr:from>
    <xdr:to>
      <xdr:col>80</xdr:col>
      <xdr:colOff>30240</xdr:colOff>
      <xdr:row>49</xdr:row>
      <xdr:rowOff>25920</xdr:rowOff>
    </xdr:to>
    <xdr:sp>
      <xdr:nvSpPr>
        <xdr:cNvPr id="396" name="テキスト ボックス 395"/>
        <xdr:cNvSpPr/>
      </xdr:nvSpPr>
      <xdr:spPr>
        <a:xfrm>
          <a:off x="146606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47</xdr:row>
      <xdr:rowOff>151200</xdr:rowOff>
    </xdr:from>
    <xdr:to>
      <xdr:col>75</xdr:col>
      <xdr:colOff>189000</xdr:colOff>
      <xdr:row>49</xdr:row>
      <xdr:rowOff>25920</xdr:rowOff>
    </xdr:to>
    <xdr:sp>
      <xdr:nvSpPr>
        <xdr:cNvPr id="397" name="テキスト ボックス 396"/>
        <xdr:cNvSpPr/>
      </xdr:nvSpPr>
      <xdr:spPr>
        <a:xfrm>
          <a:off x="1385748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47</xdr:row>
      <xdr:rowOff>151200</xdr:rowOff>
    </xdr:from>
    <xdr:to>
      <xdr:col>71</xdr:col>
      <xdr:colOff>138240</xdr:colOff>
      <xdr:row>49</xdr:row>
      <xdr:rowOff>25920</xdr:rowOff>
    </xdr:to>
    <xdr:sp>
      <xdr:nvSpPr>
        <xdr:cNvPr id="398" name="テキスト ボックス 397"/>
        <xdr:cNvSpPr/>
      </xdr:nvSpPr>
      <xdr:spPr>
        <a:xfrm>
          <a:off x="1303704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47</xdr:row>
      <xdr:rowOff>151200</xdr:rowOff>
    </xdr:from>
    <xdr:to>
      <xdr:col>67</xdr:col>
      <xdr:colOff>87480</xdr:colOff>
      <xdr:row>49</xdr:row>
      <xdr:rowOff>25920</xdr:rowOff>
    </xdr:to>
    <xdr:sp>
      <xdr:nvSpPr>
        <xdr:cNvPr id="399" name="テキスト ボックス 398"/>
        <xdr:cNvSpPr/>
      </xdr:nvSpPr>
      <xdr:spPr>
        <a:xfrm>
          <a:off x="12216600" y="8209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40</xdr:row>
      <xdr:rowOff>19800</xdr:rowOff>
    </xdr:from>
    <xdr:to>
      <xdr:col>81</xdr:col>
      <xdr:colOff>94680</xdr:colOff>
      <xdr:row>40</xdr:row>
      <xdr:rowOff>120960</xdr:rowOff>
    </xdr:to>
    <xdr:sp>
      <xdr:nvSpPr>
        <xdr:cNvPr id="400" name="楕円 399"/>
        <xdr:cNvSpPr/>
      </xdr:nvSpPr>
      <xdr:spPr>
        <a:xfrm>
          <a:off x="15595200" y="687780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40</xdr:row>
      <xdr:rowOff>12240</xdr:rowOff>
    </xdr:from>
    <xdr:to>
      <xdr:col>85</xdr:col>
      <xdr:colOff>125640</xdr:colOff>
      <xdr:row>41</xdr:row>
      <xdr:rowOff>58680</xdr:rowOff>
    </xdr:to>
    <xdr:sp>
      <xdr:nvSpPr>
        <xdr:cNvPr id="401" name="公債費負担の状況該当値テキスト"/>
        <xdr:cNvSpPr/>
      </xdr:nvSpPr>
      <xdr:spPr>
        <a:xfrm>
          <a:off x="15717960" y="6870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a:t>
          </a:r>
          <a:endParaRPr b="0" lang="en-US" sz="1000" spc="-1" strike="noStrike">
            <a:latin typeface="Times New Roman"/>
          </a:endParaRPr>
        </a:p>
      </xdr:txBody>
    </xdr:sp>
    <xdr:clientData/>
  </xdr:twoCellAnchor>
  <xdr:twoCellAnchor editAs="twoCell">
    <xdr:from>
      <xdr:col>77</xdr:col>
      <xdr:colOff>10440</xdr:colOff>
      <xdr:row>40</xdr:row>
      <xdr:rowOff>28080</xdr:rowOff>
    </xdr:from>
    <xdr:to>
      <xdr:col>77</xdr:col>
      <xdr:colOff>94680</xdr:colOff>
      <xdr:row>40</xdr:row>
      <xdr:rowOff>129240</xdr:rowOff>
    </xdr:to>
    <xdr:sp>
      <xdr:nvSpPr>
        <xdr:cNvPr id="402" name="楕円 401"/>
        <xdr:cNvSpPr/>
      </xdr:nvSpPr>
      <xdr:spPr>
        <a:xfrm>
          <a:off x="14825520" y="688608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40</xdr:row>
      <xdr:rowOff>135000</xdr:rowOff>
    </xdr:from>
    <xdr:to>
      <xdr:col>79</xdr:col>
      <xdr:colOff>48960</xdr:colOff>
      <xdr:row>42</xdr:row>
      <xdr:rowOff>10080</xdr:rowOff>
    </xdr:to>
    <xdr:sp>
      <xdr:nvSpPr>
        <xdr:cNvPr id="403" name="テキスト ボックス 402"/>
        <xdr:cNvSpPr/>
      </xdr:nvSpPr>
      <xdr:spPr>
        <a:xfrm>
          <a:off x="14512680" y="6993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a:t>
          </a:r>
          <a:endParaRPr b="0" lang="en-US" sz="1000" spc="-1" strike="noStrike">
            <a:latin typeface="Times New Roman"/>
          </a:endParaRPr>
        </a:p>
      </xdr:txBody>
    </xdr:sp>
    <xdr:clientData/>
  </xdr:twoCellAnchor>
  <xdr:twoCellAnchor editAs="twoCell">
    <xdr:from>
      <xdr:col>72</xdr:col>
      <xdr:colOff>152280</xdr:colOff>
      <xdr:row>40</xdr:row>
      <xdr:rowOff>36000</xdr:rowOff>
    </xdr:from>
    <xdr:to>
      <xdr:col>73</xdr:col>
      <xdr:colOff>43920</xdr:colOff>
      <xdr:row>40</xdr:row>
      <xdr:rowOff>137160</xdr:rowOff>
    </xdr:to>
    <xdr:sp>
      <xdr:nvSpPr>
        <xdr:cNvPr id="404" name="楕円 403"/>
        <xdr:cNvSpPr/>
      </xdr:nvSpPr>
      <xdr:spPr>
        <a:xfrm>
          <a:off x="14005440" y="68940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40</xdr:row>
      <xdr:rowOff>142920</xdr:rowOff>
    </xdr:from>
    <xdr:to>
      <xdr:col>75</xdr:col>
      <xdr:colOff>23760</xdr:colOff>
      <xdr:row>42</xdr:row>
      <xdr:rowOff>18000</xdr:rowOff>
    </xdr:to>
    <xdr:sp>
      <xdr:nvSpPr>
        <xdr:cNvPr id="405" name="テキスト ボックス 404"/>
        <xdr:cNvSpPr/>
      </xdr:nvSpPr>
      <xdr:spPr>
        <a:xfrm>
          <a:off x="13692240" y="700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68</xdr:col>
      <xdr:colOff>101520</xdr:colOff>
      <xdr:row>40</xdr:row>
      <xdr:rowOff>3960</xdr:rowOff>
    </xdr:from>
    <xdr:to>
      <xdr:col>69</xdr:col>
      <xdr:colOff>10440</xdr:colOff>
      <xdr:row>40</xdr:row>
      <xdr:rowOff>105120</xdr:rowOff>
    </xdr:to>
    <xdr:sp>
      <xdr:nvSpPr>
        <xdr:cNvPr id="406" name="楕円 405"/>
        <xdr:cNvSpPr/>
      </xdr:nvSpPr>
      <xdr:spPr>
        <a:xfrm>
          <a:off x="13185000" y="6861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38</xdr:row>
      <xdr:rowOff>136080</xdr:rowOff>
    </xdr:from>
    <xdr:to>
      <xdr:col>70</xdr:col>
      <xdr:colOff>182520</xdr:colOff>
      <xdr:row>40</xdr:row>
      <xdr:rowOff>10800</xdr:rowOff>
    </xdr:to>
    <xdr:sp>
      <xdr:nvSpPr>
        <xdr:cNvPr id="407" name="テキスト ボックス 406"/>
        <xdr:cNvSpPr/>
      </xdr:nvSpPr>
      <xdr:spPr>
        <a:xfrm>
          <a:off x="12889080" y="665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a:t>
          </a:r>
          <a:endParaRPr b="0" lang="en-US" sz="1000" spc="-1" strike="noStrike">
            <a:latin typeface="Times New Roman"/>
          </a:endParaRPr>
        </a:p>
      </xdr:txBody>
    </xdr:sp>
    <xdr:clientData/>
  </xdr:twoCellAnchor>
  <xdr:twoCellAnchor editAs="twoCell">
    <xdr:from>
      <xdr:col>64</xdr:col>
      <xdr:colOff>50760</xdr:colOff>
      <xdr:row>39</xdr:row>
      <xdr:rowOff>142920</xdr:rowOff>
    </xdr:from>
    <xdr:to>
      <xdr:col>64</xdr:col>
      <xdr:colOff>151920</xdr:colOff>
      <xdr:row>40</xdr:row>
      <xdr:rowOff>72720</xdr:rowOff>
    </xdr:to>
    <xdr:sp>
      <xdr:nvSpPr>
        <xdr:cNvPr id="408" name="楕円 407"/>
        <xdr:cNvSpPr/>
      </xdr:nvSpPr>
      <xdr:spPr>
        <a:xfrm>
          <a:off x="12364560" y="68292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38</xdr:row>
      <xdr:rowOff>104040</xdr:rowOff>
    </xdr:from>
    <xdr:to>
      <xdr:col>66</xdr:col>
      <xdr:colOff>131760</xdr:colOff>
      <xdr:row>39</xdr:row>
      <xdr:rowOff>150480</xdr:rowOff>
    </xdr:to>
    <xdr:sp>
      <xdr:nvSpPr>
        <xdr:cNvPr id="409" name="テキスト ボックス 408"/>
        <xdr:cNvSpPr/>
      </xdr:nvSpPr>
      <xdr:spPr>
        <a:xfrm>
          <a:off x="12068640" y="661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正方形/長方形 409"/>
        <xdr:cNvSpPr/>
      </xdr:nvSpPr>
      <xdr:spPr>
        <a:xfrm>
          <a:off x="11780640" y="1206360"/>
          <a:ext cx="4668120" cy="3175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37080</xdr:colOff>
      <xdr:row>10</xdr:row>
      <xdr:rowOff>162720</xdr:rowOff>
    </xdr:to>
    <xdr:sp>
      <xdr:nvSpPr>
        <xdr:cNvPr id="411" name="テキスト ボックス 410"/>
        <xdr:cNvSpPr/>
      </xdr:nvSpPr>
      <xdr:spPr>
        <a:xfrm>
          <a:off x="12643920" y="156852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65160</xdr:rowOff>
    </xdr:from>
    <xdr:to>
      <xdr:col>81</xdr:col>
      <xdr:colOff>138600</xdr:colOff>
      <xdr:row>11</xdr:row>
      <xdr:rowOff>15840</xdr:rowOff>
    </xdr:to>
    <xdr:sp>
      <xdr:nvSpPr>
        <xdr:cNvPr id="412" name="テキスト ボックス 411"/>
        <xdr:cNvSpPr/>
      </xdr:nvSpPr>
      <xdr:spPr>
        <a:xfrm>
          <a:off x="14072760" y="160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[8.9%]</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3" name="正方形/長方形 412"/>
        <xdr:cNvSpPr/>
      </xdr:nvSpPr>
      <xdr:spPr>
        <a:xfrm>
          <a:off x="16512840" y="146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正方形/長方形 413"/>
        <xdr:cNvSpPr/>
      </xdr:nvSpPr>
      <xdr:spPr>
        <a:xfrm>
          <a:off x="16512840" y="165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27/51</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5" name="正方形/長方形 414"/>
        <xdr:cNvSpPr/>
      </xdr:nvSpPr>
      <xdr:spPr>
        <a:xfrm>
          <a:off x="1802664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正方形/長方形 415"/>
        <xdr:cNvSpPr/>
      </xdr:nvSpPr>
      <xdr:spPr>
        <a:xfrm>
          <a:off x="1802664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7" name="正方形/長方形 416"/>
        <xdr:cNvSpPr/>
      </xdr:nvSpPr>
      <xdr:spPr>
        <a:xfrm>
          <a:off x="19367280" y="146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正方形/長方形 417"/>
        <xdr:cNvSpPr/>
      </xdr:nvSpPr>
      <xdr:spPr>
        <a:xfrm>
          <a:off x="19367280" y="165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正方形/長方形 418"/>
        <xdr:cNvSpPr/>
      </xdr:nvSpPr>
      <xdr:spPr>
        <a:xfrm>
          <a:off x="11780640" y="196812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正方形/長方形 419"/>
        <xdr:cNvSpPr/>
      </xdr:nvSpPr>
      <xdr:spPr>
        <a:xfrm>
          <a:off x="16623000" y="196812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1" name="正方形/長方形 420"/>
        <xdr:cNvSpPr/>
      </xdr:nvSpPr>
      <xdr:spPr>
        <a:xfrm>
          <a:off x="16623000" y="196812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22" name="テキスト ボックス 421"/>
        <xdr:cNvSpPr/>
      </xdr:nvSpPr>
      <xdr:spPr>
        <a:xfrm>
          <a:off x="16749720" y="2286000"/>
          <a:ext cx="5298120" cy="2031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から０．１ポイント低下し、全国市町村平均、及び県市町村平均を下回ったものの、引き続き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b="0" lang="en-US" sz="1300" spc="-1" strike="noStrike">
            <a:latin typeface="Times New Roman"/>
          </a:endParaRPr>
        </a:p>
      </xdr:txBody>
    </xdr:sp>
    <xdr:clientData/>
  </xdr:twoCellAnchor>
  <xdr:twoCellAnchor editAs="oneCell">
    <xdr:from>
      <xdr:col>61</xdr:col>
      <xdr:colOff>8640</xdr:colOff>
      <xdr:row>10</xdr:row>
      <xdr:rowOff>63360</xdr:rowOff>
    </xdr:from>
    <xdr:to>
      <xdr:col>62</xdr:col>
      <xdr:colOff>109800</xdr:colOff>
      <xdr:row>11</xdr:row>
      <xdr:rowOff>83880</xdr:rowOff>
    </xdr:to>
    <xdr:sp>
      <xdr:nvSpPr>
        <xdr:cNvPr id="423" name="テキスト ボックス 422"/>
        <xdr:cNvSpPr/>
      </xdr:nvSpPr>
      <xdr:spPr>
        <a:xfrm>
          <a:off x="11745000" y="1777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4" name="直線コネクタ 423"/>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113040</xdr:colOff>
      <xdr:row>26</xdr:row>
      <xdr:rowOff>20160</xdr:rowOff>
    </xdr:to>
    <xdr:sp>
      <xdr:nvSpPr>
        <xdr:cNvPr id="425" name="テキスト ボックス 424"/>
        <xdr:cNvSpPr/>
      </xdr:nvSpPr>
      <xdr:spPr>
        <a:xfrm>
          <a:off x="11087640" y="425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23</xdr:row>
      <xdr:rowOff>35640</xdr:rowOff>
    </xdr:from>
    <xdr:to>
      <xdr:col>85</xdr:col>
      <xdr:colOff>95040</xdr:colOff>
      <xdr:row>23</xdr:row>
      <xdr:rowOff>35640</xdr:rowOff>
    </xdr:to>
    <xdr:sp>
      <xdr:nvSpPr>
        <xdr:cNvPr id="426" name="直線コネクタ 425"/>
        <xdr:cNvSpPr/>
      </xdr:nvSpPr>
      <xdr:spPr>
        <a:xfrm>
          <a:off x="11780640" y="3978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85680</xdr:rowOff>
    </xdr:from>
    <xdr:to>
      <xdr:col>61</xdr:col>
      <xdr:colOff>113040</xdr:colOff>
      <xdr:row>23</xdr:row>
      <xdr:rowOff>132120</xdr:rowOff>
    </xdr:to>
    <xdr:sp>
      <xdr:nvSpPr>
        <xdr:cNvPr id="427" name="テキスト ボックス 426"/>
        <xdr:cNvSpPr/>
      </xdr:nvSpPr>
      <xdr:spPr>
        <a:xfrm>
          <a:off x="11087640" y="3857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20</xdr:row>
      <xdr:rowOff>147960</xdr:rowOff>
    </xdr:from>
    <xdr:to>
      <xdr:col>85</xdr:col>
      <xdr:colOff>95040</xdr:colOff>
      <xdr:row>20</xdr:row>
      <xdr:rowOff>147960</xdr:rowOff>
    </xdr:to>
    <xdr:sp>
      <xdr:nvSpPr>
        <xdr:cNvPr id="428" name="直線コネクタ 427"/>
        <xdr:cNvSpPr/>
      </xdr:nvSpPr>
      <xdr:spPr>
        <a:xfrm>
          <a:off x="11780640" y="3576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26640</xdr:rowOff>
    </xdr:from>
    <xdr:to>
      <xdr:col>61</xdr:col>
      <xdr:colOff>113040</xdr:colOff>
      <xdr:row>21</xdr:row>
      <xdr:rowOff>73080</xdr:rowOff>
    </xdr:to>
    <xdr:sp>
      <xdr:nvSpPr>
        <xdr:cNvPr id="429" name="テキスト ボックス 428"/>
        <xdr:cNvSpPr/>
      </xdr:nvSpPr>
      <xdr:spPr>
        <a:xfrm>
          <a:off x="11087640" y="345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18</xdr:row>
      <xdr:rowOff>88560</xdr:rowOff>
    </xdr:from>
    <xdr:to>
      <xdr:col>85</xdr:col>
      <xdr:colOff>95040</xdr:colOff>
      <xdr:row>18</xdr:row>
      <xdr:rowOff>88560</xdr:rowOff>
    </xdr:to>
    <xdr:sp>
      <xdr:nvSpPr>
        <xdr:cNvPr id="430" name="直線コネクタ 429"/>
        <xdr:cNvSpPr/>
      </xdr:nvSpPr>
      <xdr:spPr>
        <a:xfrm>
          <a:off x="11780640" y="3174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113040</xdr:colOff>
      <xdr:row>19</xdr:row>
      <xdr:rowOff>13680</xdr:rowOff>
    </xdr:to>
    <xdr:sp>
      <xdr:nvSpPr>
        <xdr:cNvPr id="431" name="テキスト ボックス 430"/>
        <xdr:cNvSpPr/>
      </xdr:nvSpPr>
      <xdr:spPr>
        <a:xfrm>
          <a:off x="11087640" y="305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16</xdr:row>
      <xdr:rowOff>29520</xdr:rowOff>
    </xdr:from>
    <xdr:to>
      <xdr:col>85</xdr:col>
      <xdr:colOff>95040</xdr:colOff>
      <xdr:row>16</xdr:row>
      <xdr:rowOff>29520</xdr:rowOff>
    </xdr:to>
    <xdr:sp>
      <xdr:nvSpPr>
        <xdr:cNvPr id="432" name="直線コネクタ 431"/>
        <xdr:cNvSpPr/>
      </xdr:nvSpPr>
      <xdr:spPr>
        <a:xfrm>
          <a:off x="11780640" y="2772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79560</xdr:rowOff>
    </xdr:from>
    <xdr:to>
      <xdr:col>61</xdr:col>
      <xdr:colOff>113040</xdr:colOff>
      <xdr:row>16</xdr:row>
      <xdr:rowOff>125640</xdr:rowOff>
    </xdr:to>
    <xdr:sp>
      <xdr:nvSpPr>
        <xdr:cNvPr id="433" name="テキスト ボックス 432"/>
        <xdr:cNvSpPr/>
      </xdr:nvSpPr>
      <xdr:spPr>
        <a:xfrm>
          <a:off x="11087640" y="2651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13</xdr:row>
      <xdr:rowOff>141480</xdr:rowOff>
    </xdr:from>
    <xdr:to>
      <xdr:col>85</xdr:col>
      <xdr:colOff>95040</xdr:colOff>
      <xdr:row>13</xdr:row>
      <xdr:rowOff>141480</xdr:rowOff>
    </xdr:to>
    <xdr:sp>
      <xdr:nvSpPr>
        <xdr:cNvPr id="434" name="直線コネクタ 433"/>
        <xdr:cNvSpPr/>
      </xdr:nvSpPr>
      <xdr:spPr>
        <a:xfrm>
          <a:off x="11780640" y="2370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20160</xdr:rowOff>
    </xdr:from>
    <xdr:to>
      <xdr:col>61</xdr:col>
      <xdr:colOff>113040</xdr:colOff>
      <xdr:row>14</xdr:row>
      <xdr:rowOff>66600</xdr:rowOff>
    </xdr:to>
    <xdr:sp>
      <xdr:nvSpPr>
        <xdr:cNvPr id="435" name="テキスト ボックス 434"/>
        <xdr:cNvSpPr/>
      </xdr:nvSpPr>
      <xdr:spPr>
        <a:xfrm>
          <a:off x="11087640" y="2248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6" name="直線コネクタ 435"/>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7" name="将来負担の状況グラフ枠"/>
        <xdr:cNvSpPr/>
      </xdr:nvSpPr>
      <xdr:spPr>
        <a:xfrm>
          <a:off x="11780640" y="196812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141480</xdr:rowOff>
    </xdr:from>
    <xdr:to>
      <xdr:col>81</xdr:col>
      <xdr:colOff>44280</xdr:colOff>
      <xdr:row>23</xdr:row>
      <xdr:rowOff>96120</xdr:rowOff>
    </xdr:to>
    <xdr:sp>
      <xdr:nvSpPr>
        <xdr:cNvPr id="438" name="直線コネクタ 437"/>
        <xdr:cNvSpPr/>
      </xdr:nvSpPr>
      <xdr:spPr>
        <a:xfrm flipV="1">
          <a:off x="15629040" y="2370240"/>
          <a:ext cx="0" cy="16689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23</xdr:row>
      <xdr:rowOff>88920</xdr:rowOff>
    </xdr:from>
    <xdr:to>
      <xdr:col>85</xdr:col>
      <xdr:colOff>125640</xdr:colOff>
      <xdr:row>24</xdr:row>
      <xdr:rowOff>135000</xdr:rowOff>
    </xdr:to>
    <xdr:sp>
      <xdr:nvSpPr>
        <xdr:cNvPr id="439" name="将来負担の状況最小値テキスト"/>
        <xdr:cNvSpPr/>
      </xdr:nvSpPr>
      <xdr:spPr>
        <a:xfrm>
          <a:off x="15717960" y="4032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83.0</a:t>
          </a:r>
          <a:endParaRPr b="0" lang="en-US" sz="1000" spc="-1" strike="noStrike">
            <a:latin typeface="Times New Roman"/>
          </a:endParaRPr>
        </a:p>
      </xdr:txBody>
    </xdr:sp>
    <xdr:clientData/>
  </xdr:twoCellAnchor>
  <xdr:twoCellAnchor editAs="twoCell">
    <xdr:from>
      <xdr:col>80</xdr:col>
      <xdr:colOff>164880</xdr:colOff>
      <xdr:row>23</xdr:row>
      <xdr:rowOff>96120</xdr:rowOff>
    </xdr:from>
    <xdr:to>
      <xdr:col>81</xdr:col>
      <xdr:colOff>133200</xdr:colOff>
      <xdr:row>23</xdr:row>
      <xdr:rowOff>96120</xdr:rowOff>
    </xdr:to>
    <xdr:sp>
      <xdr:nvSpPr>
        <xdr:cNvPr id="440" name="直線コネクタ 439"/>
        <xdr:cNvSpPr/>
      </xdr:nvSpPr>
      <xdr:spPr>
        <a:xfrm>
          <a:off x="15557040" y="40392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77400</xdr:rowOff>
    </xdr:from>
    <xdr:to>
      <xdr:col>85</xdr:col>
      <xdr:colOff>125640</xdr:colOff>
      <xdr:row>13</xdr:row>
      <xdr:rowOff>123840</xdr:rowOff>
    </xdr:to>
    <xdr:sp>
      <xdr:nvSpPr>
        <xdr:cNvPr id="441" name="将来負担の状況最大値テキスト"/>
        <xdr:cNvSpPr/>
      </xdr:nvSpPr>
      <xdr:spPr>
        <a:xfrm>
          <a:off x="15717960" y="2134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141480</xdr:rowOff>
    </xdr:from>
    <xdr:to>
      <xdr:col>81</xdr:col>
      <xdr:colOff>133200</xdr:colOff>
      <xdr:row>13</xdr:row>
      <xdr:rowOff>141480</xdr:rowOff>
    </xdr:to>
    <xdr:sp>
      <xdr:nvSpPr>
        <xdr:cNvPr id="442" name="直線コネクタ 441"/>
        <xdr:cNvSpPr/>
      </xdr:nvSpPr>
      <xdr:spPr>
        <a:xfrm>
          <a:off x="15557040" y="23702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14</xdr:row>
      <xdr:rowOff>149040</xdr:rowOff>
    </xdr:from>
    <xdr:to>
      <xdr:col>81</xdr:col>
      <xdr:colOff>44280</xdr:colOff>
      <xdr:row>14</xdr:row>
      <xdr:rowOff>151200</xdr:rowOff>
    </xdr:to>
    <xdr:sp>
      <xdr:nvSpPr>
        <xdr:cNvPr id="443" name="直線コネクタ 442"/>
        <xdr:cNvSpPr/>
      </xdr:nvSpPr>
      <xdr:spPr>
        <a:xfrm flipV="1">
          <a:off x="14859360" y="2549160"/>
          <a:ext cx="76968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34920</xdr:rowOff>
    </xdr:from>
    <xdr:to>
      <xdr:col>85</xdr:col>
      <xdr:colOff>125640</xdr:colOff>
      <xdr:row>14</xdr:row>
      <xdr:rowOff>81360</xdr:rowOff>
    </xdr:to>
    <xdr:sp>
      <xdr:nvSpPr>
        <xdr:cNvPr id="444" name="将来負担の状況平均値テキスト"/>
        <xdr:cNvSpPr/>
      </xdr:nvSpPr>
      <xdr:spPr>
        <a:xfrm>
          <a:off x="15717960" y="226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81</xdr:col>
      <xdr:colOff>10440</xdr:colOff>
      <xdr:row>13</xdr:row>
      <xdr:rowOff>169560</xdr:rowOff>
    </xdr:from>
    <xdr:to>
      <xdr:col>81</xdr:col>
      <xdr:colOff>94680</xdr:colOff>
      <xdr:row>14</xdr:row>
      <xdr:rowOff>99360</xdr:rowOff>
    </xdr:to>
    <xdr:sp>
      <xdr:nvSpPr>
        <xdr:cNvPr id="445" name="フローチャート: 判断 444"/>
        <xdr:cNvSpPr/>
      </xdr:nvSpPr>
      <xdr:spPr>
        <a:xfrm>
          <a:off x="15595200" y="239832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14</xdr:row>
      <xdr:rowOff>151200</xdr:rowOff>
    </xdr:from>
    <xdr:to>
      <xdr:col>77</xdr:col>
      <xdr:colOff>44280</xdr:colOff>
      <xdr:row>15</xdr:row>
      <xdr:rowOff>36000</xdr:rowOff>
    </xdr:to>
    <xdr:sp>
      <xdr:nvSpPr>
        <xdr:cNvPr id="446" name="直線コネクタ 445"/>
        <xdr:cNvSpPr/>
      </xdr:nvSpPr>
      <xdr:spPr>
        <a:xfrm flipV="1">
          <a:off x="14056200" y="2551320"/>
          <a:ext cx="803160" cy="5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14</xdr:row>
      <xdr:rowOff>28080</xdr:rowOff>
    </xdr:from>
    <xdr:to>
      <xdr:col>77</xdr:col>
      <xdr:colOff>94680</xdr:colOff>
      <xdr:row>14</xdr:row>
      <xdr:rowOff>129240</xdr:rowOff>
    </xdr:to>
    <xdr:sp>
      <xdr:nvSpPr>
        <xdr:cNvPr id="447" name="フローチャート: 判断 446"/>
        <xdr:cNvSpPr/>
      </xdr:nvSpPr>
      <xdr:spPr>
        <a:xfrm>
          <a:off x="14825520" y="242820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160560</xdr:rowOff>
    </xdr:from>
    <xdr:to>
      <xdr:col>79</xdr:col>
      <xdr:colOff>48960</xdr:colOff>
      <xdr:row>14</xdr:row>
      <xdr:rowOff>35640</xdr:rowOff>
    </xdr:to>
    <xdr:sp>
      <xdr:nvSpPr>
        <xdr:cNvPr id="448" name="テキスト ボックス 447"/>
        <xdr:cNvSpPr/>
      </xdr:nvSpPr>
      <xdr:spPr>
        <a:xfrm>
          <a:off x="14512680" y="2217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68</xdr:col>
      <xdr:colOff>152280</xdr:colOff>
      <xdr:row>15</xdr:row>
      <xdr:rowOff>36000</xdr:rowOff>
    </xdr:from>
    <xdr:to>
      <xdr:col>73</xdr:col>
      <xdr:colOff>10800</xdr:colOff>
      <xdr:row>15</xdr:row>
      <xdr:rowOff>118440</xdr:rowOff>
    </xdr:to>
    <xdr:sp>
      <xdr:nvSpPr>
        <xdr:cNvPr id="449" name="直線コネクタ 448"/>
        <xdr:cNvSpPr/>
      </xdr:nvSpPr>
      <xdr:spPr>
        <a:xfrm flipV="1">
          <a:off x="13235760" y="2607480"/>
          <a:ext cx="820440" cy="82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14</xdr:row>
      <xdr:rowOff>20160</xdr:rowOff>
    </xdr:from>
    <xdr:to>
      <xdr:col>73</xdr:col>
      <xdr:colOff>43920</xdr:colOff>
      <xdr:row>14</xdr:row>
      <xdr:rowOff>121320</xdr:rowOff>
    </xdr:to>
    <xdr:sp>
      <xdr:nvSpPr>
        <xdr:cNvPr id="450" name="フローチャート: 判断 449"/>
        <xdr:cNvSpPr/>
      </xdr:nvSpPr>
      <xdr:spPr>
        <a:xfrm>
          <a:off x="14005440" y="24202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152280</xdr:rowOff>
    </xdr:from>
    <xdr:to>
      <xdr:col>75</xdr:col>
      <xdr:colOff>23760</xdr:colOff>
      <xdr:row>14</xdr:row>
      <xdr:rowOff>27360</xdr:rowOff>
    </xdr:to>
    <xdr:sp>
      <xdr:nvSpPr>
        <xdr:cNvPr id="451" name="テキスト ボックス 450"/>
        <xdr:cNvSpPr/>
      </xdr:nvSpPr>
      <xdr:spPr>
        <a:xfrm>
          <a:off x="13692240" y="2209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64</xdr:col>
      <xdr:colOff>101520</xdr:colOff>
      <xdr:row>15</xdr:row>
      <xdr:rowOff>118440</xdr:rowOff>
    </xdr:from>
    <xdr:to>
      <xdr:col>68</xdr:col>
      <xdr:colOff>152280</xdr:colOff>
      <xdr:row>16</xdr:row>
      <xdr:rowOff>37440</xdr:rowOff>
    </xdr:to>
    <xdr:sp>
      <xdr:nvSpPr>
        <xdr:cNvPr id="452" name="直線コネクタ 451"/>
        <xdr:cNvSpPr/>
      </xdr:nvSpPr>
      <xdr:spPr>
        <a:xfrm flipV="1">
          <a:off x="12415320" y="2689920"/>
          <a:ext cx="820440" cy="90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14</xdr:row>
      <xdr:rowOff>164880</xdr:rowOff>
    </xdr:from>
    <xdr:to>
      <xdr:col>69</xdr:col>
      <xdr:colOff>10440</xdr:colOff>
      <xdr:row>15</xdr:row>
      <xdr:rowOff>94680</xdr:rowOff>
    </xdr:to>
    <xdr:sp>
      <xdr:nvSpPr>
        <xdr:cNvPr id="453" name="フローチャート: 判断 452"/>
        <xdr:cNvSpPr/>
      </xdr:nvSpPr>
      <xdr:spPr>
        <a:xfrm>
          <a:off x="13185000" y="2565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13</xdr:row>
      <xdr:rowOff>125640</xdr:rowOff>
    </xdr:from>
    <xdr:to>
      <xdr:col>70</xdr:col>
      <xdr:colOff>182520</xdr:colOff>
      <xdr:row>14</xdr:row>
      <xdr:rowOff>172080</xdr:rowOff>
    </xdr:to>
    <xdr:sp>
      <xdr:nvSpPr>
        <xdr:cNvPr id="454" name="テキスト ボックス 453"/>
        <xdr:cNvSpPr/>
      </xdr:nvSpPr>
      <xdr:spPr>
        <a:xfrm>
          <a:off x="12889080" y="235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64</xdr:col>
      <xdr:colOff>50760</xdr:colOff>
      <xdr:row>15</xdr:row>
      <xdr:rowOff>49680</xdr:rowOff>
    </xdr:from>
    <xdr:to>
      <xdr:col>64</xdr:col>
      <xdr:colOff>151920</xdr:colOff>
      <xdr:row>15</xdr:row>
      <xdr:rowOff>150840</xdr:rowOff>
    </xdr:to>
    <xdr:sp>
      <xdr:nvSpPr>
        <xdr:cNvPr id="455" name="フローチャート: 判断 454"/>
        <xdr:cNvSpPr/>
      </xdr:nvSpPr>
      <xdr:spPr>
        <a:xfrm>
          <a:off x="12364560" y="2621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14</xdr:row>
      <xdr:rowOff>10800</xdr:rowOff>
    </xdr:from>
    <xdr:to>
      <xdr:col>66</xdr:col>
      <xdr:colOff>131760</xdr:colOff>
      <xdr:row>15</xdr:row>
      <xdr:rowOff>57240</xdr:rowOff>
    </xdr:to>
    <xdr:sp>
      <xdr:nvSpPr>
        <xdr:cNvPr id="456" name="テキスト ボックス 455"/>
        <xdr:cNvSpPr/>
      </xdr:nvSpPr>
      <xdr:spPr>
        <a:xfrm>
          <a:off x="12068640" y="241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80</xdr:col>
      <xdr:colOff>38160</xdr:colOff>
      <xdr:row>25</xdr:row>
      <xdr:rowOff>113400</xdr:rowOff>
    </xdr:from>
    <xdr:to>
      <xdr:col>84</xdr:col>
      <xdr:colOff>30240</xdr:colOff>
      <xdr:row>26</xdr:row>
      <xdr:rowOff>159840</xdr:rowOff>
    </xdr:to>
    <xdr:sp>
      <xdr:nvSpPr>
        <xdr:cNvPr id="457" name="テキスト ボックス 456"/>
        <xdr:cNvSpPr/>
      </xdr:nvSpPr>
      <xdr:spPr>
        <a:xfrm>
          <a:off x="1543032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76</xdr:col>
      <xdr:colOff>38160</xdr:colOff>
      <xdr:row>25</xdr:row>
      <xdr:rowOff>113400</xdr:rowOff>
    </xdr:from>
    <xdr:to>
      <xdr:col>80</xdr:col>
      <xdr:colOff>30240</xdr:colOff>
      <xdr:row>26</xdr:row>
      <xdr:rowOff>159840</xdr:rowOff>
    </xdr:to>
    <xdr:sp>
      <xdr:nvSpPr>
        <xdr:cNvPr id="458" name="テキスト ボックス 457"/>
        <xdr:cNvSpPr/>
      </xdr:nvSpPr>
      <xdr:spPr>
        <a:xfrm>
          <a:off x="146606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4320</xdr:colOff>
      <xdr:row>25</xdr:row>
      <xdr:rowOff>113400</xdr:rowOff>
    </xdr:from>
    <xdr:to>
      <xdr:col>75</xdr:col>
      <xdr:colOff>189000</xdr:colOff>
      <xdr:row>26</xdr:row>
      <xdr:rowOff>159840</xdr:rowOff>
    </xdr:to>
    <xdr:sp>
      <xdr:nvSpPr>
        <xdr:cNvPr id="459" name="テキスト ボックス 458"/>
        <xdr:cNvSpPr/>
      </xdr:nvSpPr>
      <xdr:spPr>
        <a:xfrm>
          <a:off x="1385748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67</xdr:col>
      <xdr:colOff>146160</xdr:colOff>
      <xdr:row>25</xdr:row>
      <xdr:rowOff>113400</xdr:rowOff>
    </xdr:from>
    <xdr:to>
      <xdr:col>71</xdr:col>
      <xdr:colOff>138240</xdr:colOff>
      <xdr:row>26</xdr:row>
      <xdr:rowOff>159840</xdr:rowOff>
    </xdr:to>
    <xdr:sp>
      <xdr:nvSpPr>
        <xdr:cNvPr id="460" name="テキスト ボックス 459"/>
        <xdr:cNvSpPr/>
      </xdr:nvSpPr>
      <xdr:spPr>
        <a:xfrm>
          <a:off x="1303704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63</xdr:col>
      <xdr:colOff>95400</xdr:colOff>
      <xdr:row>25</xdr:row>
      <xdr:rowOff>113400</xdr:rowOff>
    </xdr:from>
    <xdr:to>
      <xdr:col>67</xdr:col>
      <xdr:colOff>87480</xdr:colOff>
      <xdr:row>26</xdr:row>
      <xdr:rowOff>159840</xdr:rowOff>
    </xdr:to>
    <xdr:sp>
      <xdr:nvSpPr>
        <xdr:cNvPr id="461" name="テキスト ボックス 460"/>
        <xdr:cNvSpPr/>
      </xdr:nvSpPr>
      <xdr:spPr>
        <a:xfrm>
          <a:off x="12216600" y="43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14</xdr:row>
      <xdr:rowOff>98640</xdr:rowOff>
    </xdr:from>
    <xdr:to>
      <xdr:col>81</xdr:col>
      <xdr:colOff>94680</xdr:colOff>
      <xdr:row>15</xdr:row>
      <xdr:rowOff>28440</xdr:rowOff>
    </xdr:to>
    <xdr:sp>
      <xdr:nvSpPr>
        <xdr:cNvPr id="462" name="楕円 461"/>
        <xdr:cNvSpPr/>
      </xdr:nvSpPr>
      <xdr:spPr>
        <a:xfrm>
          <a:off x="15595200" y="24987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14</xdr:row>
      <xdr:rowOff>91080</xdr:rowOff>
    </xdr:from>
    <xdr:to>
      <xdr:col>85</xdr:col>
      <xdr:colOff>125640</xdr:colOff>
      <xdr:row>15</xdr:row>
      <xdr:rowOff>137520</xdr:rowOff>
    </xdr:to>
    <xdr:sp>
      <xdr:nvSpPr>
        <xdr:cNvPr id="463" name="将来負担の状況該当値テキスト"/>
        <xdr:cNvSpPr/>
      </xdr:nvSpPr>
      <xdr:spPr>
        <a:xfrm>
          <a:off x="15717960" y="2491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8.9</a:t>
          </a:r>
          <a:endParaRPr b="0" lang="en-US" sz="1000" spc="-1" strike="noStrike">
            <a:latin typeface="Times New Roman"/>
          </a:endParaRPr>
        </a:p>
      </xdr:txBody>
    </xdr:sp>
    <xdr:clientData/>
  </xdr:twoCellAnchor>
  <xdr:twoCellAnchor editAs="twoCell">
    <xdr:from>
      <xdr:col>77</xdr:col>
      <xdr:colOff>10440</xdr:colOff>
      <xdr:row>14</xdr:row>
      <xdr:rowOff>100440</xdr:rowOff>
    </xdr:from>
    <xdr:to>
      <xdr:col>77</xdr:col>
      <xdr:colOff>94680</xdr:colOff>
      <xdr:row>15</xdr:row>
      <xdr:rowOff>30240</xdr:rowOff>
    </xdr:to>
    <xdr:sp>
      <xdr:nvSpPr>
        <xdr:cNvPr id="464" name="楕円 463"/>
        <xdr:cNvSpPr/>
      </xdr:nvSpPr>
      <xdr:spPr>
        <a:xfrm>
          <a:off x="14825520" y="250056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15</xdr:row>
      <xdr:rowOff>36000</xdr:rowOff>
    </xdr:from>
    <xdr:to>
      <xdr:col>79</xdr:col>
      <xdr:colOff>48960</xdr:colOff>
      <xdr:row>16</xdr:row>
      <xdr:rowOff>82080</xdr:rowOff>
    </xdr:to>
    <xdr:sp>
      <xdr:nvSpPr>
        <xdr:cNvPr id="465" name="テキスト ボックス 464"/>
        <xdr:cNvSpPr/>
      </xdr:nvSpPr>
      <xdr:spPr>
        <a:xfrm>
          <a:off x="14512680" y="26074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72</xdr:col>
      <xdr:colOff>152280</xdr:colOff>
      <xdr:row>14</xdr:row>
      <xdr:rowOff>156960</xdr:rowOff>
    </xdr:from>
    <xdr:to>
      <xdr:col>73</xdr:col>
      <xdr:colOff>43920</xdr:colOff>
      <xdr:row>15</xdr:row>
      <xdr:rowOff>86760</xdr:rowOff>
    </xdr:to>
    <xdr:sp>
      <xdr:nvSpPr>
        <xdr:cNvPr id="466" name="楕円 465"/>
        <xdr:cNvSpPr/>
      </xdr:nvSpPr>
      <xdr:spPr>
        <a:xfrm>
          <a:off x="14005440" y="25570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15</xdr:row>
      <xdr:rowOff>92160</xdr:rowOff>
    </xdr:from>
    <xdr:to>
      <xdr:col>75</xdr:col>
      <xdr:colOff>23760</xdr:colOff>
      <xdr:row>16</xdr:row>
      <xdr:rowOff>138240</xdr:rowOff>
    </xdr:to>
    <xdr:sp>
      <xdr:nvSpPr>
        <xdr:cNvPr id="467" name="テキスト ボックス 466"/>
        <xdr:cNvSpPr/>
      </xdr:nvSpPr>
      <xdr:spPr>
        <a:xfrm>
          <a:off x="13692240" y="2663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68</xdr:col>
      <xdr:colOff>101520</xdr:colOff>
      <xdr:row>15</xdr:row>
      <xdr:rowOff>67680</xdr:rowOff>
    </xdr:from>
    <xdr:to>
      <xdr:col>69</xdr:col>
      <xdr:colOff>10440</xdr:colOff>
      <xdr:row>15</xdr:row>
      <xdr:rowOff>168840</xdr:rowOff>
    </xdr:to>
    <xdr:sp>
      <xdr:nvSpPr>
        <xdr:cNvPr id="468" name="楕円 467"/>
        <xdr:cNvSpPr/>
      </xdr:nvSpPr>
      <xdr:spPr>
        <a:xfrm>
          <a:off x="13185000" y="2639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16</xdr:row>
      <xdr:rowOff>2880</xdr:rowOff>
    </xdr:from>
    <xdr:to>
      <xdr:col>70</xdr:col>
      <xdr:colOff>182520</xdr:colOff>
      <xdr:row>17</xdr:row>
      <xdr:rowOff>49320</xdr:rowOff>
    </xdr:to>
    <xdr:sp>
      <xdr:nvSpPr>
        <xdr:cNvPr id="469" name="テキスト ボックス 468"/>
        <xdr:cNvSpPr/>
      </xdr:nvSpPr>
      <xdr:spPr>
        <a:xfrm>
          <a:off x="12889080" y="274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64</xdr:col>
      <xdr:colOff>50760</xdr:colOff>
      <xdr:row>15</xdr:row>
      <xdr:rowOff>158400</xdr:rowOff>
    </xdr:from>
    <xdr:to>
      <xdr:col>64</xdr:col>
      <xdr:colOff>151920</xdr:colOff>
      <xdr:row>16</xdr:row>
      <xdr:rowOff>88200</xdr:rowOff>
    </xdr:to>
    <xdr:sp>
      <xdr:nvSpPr>
        <xdr:cNvPr id="470" name="楕円 469"/>
        <xdr:cNvSpPr/>
      </xdr:nvSpPr>
      <xdr:spPr>
        <a:xfrm>
          <a:off x="12364560" y="2729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16</xdr:row>
      <xdr:rowOff>93600</xdr:rowOff>
    </xdr:from>
    <xdr:to>
      <xdr:col>66</xdr:col>
      <xdr:colOff>131760</xdr:colOff>
      <xdr:row>17</xdr:row>
      <xdr:rowOff>140040</xdr:rowOff>
    </xdr:to>
    <xdr:sp>
      <xdr:nvSpPr>
        <xdr:cNvPr id="471" name="テキスト ボックス 470"/>
        <xdr:cNvSpPr/>
      </xdr:nvSpPr>
      <xdr:spPr>
        <a:xfrm>
          <a:off x="12068640" y="283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2" name="正方形/長方形 1"/>
        <xdr:cNvSpPr/>
      </xdr:nvSpPr>
      <xdr:spPr>
        <a:xfrm>
          <a:off x="0" y="127080"/>
          <a:ext cx="11659320" cy="507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3" name="正方形/長方形 2"/>
        <xdr:cNvSpPr/>
      </xdr:nvSpPr>
      <xdr:spPr>
        <a:xfrm>
          <a:off x="1754496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4" name="正方形/長方形 3"/>
        <xdr:cNvSpPr/>
      </xdr:nvSpPr>
      <xdr:spPr>
        <a:xfrm>
          <a:off x="1757016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75" name="正方形/長方形 4"/>
        <xdr:cNvSpPr/>
      </xdr:nvSpPr>
      <xdr:spPr>
        <a:xfrm>
          <a:off x="17595720" y="241200"/>
          <a:ext cx="351504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埼玉県鴻巣市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76" name="正方形/長方形 5"/>
        <xdr:cNvSpPr/>
      </xdr:nvSpPr>
      <xdr:spPr>
        <a:xfrm>
          <a:off x="1498176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7" name="正方形/長方形 6"/>
        <xdr:cNvSpPr/>
      </xdr:nvSpPr>
      <xdr:spPr>
        <a:xfrm>
          <a:off x="1500732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8" name="正方形/長方形 7"/>
        <xdr:cNvSpPr/>
      </xdr:nvSpPr>
      <xdr:spPr>
        <a:xfrm>
          <a:off x="1503252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9" name="正方形/長方形 8"/>
        <xdr:cNvSpPr/>
      </xdr:nvSpPr>
      <xdr:spPr>
        <a:xfrm>
          <a:off x="0" y="888840"/>
          <a:ext cx="21151080" cy="141728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0" name="正方形/長方形 9"/>
        <xdr:cNvSpPr/>
      </xdr:nvSpPr>
      <xdr:spPr>
        <a:xfrm>
          <a:off x="712440" y="1523880"/>
          <a:ext cx="88423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1" name="正方形/長方形 10"/>
        <xdr:cNvSpPr/>
      </xdr:nvSpPr>
      <xdr:spPr>
        <a:xfrm>
          <a:off x="822960" y="1555560"/>
          <a:ext cx="12808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2" name="正方形/長方形 11"/>
        <xdr:cNvSpPr/>
      </xdr:nvSpPr>
      <xdr:spPr>
        <a:xfrm>
          <a:off x="2040840" y="1555560"/>
          <a:ext cx="1170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117,995</a:t>
          </a:r>
          <a:endParaRPr b="0" lang="en-US" sz="1100" spc="-1" strike="noStrike">
            <a:latin typeface="Times New Roman"/>
          </a:endParaRPr>
        </a:p>
        <a:p>
          <a:r>
            <a:rPr b="1" lang="en-US" sz="1100" spc="-1" strike="noStrike">
              <a:solidFill>
                <a:srgbClr val="000000"/>
              </a:solidFill>
              <a:latin typeface="ＭＳ ゴシック"/>
              <a:ea typeface="ＭＳ ゴシック"/>
            </a:rPr>
            <a:t>116,174</a:t>
          </a:r>
          <a:endParaRPr b="0" lang="en-US" sz="1100" spc="-1" strike="noStrike">
            <a:latin typeface="Times New Roman"/>
          </a:endParaRPr>
        </a:p>
        <a:p>
          <a:r>
            <a:rPr b="1" lang="en-US" sz="1100" spc="-1" strike="noStrike">
              <a:solidFill>
                <a:srgbClr val="000000"/>
              </a:solidFill>
              <a:latin typeface="ＭＳ ゴシック"/>
              <a:ea typeface="ＭＳ ゴシック"/>
            </a:rPr>
            <a:t>67.44</a:t>
          </a:r>
          <a:endParaRPr b="0" lang="en-US" sz="1100" spc="-1" strike="noStrike">
            <a:latin typeface="Times New Roman"/>
          </a:endParaRPr>
        </a:p>
        <a:p>
          <a:r>
            <a:rPr b="1" lang="en-US" sz="1100" spc="-1" strike="noStrike">
              <a:solidFill>
                <a:srgbClr val="000000"/>
              </a:solidFill>
              <a:latin typeface="ＭＳ ゴシック"/>
              <a:ea typeface="ＭＳ ゴシック"/>
            </a:rPr>
            <a:t>55,438,148</a:t>
          </a:r>
          <a:endParaRPr b="0" lang="en-US" sz="1100" spc="-1" strike="noStrike">
            <a:latin typeface="Times New Roman"/>
          </a:endParaRPr>
        </a:p>
        <a:p>
          <a:r>
            <a:rPr b="1" lang="en-US" sz="1100" spc="-1" strike="noStrike">
              <a:solidFill>
                <a:srgbClr val="000000"/>
              </a:solidFill>
              <a:latin typeface="ＭＳ ゴシック"/>
              <a:ea typeface="ＭＳ ゴシック"/>
            </a:rPr>
            <a:t>53,325,677</a:t>
          </a:r>
          <a:endParaRPr b="0" lang="en-US" sz="1100" spc="-1" strike="noStrike">
            <a:latin typeface="Times New Roman"/>
          </a:endParaRPr>
        </a:p>
        <a:p>
          <a:r>
            <a:rPr b="1" lang="en-US" sz="1100" spc="-1" strike="noStrike">
              <a:solidFill>
                <a:srgbClr val="000000"/>
              </a:solidFill>
              <a:latin typeface="ＭＳ ゴシック"/>
              <a:ea typeface="ＭＳ ゴシック"/>
            </a:rPr>
            <a:t>1,842,864</a:t>
          </a:r>
          <a:endParaRPr b="0" lang="en-US" sz="1100" spc="-1" strike="noStrike">
            <a:latin typeface="Times New Roman"/>
          </a:endParaRPr>
        </a:p>
        <a:p>
          <a:r>
            <a:rPr b="1" lang="en-US" sz="1100" spc="-1" strike="noStrike">
              <a:solidFill>
                <a:srgbClr val="000000"/>
              </a:solidFill>
              <a:latin typeface="ＭＳ ゴシック"/>
              <a:ea typeface="ＭＳ ゴシック"/>
            </a:rPr>
            <a:t>24,817,603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45,488,970</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3" name="正方形/長方形 12"/>
        <xdr:cNvSpPr/>
      </xdr:nvSpPr>
      <xdr:spPr>
        <a:xfrm>
          <a:off x="3274920" y="1555560"/>
          <a:ext cx="13917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84" name="正方形/長方形 13"/>
        <xdr:cNvSpPr/>
      </xdr:nvSpPr>
      <xdr:spPr>
        <a:xfrm>
          <a:off x="4667040" y="1549440"/>
          <a:ext cx="186624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85" name="正方形/長方形 14"/>
        <xdr:cNvSpPr/>
      </xdr:nvSpPr>
      <xdr:spPr>
        <a:xfrm>
          <a:off x="6534000" y="1549440"/>
          <a:ext cx="117072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8.9</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86" name="正方形/長方形 15"/>
        <xdr:cNvSpPr/>
      </xdr:nvSpPr>
      <xdr:spPr>
        <a:xfrm>
          <a:off x="7751880" y="1549440"/>
          <a:ext cx="5850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7" name="正方形/長方形 16"/>
        <xdr:cNvSpPr/>
      </xdr:nvSpPr>
      <xdr:spPr>
        <a:xfrm>
          <a:off x="4667040" y="2412720"/>
          <a:ext cx="18662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8" name="正方形/長方形 17"/>
        <xdr:cNvSpPr/>
      </xdr:nvSpPr>
      <xdr:spPr>
        <a:xfrm>
          <a:off x="6597360" y="2412720"/>
          <a:ext cx="313164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489" name="角丸四角形 18"/>
        <xdr:cNvSpPr/>
      </xdr:nvSpPr>
      <xdr:spPr>
        <a:xfrm>
          <a:off x="9707760" y="1523880"/>
          <a:ext cx="1302480" cy="114228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0" name="正方形/長方形 19"/>
        <xdr:cNvSpPr/>
      </xdr:nvSpPr>
      <xdr:spPr>
        <a:xfrm>
          <a:off x="9935280" y="1587240"/>
          <a:ext cx="1170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1" name="正方形/長方形 20"/>
        <xdr:cNvSpPr/>
      </xdr:nvSpPr>
      <xdr:spPr>
        <a:xfrm>
          <a:off x="9935280" y="1854000"/>
          <a:ext cx="1170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2" name="正方形/長方形 21"/>
        <xdr:cNvSpPr/>
      </xdr:nvSpPr>
      <xdr:spPr>
        <a:xfrm>
          <a:off x="9935280" y="2184480"/>
          <a:ext cx="11703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93" name="直線コネクタ 22"/>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94" name="楕円 23"/>
        <xdr:cNvSpPr/>
      </xdr:nvSpPr>
      <xdr:spPr>
        <a:xfrm>
          <a:off x="9827640" y="16254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5" name="フローチャート: 判断 24"/>
        <xdr:cNvSpPr/>
      </xdr:nvSpPr>
      <xdr:spPr>
        <a:xfrm>
          <a:off x="9827640" y="18921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96" name="直線コネクタ 25"/>
        <xdr:cNvSpPr/>
      </xdr:nvSpPr>
      <xdr:spPr>
        <a:xfrm>
          <a:off x="9871920" y="215892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97" name="直線コネクタ 26"/>
        <xdr:cNvSpPr/>
      </xdr:nvSpPr>
      <xdr:spPr>
        <a:xfrm>
          <a:off x="9792720" y="215892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98" name="直線コネクタ 27"/>
        <xdr:cNvSpPr/>
      </xdr:nvSpPr>
      <xdr:spPr>
        <a:xfrm flipV="1">
          <a:off x="9871920" y="2396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99" name="直線コネクタ 28"/>
        <xdr:cNvSpPr/>
      </xdr:nvSpPr>
      <xdr:spPr>
        <a:xfrm>
          <a:off x="9792720" y="253980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145800</xdr:colOff>
      <xdr:row>21</xdr:row>
      <xdr:rowOff>109440</xdr:rowOff>
    </xdr:to>
    <xdr:sp>
      <xdr:nvSpPr>
        <xdr:cNvPr id="500" name="テキスト ボックス 29"/>
        <xdr:cNvSpPr/>
      </xdr:nvSpPr>
      <xdr:spPr>
        <a:xfrm>
          <a:off x="688680" y="349236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125640</xdr:colOff>
      <xdr:row>21</xdr:row>
      <xdr:rowOff>146160</xdr:rowOff>
    </xdr:from>
    <xdr:to>
      <xdr:col>36</xdr:col>
      <xdr:colOff>60840</xdr:colOff>
      <xdr:row>23</xdr:row>
      <xdr:rowOff>20880</xdr:rowOff>
    </xdr:to>
    <xdr:sp>
      <xdr:nvSpPr>
        <xdr:cNvPr id="501" name="テキスト ボックス 30"/>
        <xdr:cNvSpPr/>
      </xdr:nvSpPr>
      <xdr:spPr>
        <a:xfrm>
          <a:off x="676080" y="374652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135000</xdr:colOff>
      <xdr:row>23</xdr:row>
      <xdr:rowOff>57240</xdr:rowOff>
    </xdr:from>
    <xdr:to>
      <xdr:col>48</xdr:col>
      <xdr:colOff>34560</xdr:colOff>
      <xdr:row>24</xdr:row>
      <xdr:rowOff>102960</xdr:rowOff>
    </xdr:to>
    <xdr:sp>
      <xdr:nvSpPr>
        <xdr:cNvPr id="502" name="テキスト ボックス 31"/>
        <xdr:cNvSpPr/>
      </xdr:nvSpPr>
      <xdr:spPr>
        <a:xfrm>
          <a:off x="685440" y="400032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139680</xdr:rowOff>
    </xdr:from>
    <xdr:to>
      <xdr:col>4</xdr:col>
      <xdr:colOff>99000</xdr:colOff>
      <xdr:row>26</xdr:row>
      <xdr:rowOff>55800</xdr:rowOff>
    </xdr:to>
    <xdr:sp>
      <xdr:nvSpPr>
        <xdr:cNvPr id="503" name="テキスト ボックス 32"/>
        <xdr:cNvSpPr/>
      </xdr:nvSpPr>
      <xdr:spPr>
        <a:xfrm>
          <a:off x="648720" y="42544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504" name="正方形/長方形 33"/>
        <xdr:cNvSpPr/>
      </xdr:nvSpPr>
      <xdr:spPr>
        <a:xfrm>
          <a:off x="71244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05" name="正方形/長方形 34"/>
        <xdr:cNvSpPr/>
      </xdr:nvSpPr>
      <xdr:spPr>
        <a:xfrm>
          <a:off x="496800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06" name="正方形/長方形 35"/>
        <xdr:cNvSpPr/>
      </xdr:nvSpPr>
      <xdr:spPr>
        <a:xfrm>
          <a:off x="496800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10/51</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7" name="正方形/長方形 36"/>
        <xdr:cNvSpPr/>
      </xdr:nvSpPr>
      <xdr:spPr>
        <a:xfrm>
          <a:off x="6508440" y="4762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8" name="正方形/長方形 37"/>
        <xdr:cNvSpPr/>
      </xdr:nvSpPr>
      <xdr:spPr>
        <a:xfrm>
          <a:off x="6508440" y="4952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9" name="正方形/長方形 38"/>
        <xdr:cNvSpPr/>
      </xdr:nvSpPr>
      <xdr:spPr>
        <a:xfrm>
          <a:off x="798912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0" name="正方形/長方形 39"/>
        <xdr:cNvSpPr/>
      </xdr:nvSpPr>
      <xdr:spPr>
        <a:xfrm>
          <a:off x="798912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26.2</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1" name="正方形/長方形 40"/>
        <xdr:cNvSpPr/>
      </xdr:nvSpPr>
      <xdr:spPr>
        <a:xfrm>
          <a:off x="71244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2" name="正方形/長方形 41"/>
        <xdr:cNvSpPr/>
      </xdr:nvSpPr>
      <xdr:spPr>
        <a:xfrm>
          <a:off x="52527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13" name="正方形/長方形 42"/>
        <xdr:cNvSpPr/>
      </xdr:nvSpPr>
      <xdr:spPr>
        <a:xfrm>
          <a:off x="531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4" name="テキスト ボックス 43"/>
        <xdr:cNvSpPr/>
      </xdr:nvSpPr>
      <xdr:spPr>
        <a:xfrm>
          <a:off x="53377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７００人体制を維持するとともに、指定管理者制度の推進など行財政改革への取組みにより、類似団体平均、埼玉県平均を下回る傾向にある。今後も引き続き人件費の削減に努める。</a:t>
          </a:r>
          <a:endParaRPr b="0" lang="en-US" sz="1300" spc="-1" strike="noStrike">
            <a:latin typeface="Times New Roman"/>
          </a:endParaRPr>
        </a:p>
      </xdr:txBody>
    </xdr:sp>
    <xdr:clientData/>
  </xdr:twoCellAnchor>
  <xdr:twoCellAnchor editAs="oneCell">
    <xdr:from>
      <xdr:col>3</xdr:col>
      <xdr:colOff>126000</xdr:colOff>
      <xdr:row>29</xdr:row>
      <xdr:rowOff>108000</xdr:rowOff>
    </xdr:from>
    <xdr:to>
      <xdr:col>5</xdr:col>
      <xdr:colOff>52920</xdr:colOff>
      <xdr:row>30</xdr:row>
      <xdr:rowOff>128520</xdr:rowOff>
    </xdr:to>
    <xdr:sp>
      <xdr:nvSpPr>
        <xdr:cNvPr id="515" name="テキスト ボックス 44"/>
        <xdr:cNvSpPr/>
      </xdr:nvSpPr>
      <xdr:spPr>
        <a:xfrm>
          <a:off x="67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16" name="直線コネクタ 45"/>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10800</xdr:colOff>
      <xdr:row>44</xdr:row>
      <xdr:rowOff>108360</xdr:rowOff>
    </xdr:to>
    <xdr:sp>
      <xdr:nvSpPr>
        <xdr:cNvPr id="517" name="テキスト ボックス 46"/>
        <xdr:cNvSpPr/>
      </xdr:nvSpPr>
      <xdr:spPr>
        <a:xfrm>
          <a:off x="23724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41</xdr:row>
      <xdr:rowOff>145800</xdr:rowOff>
    </xdr:from>
    <xdr:to>
      <xdr:col>26</xdr:col>
      <xdr:colOff>183960</xdr:colOff>
      <xdr:row>41</xdr:row>
      <xdr:rowOff>145800</xdr:rowOff>
    </xdr:to>
    <xdr:sp>
      <xdr:nvSpPr>
        <xdr:cNvPr id="518" name="直線コネクタ 47"/>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10800</xdr:colOff>
      <xdr:row>42</xdr:row>
      <xdr:rowOff>70920</xdr:rowOff>
    </xdr:to>
    <xdr:sp>
      <xdr:nvSpPr>
        <xdr:cNvPr id="519" name="テキスト ボックス 48"/>
        <xdr:cNvSpPr/>
      </xdr:nvSpPr>
      <xdr:spPr>
        <a:xfrm>
          <a:off x="237240" y="7053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161640</xdr:colOff>
      <xdr:row>39</xdr:row>
      <xdr:rowOff>107640</xdr:rowOff>
    </xdr:from>
    <xdr:to>
      <xdr:col>26</xdr:col>
      <xdr:colOff>183960</xdr:colOff>
      <xdr:row>39</xdr:row>
      <xdr:rowOff>107640</xdr:rowOff>
    </xdr:to>
    <xdr:sp>
      <xdr:nvSpPr>
        <xdr:cNvPr id="520" name="直線コネクタ 49"/>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10800</xdr:colOff>
      <xdr:row>40</xdr:row>
      <xdr:rowOff>32400</xdr:rowOff>
    </xdr:to>
    <xdr:sp>
      <xdr:nvSpPr>
        <xdr:cNvPr id="521" name="テキスト ボックス 50"/>
        <xdr:cNvSpPr/>
      </xdr:nvSpPr>
      <xdr:spPr>
        <a:xfrm>
          <a:off x="237240" y="6672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37</xdr:row>
      <xdr:rowOff>69840</xdr:rowOff>
    </xdr:from>
    <xdr:to>
      <xdr:col>26</xdr:col>
      <xdr:colOff>183960</xdr:colOff>
      <xdr:row>37</xdr:row>
      <xdr:rowOff>69840</xdr:rowOff>
    </xdr:to>
    <xdr:sp>
      <xdr:nvSpPr>
        <xdr:cNvPr id="522" name="直線コネクタ 5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10800</xdr:colOff>
      <xdr:row>37</xdr:row>
      <xdr:rowOff>165960</xdr:rowOff>
    </xdr:to>
    <xdr:sp>
      <xdr:nvSpPr>
        <xdr:cNvPr id="523" name="テキスト ボックス 52"/>
        <xdr:cNvSpPr/>
      </xdr:nvSpPr>
      <xdr:spPr>
        <a:xfrm>
          <a:off x="237240" y="6291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35</xdr:row>
      <xdr:rowOff>31680</xdr:rowOff>
    </xdr:from>
    <xdr:to>
      <xdr:col>26</xdr:col>
      <xdr:colOff>183960</xdr:colOff>
      <xdr:row>35</xdr:row>
      <xdr:rowOff>31680</xdr:rowOff>
    </xdr:to>
    <xdr:sp>
      <xdr:nvSpPr>
        <xdr:cNvPr id="524" name="直線コネクタ 53"/>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10800</xdr:colOff>
      <xdr:row>35</xdr:row>
      <xdr:rowOff>127800</xdr:rowOff>
    </xdr:to>
    <xdr:sp>
      <xdr:nvSpPr>
        <xdr:cNvPr id="525" name="テキスト ボックス 54"/>
        <xdr:cNvSpPr/>
      </xdr:nvSpPr>
      <xdr:spPr>
        <a:xfrm>
          <a:off x="237240" y="5910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32</xdr:row>
      <xdr:rowOff>164880</xdr:rowOff>
    </xdr:from>
    <xdr:to>
      <xdr:col>26</xdr:col>
      <xdr:colOff>183960</xdr:colOff>
      <xdr:row>32</xdr:row>
      <xdr:rowOff>164880</xdr:rowOff>
    </xdr:to>
    <xdr:sp>
      <xdr:nvSpPr>
        <xdr:cNvPr id="526" name="直線コネクタ 55"/>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10800</xdr:colOff>
      <xdr:row>33</xdr:row>
      <xdr:rowOff>90000</xdr:rowOff>
    </xdr:to>
    <xdr:sp>
      <xdr:nvSpPr>
        <xdr:cNvPr id="527" name="テキスト ボックス 56"/>
        <xdr:cNvSpPr/>
      </xdr:nvSpPr>
      <xdr:spPr>
        <a:xfrm>
          <a:off x="237240" y="5529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28" name="直線コネクタ 57"/>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5400</xdr:rowOff>
    </xdr:from>
    <xdr:to>
      <xdr:col>4</xdr:col>
      <xdr:colOff>10800</xdr:colOff>
      <xdr:row>31</xdr:row>
      <xdr:rowOff>51840</xdr:rowOff>
    </xdr:to>
    <xdr:sp>
      <xdr:nvSpPr>
        <xdr:cNvPr id="529" name="テキスト ボックス 58"/>
        <xdr:cNvSpPr/>
      </xdr:nvSpPr>
      <xdr:spPr>
        <a:xfrm>
          <a:off x="237240" y="5148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30" name="人件費グラフ枠"/>
        <xdr:cNvSpPr/>
      </xdr:nvSpPr>
      <xdr:spPr>
        <a:xfrm>
          <a:off x="71244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123120</xdr:rowOff>
    </xdr:from>
    <xdr:to>
      <xdr:col>24</xdr:col>
      <xdr:colOff>25200</xdr:colOff>
      <xdr:row>40</xdr:row>
      <xdr:rowOff>73440</xdr:rowOff>
    </xdr:to>
    <xdr:sp>
      <xdr:nvSpPr>
        <xdr:cNvPr id="531" name="直線コネクタ 60"/>
        <xdr:cNvSpPr/>
      </xdr:nvSpPr>
      <xdr:spPr>
        <a:xfrm flipV="1">
          <a:off x="4429440" y="5780880"/>
          <a:ext cx="0" cy="1150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40</xdr:row>
      <xdr:rowOff>66240</xdr:rowOff>
    </xdr:from>
    <xdr:to>
      <xdr:col>28</xdr:col>
      <xdr:colOff>142200</xdr:colOff>
      <xdr:row>41</xdr:row>
      <xdr:rowOff>112680</xdr:rowOff>
    </xdr:to>
    <xdr:sp>
      <xdr:nvSpPr>
        <xdr:cNvPr id="532" name="人件費最小値テキスト"/>
        <xdr:cNvSpPr/>
      </xdr:nvSpPr>
      <xdr:spPr>
        <a:xfrm>
          <a:off x="4518720" y="692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31.8</a:t>
          </a:r>
          <a:endParaRPr b="0" lang="en-US" sz="1000" spc="-1" strike="noStrike">
            <a:latin typeface="Times New Roman"/>
          </a:endParaRPr>
        </a:p>
      </xdr:txBody>
    </xdr:sp>
    <xdr:clientData/>
  </xdr:twoCellAnchor>
  <xdr:twoCellAnchor editAs="twoCell">
    <xdr:from>
      <xdr:col>23</xdr:col>
      <xdr:colOff>136440</xdr:colOff>
      <xdr:row>40</xdr:row>
      <xdr:rowOff>73440</xdr:rowOff>
    </xdr:from>
    <xdr:to>
      <xdr:col>24</xdr:col>
      <xdr:colOff>114120</xdr:colOff>
      <xdr:row>40</xdr:row>
      <xdr:rowOff>73440</xdr:rowOff>
    </xdr:to>
    <xdr:sp>
      <xdr:nvSpPr>
        <xdr:cNvPr id="533" name="直線コネクタ 62"/>
        <xdr:cNvSpPr/>
      </xdr:nvSpPr>
      <xdr:spPr>
        <a:xfrm>
          <a:off x="4357080" y="693144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32</xdr:row>
      <xdr:rowOff>58680</xdr:rowOff>
    </xdr:from>
    <xdr:to>
      <xdr:col>28</xdr:col>
      <xdr:colOff>142200</xdr:colOff>
      <xdr:row>33</xdr:row>
      <xdr:rowOff>105120</xdr:rowOff>
    </xdr:to>
    <xdr:sp>
      <xdr:nvSpPr>
        <xdr:cNvPr id="534" name="人件費最大値テキスト"/>
        <xdr:cNvSpPr/>
      </xdr:nvSpPr>
      <xdr:spPr>
        <a:xfrm>
          <a:off x="4518720" y="5545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23</xdr:col>
      <xdr:colOff>136440</xdr:colOff>
      <xdr:row>33</xdr:row>
      <xdr:rowOff>123120</xdr:rowOff>
    </xdr:from>
    <xdr:to>
      <xdr:col>24</xdr:col>
      <xdr:colOff>114120</xdr:colOff>
      <xdr:row>33</xdr:row>
      <xdr:rowOff>123120</xdr:rowOff>
    </xdr:to>
    <xdr:sp>
      <xdr:nvSpPr>
        <xdr:cNvPr id="535" name="直線コネクタ 64"/>
        <xdr:cNvSpPr/>
      </xdr:nvSpPr>
      <xdr:spPr>
        <a:xfrm>
          <a:off x="4357080" y="57808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35</xdr:row>
      <xdr:rowOff>92520</xdr:rowOff>
    </xdr:from>
    <xdr:to>
      <xdr:col>24</xdr:col>
      <xdr:colOff>25200</xdr:colOff>
      <xdr:row>36</xdr:row>
      <xdr:rowOff>12600</xdr:rowOff>
    </xdr:to>
    <xdr:sp>
      <xdr:nvSpPr>
        <xdr:cNvPr id="536" name="直線コネクタ 65"/>
        <xdr:cNvSpPr/>
      </xdr:nvSpPr>
      <xdr:spPr>
        <a:xfrm>
          <a:off x="3673800" y="6093000"/>
          <a:ext cx="755640" cy="9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37</xdr:row>
      <xdr:rowOff>27000</xdr:rowOff>
    </xdr:from>
    <xdr:to>
      <xdr:col>28</xdr:col>
      <xdr:colOff>142200</xdr:colOff>
      <xdr:row>38</xdr:row>
      <xdr:rowOff>73440</xdr:rowOff>
    </xdr:to>
    <xdr:sp>
      <xdr:nvSpPr>
        <xdr:cNvPr id="537" name="人件費平均値テキスト"/>
        <xdr:cNvSpPr/>
      </xdr:nvSpPr>
      <xdr:spPr>
        <a:xfrm>
          <a:off x="4518720" y="6370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25.2</a:t>
          </a:r>
          <a:endParaRPr b="0" lang="en-US" sz="1000" spc="-1" strike="noStrike">
            <a:latin typeface="Times New Roman"/>
          </a:endParaRPr>
        </a:p>
      </xdr:txBody>
    </xdr:sp>
    <xdr:clientData/>
  </xdr:twoCellAnchor>
  <xdr:twoCellAnchor editAs="twoCell">
    <xdr:from>
      <xdr:col>23</xdr:col>
      <xdr:colOff>174600</xdr:colOff>
      <xdr:row>37</xdr:row>
      <xdr:rowOff>34200</xdr:rowOff>
    </xdr:from>
    <xdr:to>
      <xdr:col>24</xdr:col>
      <xdr:colOff>75960</xdr:colOff>
      <xdr:row>37</xdr:row>
      <xdr:rowOff>135360</xdr:rowOff>
    </xdr:to>
    <xdr:sp>
      <xdr:nvSpPr>
        <xdr:cNvPr id="538" name="フローチャート: 判断 67"/>
        <xdr:cNvSpPr/>
      </xdr:nvSpPr>
      <xdr:spPr>
        <a:xfrm>
          <a:off x="4395240" y="63777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35</xdr:row>
      <xdr:rowOff>92520</xdr:rowOff>
    </xdr:from>
    <xdr:to>
      <xdr:col>20</xdr:col>
      <xdr:colOff>3600</xdr:colOff>
      <xdr:row>35</xdr:row>
      <xdr:rowOff>115560</xdr:rowOff>
    </xdr:to>
    <xdr:sp>
      <xdr:nvSpPr>
        <xdr:cNvPr id="539" name="直線コネクタ 68"/>
        <xdr:cNvSpPr/>
      </xdr:nvSpPr>
      <xdr:spPr>
        <a:xfrm flipV="1">
          <a:off x="2850840" y="6093000"/>
          <a:ext cx="82296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106560</xdr:rowOff>
    </xdr:from>
    <xdr:to>
      <xdr:col>20</xdr:col>
      <xdr:colOff>37800</xdr:colOff>
      <xdr:row>37</xdr:row>
      <xdr:rowOff>36360</xdr:rowOff>
    </xdr:to>
    <xdr:sp>
      <xdr:nvSpPr>
        <xdr:cNvPr id="540" name="フローチャート: 判断 69"/>
        <xdr:cNvSpPr/>
      </xdr:nvSpPr>
      <xdr:spPr>
        <a:xfrm>
          <a:off x="3623040" y="62787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37</xdr:row>
      <xdr:rowOff>42120</xdr:rowOff>
    </xdr:from>
    <xdr:to>
      <xdr:col>22</xdr:col>
      <xdr:colOff>8640</xdr:colOff>
      <xdr:row>38</xdr:row>
      <xdr:rowOff>88560</xdr:rowOff>
    </xdr:to>
    <xdr:sp>
      <xdr:nvSpPr>
        <xdr:cNvPr id="541" name="テキスト ボックス 70"/>
        <xdr:cNvSpPr/>
      </xdr:nvSpPr>
      <xdr:spPr>
        <a:xfrm>
          <a:off x="3309480" y="63856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Times New Roman"/>
          </a:endParaRPr>
        </a:p>
      </xdr:txBody>
    </xdr:sp>
    <xdr:clientData/>
  </xdr:twoCellAnchor>
  <xdr:twoCellAnchor editAs="twoCell">
    <xdr:from>
      <xdr:col>11</xdr:col>
      <xdr:colOff>9360</xdr:colOff>
      <xdr:row>35</xdr:row>
      <xdr:rowOff>115560</xdr:rowOff>
    </xdr:from>
    <xdr:to>
      <xdr:col>15</xdr:col>
      <xdr:colOff>98280</xdr:colOff>
      <xdr:row>35</xdr:row>
      <xdr:rowOff>153360</xdr:rowOff>
    </xdr:to>
    <xdr:sp>
      <xdr:nvSpPr>
        <xdr:cNvPr id="542" name="直線コネクタ 71"/>
        <xdr:cNvSpPr/>
      </xdr:nvSpPr>
      <xdr:spPr>
        <a:xfrm flipV="1">
          <a:off x="2027880" y="6116040"/>
          <a:ext cx="82296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122040</xdr:rowOff>
    </xdr:from>
    <xdr:to>
      <xdr:col>15</xdr:col>
      <xdr:colOff>148680</xdr:colOff>
      <xdr:row>37</xdr:row>
      <xdr:rowOff>51840</xdr:rowOff>
    </xdr:to>
    <xdr:sp>
      <xdr:nvSpPr>
        <xdr:cNvPr id="543" name="フローチャート: 判断 72"/>
        <xdr:cNvSpPr/>
      </xdr:nvSpPr>
      <xdr:spPr>
        <a:xfrm>
          <a:off x="2800080" y="629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37</xdr:row>
      <xdr:rowOff>57240</xdr:rowOff>
    </xdr:from>
    <xdr:to>
      <xdr:col>17</xdr:col>
      <xdr:colOff>145080</xdr:colOff>
      <xdr:row>38</xdr:row>
      <xdr:rowOff>103680</xdr:rowOff>
    </xdr:to>
    <xdr:sp>
      <xdr:nvSpPr>
        <xdr:cNvPr id="544" name="テキスト ボックス 73"/>
        <xdr:cNvSpPr/>
      </xdr:nvSpPr>
      <xdr:spPr>
        <a:xfrm>
          <a:off x="2502720" y="640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24.1</a:t>
          </a:r>
          <a:endParaRPr b="0" lang="en-US" sz="1000" spc="-1" strike="noStrike">
            <a:latin typeface="Times New Roman"/>
          </a:endParaRPr>
        </a:p>
      </xdr:txBody>
    </xdr:sp>
    <xdr:clientData/>
  </xdr:twoCellAnchor>
  <xdr:twoCellAnchor editAs="twoCell">
    <xdr:from>
      <xdr:col>6</xdr:col>
      <xdr:colOff>120600</xdr:colOff>
      <xdr:row>35</xdr:row>
      <xdr:rowOff>153360</xdr:rowOff>
    </xdr:from>
    <xdr:to>
      <xdr:col>11</xdr:col>
      <xdr:colOff>9360</xdr:colOff>
      <xdr:row>36</xdr:row>
      <xdr:rowOff>42840</xdr:rowOff>
    </xdr:to>
    <xdr:sp>
      <xdr:nvSpPr>
        <xdr:cNvPr id="545" name="直線コネクタ 74"/>
        <xdr:cNvSpPr/>
      </xdr:nvSpPr>
      <xdr:spPr>
        <a:xfrm flipV="1">
          <a:off x="1221480" y="6153840"/>
          <a:ext cx="806400" cy="6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114480</xdr:rowOff>
    </xdr:from>
    <xdr:to>
      <xdr:col>11</xdr:col>
      <xdr:colOff>60120</xdr:colOff>
      <xdr:row>37</xdr:row>
      <xdr:rowOff>44280</xdr:rowOff>
    </xdr:to>
    <xdr:sp>
      <xdr:nvSpPr>
        <xdr:cNvPr id="546" name="フローチャート: 判断 75"/>
        <xdr:cNvSpPr/>
      </xdr:nvSpPr>
      <xdr:spPr>
        <a:xfrm>
          <a:off x="1993680" y="62866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49680</xdr:rowOff>
    </xdr:from>
    <xdr:to>
      <xdr:col>13</xdr:col>
      <xdr:colOff>56160</xdr:colOff>
      <xdr:row>38</xdr:row>
      <xdr:rowOff>96120</xdr:rowOff>
    </xdr:to>
    <xdr:sp>
      <xdr:nvSpPr>
        <xdr:cNvPr id="547" name="テキスト ボックス 76"/>
        <xdr:cNvSpPr/>
      </xdr:nvSpPr>
      <xdr:spPr>
        <a:xfrm>
          <a:off x="1679760" y="6393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xdr:col>
      <xdr:colOff>69840</xdr:colOff>
      <xdr:row>36</xdr:row>
      <xdr:rowOff>137160</xdr:rowOff>
    </xdr:from>
    <xdr:to>
      <xdr:col>6</xdr:col>
      <xdr:colOff>171000</xdr:colOff>
      <xdr:row>37</xdr:row>
      <xdr:rowOff>66960</xdr:rowOff>
    </xdr:to>
    <xdr:sp>
      <xdr:nvSpPr>
        <xdr:cNvPr id="548" name="フローチャート: 判断 77"/>
        <xdr:cNvSpPr/>
      </xdr:nvSpPr>
      <xdr:spPr>
        <a:xfrm>
          <a:off x="1170720" y="630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72720</xdr:rowOff>
    </xdr:from>
    <xdr:to>
      <xdr:col>8</xdr:col>
      <xdr:colOff>167400</xdr:colOff>
      <xdr:row>38</xdr:row>
      <xdr:rowOff>119160</xdr:rowOff>
    </xdr:to>
    <xdr:sp>
      <xdr:nvSpPr>
        <xdr:cNvPr id="549" name="テキスト ボックス 78"/>
        <xdr:cNvSpPr/>
      </xdr:nvSpPr>
      <xdr:spPr>
        <a:xfrm>
          <a:off x="873720" y="6416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Times New Roman"/>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xdr:nvSpPr>
        <xdr:cNvPr id="550" name="テキスト ボックス 79"/>
        <xdr:cNvSpPr/>
      </xdr:nvSpPr>
      <xdr:spPr>
        <a:xfrm>
          <a:off x="4230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xdr:nvSpPr>
        <xdr:cNvPr id="551" name="テキスト ボックス 80"/>
        <xdr:cNvSpPr/>
      </xdr:nvSpPr>
      <xdr:spPr>
        <a:xfrm>
          <a:off x="347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xdr:nvSpPr>
        <xdr:cNvPr id="552" name="テキスト ボックス 81"/>
        <xdr:cNvSpPr/>
      </xdr:nvSpPr>
      <xdr:spPr>
        <a:xfrm>
          <a:off x="26514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xdr:nvSpPr>
        <xdr:cNvPr id="553" name="テキスト ボックス 82"/>
        <xdr:cNvSpPr/>
      </xdr:nvSpPr>
      <xdr:spPr>
        <a:xfrm>
          <a:off x="184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xdr:nvSpPr>
        <xdr:cNvPr id="554" name="テキスト ボックス 83"/>
        <xdr:cNvSpPr/>
      </xdr:nvSpPr>
      <xdr:spPr>
        <a:xfrm>
          <a:off x="102204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35</xdr:row>
      <xdr:rowOff>133200</xdr:rowOff>
    </xdr:from>
    <xdr:to>
      <xdr:col>24</xdr:col>
      <xdr:colOff>75960</xdr:colOff>
      <xdr:row>36</xdr:row>
      <xdr:rowOff>63000</xdr:rowOff>
    </xdr:to>
    <xdr:sp>
      <xdr:nvSpPr>
        <xdr:cNvPr id="555" name="楕円 84"/>
        <xdr:cNvSpPr/>
      </xdr:nvSpPr>
      <xdr:spPr>
        <a:xfrm>
          <a:off x="4395240" y="613368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34</xdr:row>
      <xdr:rowOff>170280</xdr:rowOff>
    </xdr:from>
    <xdr:to>
      <xdr:col>28</xdr:col>
      <xdr:colOff>142200</xdr:colOff>
      <xdr:row>36</xdr:row>
      <xdr:rowOff>45000</xdr:rowOff>
    </xdr:to>
    <xdr:sp>
      <xdr:nvSpPr>
        <xdr:cNvPr id="556" name="人件費該当値テキスト"/>
        <xdr:cNvSpPr/>
      </xdr:nvSpPr>
      <xdr:spPr>
        <a:xfrm>
          <a:off x="4518720" y="5999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19</xdr:col>
      <xdr:colOff>136440</xdr:colOff>
      <xdr:row>35</xdr:row>
      <xdr:rowOff>41760</xdr:rowOff>
    </xdr:from>
    <xdr:to>
      <xdr:col>20</xdr:col>
      <xdr:colOff>37800</xdr:colOff>
      <xdr:row>35</xdr:row>
      <xdr:rowOff>142920</xdr:rowOff>
    </xdr:to>
    <xdr:sp>
      <xdr:nvSpPr>
        <xdr:cNvPr id="557" name="楕円 86"/>
        <xdr:cNvSpPr/>
      </xdr:nvSpPr>
      <xdr:spPr>
        <a:xfrm>
          <a:off x="3623040" y="604224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34</xdr:row>
      <xdr:rowOff>2880</xdr:rowOff>
    </xdr:from>
    <xdr:to>
      <xdr:col>22</xdr:col>
      <xdr:colOff>8640</xdr:colOff>
      <xdr:row>35</xdr:row>
      <xdr:rowOff>49320</xdr:rowOff>
    </xdr:to>
    <xdr:sp>
      <xdr:nvSpPr>
        <xdr:cNvPr id="558" name="テキスト ボックス 87"/>
        <xdr:cNvSpPr/>
      </xdr:nvSpPr>
      <xdr:spPr>
        <a:xfrm>
          <a:off x="3309480" y="58320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20.8</a:t>
          </a:r>
          <a:endParaRPr b="0" lang="en-US" sz="1000" spc="-1" strike="noStrike">
            <a:latin typeface="Times New Roman"/>
          </a:endParaRPr>
        </a:p>
      </xdr:txBody>
    </xdr:sp>
    <xdr:clientData/>
  </xdr:twoCellAnchor>
  <xdr:twoCellAnchor editAs="twoCell">
    <xdr:from>
      <xdr:col>15</xdr:col>
      <xdr:colOff>47520</xdr:colOff>
      <xdr:row>35</xdr:row>
      <xdr:rowOff>64800</xdr:rowOff>
    </xdr:from>
    <xdr:to>
      <xdr:col>15</xdr:col>
      <xdr:colOff>148680</xdr:colOff>
      <xdr:row>35</xdr:row>
      <xdr:rowOff>165960</xdr:rowOff>
    </xdr:to>
    <xdr:sp>
      <xdr:nvSpPr>
        <xdr:cNvPr id="559" name="楕円 88"/>
        <xdr:cNvSpPr/>
      </xdr:nvSpPr>
      <xdr:spPr>
        <a:xfrm>
          <a:off x="2800080" y="6065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25560</xdr:rowOff>
    </xdr:from>
    <xdr:to>
      <xdr:col>17</xdr:col>
      <xdr:colOff>145080</xdr:colOff>
      <xdr:row>35</xdr:row>
      <xdr:rowOff>72000</xdr:rowOff>
    </xdr:to>
    <xdr:sp>
      <xdr:nvSpPr>
        <xdr:cNvPr id="560" name="テキスト ボックス 89"/>
        <xdr:cNvSpPr/>
      </xdr:nvSpPr>
      <xdr:spPr>
        <a:xfrm>
          <a:off x="2502720" y="5854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21.1</a:t>
          </a:r>
          <a:endParaRPr b="0" lang="en-US" sz="1000" spc="-1" strike="noStrike">
            <a:latin typeface="Times New Roman"/>
          </a:endParaRPr>
        </a:p>
      </xdr:txBody>
    </xdr:sp>
    <xdr:clientData/>
  </xdr:twoCellAnchor>
  <xdr:twoCellAnchor editAs="twoCell">
    <xdr:from>
      <xdr:col>10</xdr:col>
      <xdr:colOff>158760</xdr:colOff>
      <xdr:row>35</xdr:row>
      <xdr:rowOff>102960</xdr:rowOff>
    </xdr:from>
    <xdr:to>
      <xdr:col>11</xdr:col>
      <xdr:colOff>60120</xdr:colOff>
      <xdr:row>36</xdr:row>
      <xdr:rowOff>32760</xdr:rowOff>
    </xdr:to>
    <xdr:sp>
      <xdr:nvSpPr>
        <xdr:cNvPr id="561" name="楕円 90"/>
        <xdr:cNvSpPr/>
      </xdr:nvSpPr>
      <xdr:spPr>
        <a:xfrm>
          <a:off x="1993680" y="610344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63720</xdr:rowOff>
    </xdr:from>
    <xdr:to>
      <xdr:col>13</xdr:col>
      <xdr:colOff>56160</xdr:colOff>
      <xdr:row>35</xdr:row>
      <xdr:rowOff>110160</xdr:rowOff>
    </xdr:to>
    <xdr:sp>
      <xdr:nvSpPr>
        <xdr:cNvPr id="562" name="テキスト ボックス 91"/>
        <xdr:cNvSpPr/>
      </xdr:nvSpPr>
      <xdr:spPr>
        <a:xfrm>
          <a:off x="1679760" y="5892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21.6</a:t>
          </a:r>
          <a:endParaRPr b="0" lang="en-US" sz="1000" spc="-1" strike="noStrike">
            <a:latin typeface="Times New Roman"/>
          </a:endParaRPr>
        </a:p>
      </xdr:txBody>
    </xdr:sp>
    <xdr:clientData/>
  </xdr:twoCellAnchor>
  <xdr:twoCellAnchor editAs="twoCell">
    <xdr:from>
      <xdr:col>6</xdr:col>
      <xdr:colOff>69840</xdr:colOff>
      <xdr:row>35</xdr:row>
      <xdr:rowOff>163800</xdr:rowOff>
    </xdr:from>
    <xdr:to>
      <xdr:col>6</xdr:col>
      <xdr:colOff>171000</xdr:colOff>
      <xdr:row>36</xdr:row>
      <xdr:rowOff>93600</xdr:rowOff>
    </xdr:to>
    <xdr:sp>
      <xdr:nvSpPr>
        <xdr:cNvPr id="563" name="楕円 92"/>
        <xdr:cNvSpPr/>
      </xdr:nvSpPr>
      <xdr:spPr>
        <a:xfrm>
          <a:off x="1170720" y="61642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124560</xdr:rowOff>
    </xdr:from>
    <xdr:to>
      <xdr:col>8</xdr:col>
      <xdr:colOff>167400</xdr:colOff>
      <xdr:row>35</xdr:row>
      <xdr:rowOff>171000</xdr:rowOff>
    </xdr:to>
    <xdr:sp>
      <xdr:nvSpPr>
        <xdr:cNvPr id="564" name="テキスト ボックス 93"/>
        <xdr:cNvSpPr/>
      </xdr:nvSpPr>
      <xdr:spPr>
        <a:xfrm>
          <a:off x="873720" y="595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22.4</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5" name="正方形/長方形 94"/>
        <xdr:cNvSpPr/>
      </xdr:nvSpPr>
      <xdr:spPr>
        <a:xfrm>
          <a:off x="11422080" y="1269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66" name="正方形/長方形 95"/>
        <xdr:cNvSpPr/>
      </xdr:nvSpPr>
      <xdr:spPr>
        <a:xfrm>
          <a:off x="15677640" y="1333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67" name="正方形/長方形 96"/>
        <xdr:cNvSpPr/>
      </xdr:nvSpPr>
      <xdr:spPr>
        <a:xfrm>
          <a:off x="15677640" y="1523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32/51</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68" name="正方形/長方形 97"/>
        <xdr:cNvSpPr/>
      </xdr:nvSpPr>
      <xdr:spPr>
        <a:xfrm>
          <a:off x="17235000" y="1333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9" name="正方形/長方形 98"/>
        <xdr:cNvSpPr/>
      </xdr:nvSpPr>
      <xdr:spPr>
        <a:xfrm>
          <a:off x="17235000" y="1523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0" name="正方形/長方形 99"/>
        <xdr:cNvSpPr/>
      </xdr:nvSpPr>
      <xdr:spPr>
        <a:xfrm>
          <a:off x="18716040" y="1333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71" name="正方形/長方形 100"/>
        <xdr:cNvSpPr/>
      </xdr:nvSpPr>
      <xdr:spPr>
        <a:xfrm>
          <a:off x="18716040" y="1523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2" name="正方形/長方形 101"/>
        <xdr:cNvSpPr/>
      </xdr:nvSpPr>
      <xdr:spPr>
        <a:xfrm>
          <a:off x="11422080" y="1841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73" name="正方形/長方形 102"/>
        <xdr:cNvSpPr/>
      </xdr:nvSpPr>
      <xdr:spPr>
        <a:xfrm>
          <a:off x="15978960" y="1841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4" name="正方形/長方形 103"/>
        <xdr:cNvSpPr/>
      </xdr:nvSpPr>
      <xdr:spPr>
        <a:xfrm>
          <a:off x="16026120" y="1841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5" name="テキスト ボックス 104"/>
        <xdr:cNvSpPr/>
      </xdr:nvSpPr>
      <xdr:spPr>
        <a:xfrm>
          <a:off x="16063920" y="2158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en-US" sz="1300" spc="-1" strike="noStrike">
              <a:solidFill>
                <a:srgbClr val="000000"/>
              </a:solidFill>
              <a:latin typeface="ＭＳ Ｐゴシック"/>
              <a:ea typeface="ＭＳ Ｐゴシック"/>
            </a:rPr>
            <a:t>ICT</a:t>
          </a:r>
          <a:r>
            <a:rPr b="0" lang="ja-JP" sz="1300" spc="-1" strike="noStrike">
              <a:solidFill>
                <a:srgbClr val="000000"/>
              </a:solidFill>
              <a:latin typeface="ＭＳ Ｐゴシック"/>
              <a:ea typeface="ＭＳ Ｐゴシック"/>
            </a:rPr>
            <a:t>教育推進のための備品購入費等の増により、昨年度と比較すると、０．４ポイントの増加となり、類似団体内平均値を上回っている傾向が続いている。引き続き、経常的な委託業務の見直しを徹底し、財政負担を減らすよう努める。</a:t>
          </a:r>
          <a:endParaRPr b="0" lang="en-US" sz="1300" spc="-1" strike="noStrike">
            <a:latin typeface="Times New Roman"/>
          </a:endParaRPr>
        </a:p>
      </xdr:txBody>
    </xdr:sp>
    <xdr:clientData/>
  </xdr:twoCellAnchor>
  <xdr:twoCellAnchor editAs="oneCell">
    <xdr:from>
      <xdr:col>62</xdr:col>
      <xdr:colOff>8640</xdr:colOff>
      <xdr:row>9</xdr:row>
      <xdr:rowOff>108000</xdr:rowOff>
    </xdr:from>
    <xdr:to>
      <xdr:col>63</xdr:col>
      <xdr:colOff>118800</xdr:colOff>
      <xdr:row>10</xdr:row>
      <xdr:rowOff>128520</xdr:rowOff>
    </xdr:to>
    <xdr:sp>
      <xdr:nvSpPr>
        <xdr:cNvPr id="576" name="テキスト ボックス 105"/>
        <xdr:cNvSpPr/>
      </xdr:nvSpPr>
      <xdr:spPr>
        <a:xfrm>
          <a:off x="11386440" y="1650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77" name="直線コネクタ 106"/>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108360</xdr:rowOff>
    </xdr:to>
    <xdr:sp>
      <xdr:nvSpPr>
        <xdr:cNvPr id="578" name="テキスト ボックス 107"/>
        <xdr:cNvSpPr/>
      </xdr:nvSpPr>
      <xdr:spPr>
        <a:xfrm>
          <a:off x="10963800" y="4005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62</xdr:col>
      <xdr:colOff>44280</xdr:colOff>
      <xdr:row>22</xdr:row>
      <xdr:rowOff>28800</xdr:rowOff>
    </xdr:from>
    <xdr:to>
      <xdr:col>85</xdr:col>
      <xdr:colOff>66600</xdr:colOff>
      <xdr:row>22</xdr:row>
      <xdr:rowOff>28800</xdr:rowOff>
    </xdr:to>
    <xdr:sp>
      <xdr:nvSpPr>
        <xdr:cNvPr id="579" name="直線コネクタ 108"/>
        <xdr:cNvSpPr/>
      </xdr:nvSpPr>
      <xdr:spPr>
        <a:xfrm>
          <a:off x="11422080" y="3800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78840</xdr:rowOff>
    </xdr:from>
    <xdr:to>
      <xdr:col>62</xdr:col>
      <xdr:colOff>93600</xdr:colOff>
      <xdr:row>22</xdr:row>
      <xdr:rowOff>125280</xdr:rowOff>
    </xdr:to>
    <xdr:sp>
      <xdr:nvSpPr>
        <xdr:cNvPr id="580" name="テキスト ボックス 109"/>
        <xdr:cNvSpPr/>
      </xdr:nvSpPr>
      <xdr:spPr>
        <a:xfrm>
          <a:off x="10963800" y="3679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20</xdr:row>
      <xdr:rowOff>45000</xdr:rowOff>
    </xdr:from>
    <xdr:to>
      <xdr:col>85</xdr:col>
      <xdr:colOff>66600</xdr:colOff>
      <xdr:row>20</xdr:row>
      <xdr:rowOff>45000</xdr:rowOff>
    </xdr:to>
    <xdr:sp>
      <xdr:nvSpPr>
        <xdr:cNvPr id="581" name="直線コネクタ 110"/>
        <xdr:cNvSpPr/>
      </xdr:nvSpPr>
      <xdr:spPr>
        <a:xfrm>
          <a:off x="11422080" y="3474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19</xdr:row>
      <xdr:rowOff>95040</xdr:rowOff>
    </xdr:from>
    <xdr:to>
      <xdr:col>62</xdr:col>
      <xdr:colOff>93600</xdr:colOff>
      <xdr:row>20</xdr:row>
      <xdr:rowOff>141120</xdr:rowOff>
    </xdr:to>
    <xdr:sp>
      <xdr:nvSpPr>
        <xdr:cNvPr id="582" name="テキスト ボックス 111"/>
        <xdr:cNvSpPr/>
      </xdr:nvSpPr>
      <xdr:spPr>
        <a:xfrm>
          <a:off x="10963800" y="3352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18</xdr:row>
      <xdr:rowOff>61560</xdr:rowOff>
    </xdr:from>
    <xdr:to>
      <xdr:col>85</xdr:col>
      <xdr:colOff>66600</xdr:colOff>
      <xdr:row>18</xdr:row>
      <xdr:rowOff>61560</xdr:rowOff>
    </xdr:to>
    <xdr:sp>
      <xdr:nvSpPr>
        <xdr:cNvPr id="583" name="直線コネクタ 112"/>
        <xdr:cNvSpPr/>
      </xdr:nvSpPr>
      <xdr:spPr>
        <a:xfrm>
          <a:off x="11422080" y="3147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17</xdr:row>
      <xdr:rowOff>111600</xdr:rowOff>
    </xdr:from>
    <xdr:to>
      <xdr:col>62</xdr:col>
      <xdr:colOff>93600</xdr:colOff>
      <xdr:row>18</xdr:row>
      <xdr:rowOff>158040</xdr:rowOff>
    </xdr:to>
    <xdr:sp>
      <xdr:nvSpPr>
        <xdr:cNvPr id="584" name="テキスト ボックス 113"/>
        <xdr:cNvSpPr/>
      </xdr:nvSpPr>
      <xdr:spPr>
        <a:xfrm>
          <a:off x="10963800" y="30261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16</xdr:row>
      <xdr:rowOff>77760</xdr:rowOff>
    </xdr:from>
    <xdr:to>
      <xdr:col>85</xdr:col>
      <xdr:colOff>66600</xdr:colOff>
      <xdr:row>16</xdr:row>
      <xdr:rowOff>77760</xdr:rowOff>
    </xdr:to>
    <xdr:sp>
      <xdr:nvSpPr>
        <xdr:cNvPr id="585" name="直線コネクタ 114"/>
        <xdr:cNvSpPr/>
      </xdr:nvSpPr>
      <xdr:spPr>
        <a:xfrm>
          <a:off x="11422080" y="2820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15</xdr:row>
      <xdr:rowOff>127800</xdr:rowOff>
    </xdr:from>
    <xdr:to>
      <xdr:col>62</xdr:col>
      <xdr:colOff>93600</xdr:colOff>
      <xdr:row>17</xdr:row>
      <xdr:rowOff>2520</xdr:rowOff>
    </xdr:to>
    <xdr:sp>
      <xdr:nvSpPr>
        <xdr:cNvPr id="586" name="テキスト ボックス 115"/>
        <xdr:cNvSpPr/>
      </xdr:nvSpPr>
      <xdr:spPr>
        <a:xfrm>
          <a:off x="10963800" y="26992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14</xdr:row>
      <xdr:rowOff>94320</xdr:rowOff>
    </xdr:from>
    <xdr:to>
      <xdr:col>85</xdr:col>
      <xdr:colOff>66600</xdr:colOff>
      <xdr:row>14</xdr:row>
      <xdr:rowOff>94320</xdr:rowOff>
    </xdr:to>
    <xdr:sp>
      <xdr:nvSpPr>
        <xdr:cNvPr id="587" name="直線コネクタ 116"/>
        <xdr:cNvSpPr/>
      </xdr:nvSpPr>
      <xdr:spPr>
        <a:xfrm>
          <a:off x="11422080" y="2494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13</xdr:row>
      <xdr:rowOff>144000</xdr:rowOff>
    </xdr:from>
    <xdr:to>
      <xdr:col>62</xdr:col>
      <xdr:colOff>93600</xdr:colOff>
      <xdr:row>15</xdr:row>
      <xdr:rowOff>19080</xdr:rowOff>
    </xdr:to>
    <xdr:sp>
      <xdr:nvSpPr>
        <xdr:cNvPr id="588" name="テキスト ボックス 117"/>
        <xdr:cNvSpPr/>
      </xdr:nvSpPr>
      <xdr:spPr>
        <a:xfrm>
          <a:off x="10963800" y="2372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12</xdr:row>
      <xdr:rowOff>110520</xdr:rowOff>
    </xdr:from>
    <xdr:to>
      <xdr:col>85</xdr:col>
      <xdr:colOff>66600</xdr:colOff>
      <xdr:row>12</xdr:row>
      <xdr:rowOff>110520</xdr:rowOff>
    </xdr:to>
    <xdr:sp>
      <xdr:nvSpPr>
        <xdr:cNvPr id="589" name="直線コネクタ 118"/>
        <xdr:cNvSpPr/>
      </xdr:nvSpPr>
      <xdr:spPr>
        <a:xfrm>
          <a:off x="11422080" y="2167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11</xdr:row>
      <xdr:rowOff>160560</xdr:rowOff>
    </xdr:from>
    <xdr:to>
      <xdr:col>62</xdr:col>
      <xdr:colOff>93600</xdr:colOff>
      <xdr:row>13</xdr:row>
      <xdr:rowOff>35280</xdr:rowOff>
    </xdr:to>
    <xdr:sp>
      <xdr:nvSpPr>
        <xdr:cNvPr id="590" name="テキスト ボックス 119"/>
        <xdr:cNvSpPr/>
      </xdr:nvSpPr>
      <xdr:spPr>
        <a:xfrm>
          <a:off x="10963800" y="20462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91" name="直線コネクタ 120"/>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5400</xdr:rowOff>
    </xdr:from>
    <xdr:to>
      <xdr:col>62</xdr:col>
      <xdr:colOff>93600</xdr:colOff>
      <xdr:row>11</xdr:row>
      <xdr:rowOff>51840</xdr:rowOff>
    </xdr:to>
    <xdr:sp>
      <xdr:nvSpPr>
        <xdr:cNvPr id="592" name="テキスト ボックス 121"/>
        <xdr:cNvSpPr/>
      </xdr:nvSpPr>
      <xdr:spPr>
        <a:xfrm>
          <a:off x="10963800" y="171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93" name="物件費グラフ枠"/>
        <xdr:cNvSpPr/>
      </xdr:nvSpPr>
      <xdr:spPr>
        <a:xfrm>
          <a:off x="11422080" y="1841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13</xdr:row>
      <xdr:rowOff>4320</xdr:rowOff>
    </xdr:from>
    <xdr:to>
      <xdr:col>82</xdr:col>
      <xdr:colOff>107640</xdr:colOff>
      <xdr:row>21</xdr:row>
      <xdr:rowOff>58680</xdr:rowOff>
    </xdr:to>
    <xdr:sp>
      <xdr:nvSpPr>
        <xdr:cNvPr id="594" name="直線コネクタ 123"/>
        <xdr:cNvSpPr/>
      </xdr:nvSpPr>
      <xdr:spPr>
        <a:xfrm flipV="1">
          <a:off x="15155640" y="2233080"/>
          <a:ext cx="0" cy="1425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21</xdr:row>
      <xdr:rowOff>51480</xdr:rowOff>
    </xdr:from>
    <xdr:to>
      <xdr:col>87</xdr:col>
      <xdr:colOff>41040</xdr:colOff>
      <xdr:row>22</xdr:row>
      <xdr:rowOff>97920</xdr:rowOff>
    </xdr:to>
    <xdr:sp>
      <xdr:nvSpPr>
        <xdr:cNvPr id="595" name="物件費最小値テキスト"/>
        <xdr:cNvSpPr/>
      </xdr:nvSpPr>
      <xdr:spPr>
        <a:xfrm>
          <a:off x="15244920" y="365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22.7</a:t>
          </a:r>
          <a:endParaRPr b="0" lang="en-US" sz="1000" spc="-1" strike="noStrike">
            <a:latin typeface="Times New Roman"/>
          </a:endParaRPr>
        </a:p>
      </xdr:txBody>
    </xdr:sp>
    <xdr:clientData/>
  </xdr:twoCellAnchor>
  <xdr:twoCellAnchor editAs="twoCell">
    <xdr:from>
      <xdr:col>82</xdr:col>
      <xdr:colOff>18720</xdr:colOff>
      <xdr:row>21</xdr:row>
      <xdr:rowOff>58680</xdr:rowOff>
    </xdr:from>
    <xdr:to>
      <xdr:col>83</xdr:col>
      <xdr:colOff>12960</xdr:colOff>
      <xdr:row>21</xdr:row>
      <xdr:rowOff>58680</xdr:rowOff>
    </xdr:to>
    <xdr:sp>
      <xdr:nvSpPr>
        <xdr:cNvPr id="596" name="直線コネクタ 125"/>
        <xdr:cNvSpPr/>
      </xdr:nvSpPr>
      <xdr:spPr>
        <a:xfrm>
          <a:off x="15066720" y="36590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11</xdr:row>
      <xdr:rowOff>111600</xdr:rowOff>
    </xdr:from>
    <xdr:to>
      <xdr:col>87</xdr:col>
      <xdr:colOff>41040</xdr:colOff>
      <xdr:row>12</xdr:row>
      <xdr:rowOff>157680</xdr:rowOff>
    </xdr:to>
    <xdr:sp>
      <xdr:nvSpPr>
        <xdr:cNvPr id="597" name="物件費最大値テキスト"/>
        <xdr:cNvSpPr/>
      </xdr:nvSpPr>
      <xdr:spPr>
        <a:xfrm>
          <a:off x="15244920" y="199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82</xdr:col>
      <xdr:colOff>18720</xdr:colOff>
      <xdr:row>13</xdr:row>
      <xdr:rowOff>4320</xdr:rowOff>
    </xdr:from>
    <xdr:to>
      <xdr:col>83</xdr:col>
      <xdr:colOff>12960</xdr:colOff>
      <xdr:row>13</xdr:row>
      <xdr:rowOff>4320</xdr:rowOff>
    </xdr:to>
    <xdr:sp>
      <xdr:nvSpPr>
        <xdr:cNvPr id="598" name="直線コネクタ 127"/>
        <xdr:cNvSpPr/>
      </xdr:nvSpPr>
      <xdr:spPr>
        <a:xfrm>
          <a:off x="15066720" y="223308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18</xdr:row>
      <xdr:rowOff>7200</xdr:rowOff>
    </xdr:from>
    <xdr:to>
      <xdr:col>82</xdr:col>
      <xdr:colOff>107640</xdr:colOff>
      <xdr:row>18</xdr:row>
      <xdr:rowOff>50760</xdr:rowOff>
    </xdr:to>
    <xdr:sp>
      <xdr:nvSpPr>
        <xdr:cNvPr id="599" name="直線コネクタ 128"/>
        <xdr:cNvSpPr/>
      </xdr:nvSpPr>
      <xdr:spPr>
        <a:xfrm>
          <a:off x="14383800" y="3093120"/>
          <a:ext cx="77184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16</xdr:row>
      <xdr:rowOff>56160</xdr:rowOff>
    </xdr:from>
    <xdr:to>
      <xdr:col>87</xdr:col>
      <xdr:colOff>41040</xdr:colOff>
      <xdr:row>17</xdr:row>
      <xdr:rowOff>102600</xdr:rowOff>
    </xdr:to>
    <xdr:sp>
      <xdr:nvSpPr>
        <xdr:cNvPr id="600" name="物件費平均値テキスト"/>
        <xdr:cNvSpPr/>
      </xdr:nvSpPr>
      <xdr:spPr>
        <a:xfrm>
          <a:off x="15244920" y="2799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82</xdr:col>
      <xdr:colOff>57240</xdr:colOff>
      <xdr:row>17</xdr:row>
      <xdr:rowOff>19080</xdr:rowOff>
    </xdr:from>
    <xdr:to>
      <xdr:col>82</xdr:col>
      <xdr:colOff>158400</xdr:colOff>
      <xdr:row>17</xdr:row>
      <xdr:rowOff>120240</xdr:rowOff>
    </xdr:to>
    <xdr:sp>
      <xdr:nvSpPr>
        <xdr:cNvPr id="601" name="フローチャート: 判断 130"/>
        <xdr:cNvSpPr/>
      </xdr:nvSpPr>
      <xdr:spPr>
        <a:xfrm>
          <a:off x="15105240" y="2933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17</xdr:row>
      <xdr:rowOff>167760</xdr:rowOff>
    </xdr:from>
    <xdr:to>
      <xdr:col>78</xdr:col>
      <xdr:colOff>69840</xdr:colOff>
      <xdr:row>18</xdr:row>
      <xdr:rowOff>7200</xdr:rowOff>
    </xdr:to>
    <xdr:sp>
      <xdr:nvSpPr>
        <xdr:cNvPr id="602" name="直線コネクタ 131"/>
        <xdr:cNvSpPr/>
      </xdr:nvSpPr>
      <xdr:spPr>
        <a:xfrm>
          <a:off x="13577040" y="3082320"/>
          <a:ext cx="8067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17</xdr:row>
      <xdr:rowOff>117000</xdr:rowOff>
    </xdr:from>
    <xdr:to>
      <xdr:col>78</xdr:col>
      <xdr:colOff>120240</xdr:colOff>
      <xdr:row>18</xdr:row>
      <xdr:rowOff>46800</xdr:rowOff>
    </xdr:to>
    <xdr:sp>
      <xdr:nvSpPr>
        <xdr:cNvPr id="603" name="フローチャート: 判断 132"/>
        <xdr:cNvSpPr/>
      </xdr:nvSpPr>
      <xdr:spPr>
        <a:xfrm>
          <a:off x="14333040" y="3031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77760</xdr:rowOff>
    </xdr:from>
    <xdr:to>
      <xdr:col>80</xdr:col>
      <xdr:colOff>91080</xdr:colOff>
      <xdr:row>17</xdr:row>
      <xdr:rowOff>124200</xdr:rowOff>
    </xdr:to>
    <xdr:sp>
      <xdr:nvSpPr>
        <xdr:cNvPr id="604" name="テキスト ボックス 133"/>
        <xdr:cNvSpPr/>
      </xdr:nvSpPr>
      <xdr:spPr>
        <a:xfrm>
          <a:off x="14036040" y="28209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69</xdr:col>
      <xdr:colOff>91800</xdr:colOff>
      <xdr:row>17</xdr:row>
      <xdr:rowOff>167760</xdr:rowOff>
    </xdr:from>
    <xdr:to>
      <xdr:col>73</xdr:col>
      <xdr:colOff>180720</xdr:colOff>
      <xdr:row>18</xdr:row>
      <xdr:rowOff>18000</xdr:rowOff>
    </xdr:to>
    <xdr:sp>
      <xdr:nvSpPr>
        <xdr:cNvPr id="605" name="直線コネクタ 134"/>
        <xdr:cNvSpPr/>
      </xdr:nvSpPr>
      <xdr:spPr>
        <a:xfrm flipV="1">
          <a:off x="12754080" y="3082320"/>
          <a:ext cx="82296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95400</xdr:rowOff>
    </xdr:from>
    <xdr:to>
      <xdr:col>74</xdr:col>
      <xdr:colOff>31680</xdr:colOff>
      <xdr:row>18</xdr:row>
      <xdr:rowOff>25200</xdr:rowOff>
    </xdr:to>
    <xdr:sp>
      <xdr:nvSpPr>
        <xdr:cNvPr id="606" name="フローチャート: 判断 135"/>
        <xdr:cNvSpPr/>
      </xdr:nvSpPr>
      <xdr:spPr>
        <a:xfrm>
          <a:off x="13526640" y="30099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56160</xdr:rowOff>
    </xdr:from>
    <xdr:to>
      <xdr:col>76</xdr:col>
      <xdr:colOff>27720</xdr:colOff>
      <xdr:row>17</xdr:row>
      <xdr:rowOff>102600</xdr:rowOff>
    </xdr:to>
    <xdr:sp>
      <xdr:nvSpPr>
        <xdr:cNvPr id="607" name="テキスト ボックス 136"/>
        <xdr:cNvSpPr/>
      </xdr:nvSpPr>
      <xdr:spPr>
        <a:xfrm>
          <a:off x="13213080" y="2799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65</xdr:col>
      <xdr:colOff>2880</xdr:colOff>
      <xdr:row>18</xdr:row>
      <xdr:rowOff>18000</xdr:rowOff>
    </xdr:from>
    <xdr:to>
      <xdr:col>69</xdr:col>
      <xdr:colOff>91800</xdr:colOff>
      <xdr:row>18</xdr:row>
      <xdr:rowOff>28800</xdr:rowOff>
    </xdr:to>
    <xdr:sp>
      <xdr:nvSpPr>
        <xdr:cNvPr id="608" name="直線コネクタ 137"/>
        <xdr:cNvSpPr/>
      </xdr:nvSpPr>
      <xdr:spPr>
        <a:xfrm flipV="1">
          <a:off x="11931120" y="3103920"/>
          <a:ext cx="8229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17</xdr:row>
      <xdr:rowOff>62640</xdr:rowOff>
    </xdr:from>
    <xdr:to>
      <xdr:col>69</xdr:col>
      <xdr:colOff>142560</xdr:colOff>
      <xdr:row>17</xdr:row>
      <xdr:rowOff>163800</xdr:rowOff>
    </xdr:to>
    <xdr:sp>
      <xdr:nvSpPr>
        <xdr:cNvPr id="609" name="フローチャート: 判断 138"/>
        <xdr:cNvSpPr/>
      </xdr:nvSpPr>
      <xdr:spPr>
        <a:xfrm>
          <a:off x="12703680" y="2977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23400</xdr:rowOff>
    </xdr:from>
    <xdr:to>
      <xdr:col>71</xdr:col>
      <xdr:colOff>138960</xdr:colOff>
      <xdr:row>17</xdr:row>
      <xdr:rowOff>69840</xdr:rowOff>
    </xdr:to>
    <xdr:sp>
      <xdr:nvSpPr>
        <xdr:cNvPr id="610" name="テキスト ボックス 139"/>
        <xdr:cNvSpPr/>
      </xdr:nvSpPr>
      <xdr:spPr>
        <a:xfrm>
          <a:off x="12406680" y="2766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a:t>
          </a:r>
          <a:endParaRPr b="0" lang="en-US" sz="1000" spc="-1" strike="noStrike">
            <a:latin typeface="Times New Roman"/>
          </a:endParaRPr>
        </a:p>
      </xdr:txBody>
    </xdr:sp>
    <xdr:clientData/>
  </xdr:twoCellAnchor>
  <xdr:twoCellAnchor editAs="twoCell">
    <xdr:from>
      <xdr:col>64</xdr:col>
      <xdr:colOff>152280</xdr:colOff>
      <xdr:row>17</xdr:row>
      <xdr:rowOff>40680</xdr:rowOff>
    </xdr:from>
    <xdr:to>
      <xdr:col>65</xdr:col>
      <xdr:colOff>53640</xdr:colOff>
      <xdr:row>17</xdr:row>
      <xdr:rowOff>141840</xdr:rowOff>
    </xdr:to>
    <xdr:sp>
      <xdr:nvSpPr>
        <xdr:cNvPr id="611" name="フローチャート: 判断 140"/>
        <xdr:cNvSpPr/>
      </xdr:nvSpPr>
      <xdr:spPr>
        <a:xfrm>
          <a:off x="11896920" y="29552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1440</xdr:rowOff>
    </xdr:from>
    <xdr:to>
      <xdr:col>67</xdr:col>
      <xdr:colOff>50040</xdr:colOff>
      <xdr:row>17</xdr:row>
      <xdr:rowOff>47880</xdr:rowOff>
    </xdr:to>
    <xdr:sp>
      <xdr:nvSpPr>
        <xdr:cNvPr id="612" name="テキスト ボックス 141"/>
        <xdr:cNvSpPr/>
      </xdr:nvSpPr>
      <xdr:spPr>
        <a:xfrm>
          <a:off x="11583720" y="2744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Times New Roman"/>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xdr:nvSpPr>
        <xdr:cNvPr id="613" name="テキスト ボックス 142"/>
        <xdr:cNvSpPr/>
      </xdr:nvSpPr>
      <xdr:spPr>
        <a:xfrm>
          <a:off x="149565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xdr:nvSpPr>
        <xdr:cNvPr id="614" name="テキスト ボックス 143"/>
        <xdr:cNvSpPr/>
      </xdr:nvSpPr>
      <xdr:spPr>
        <a:xfrm>
          <a:off x="1418436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24</xdr:row>
      <xdr:rowOff>30600</xdr:rowOff>
    </xdr:from>
    <xdr:to>
      <xdr:col>77</xdr:col>
      <xdr:colOff>9720</xdr:colOff>
      <xdr:row>25</xdr:row>
      <xdr:rowOff>77040</xdr:rowOff>
    </xdr:to>
    <xdr:sp>
      <xdr:nvSpPr>
        <xdr:cNvPr id="615" name="テキスト ボックス 144"/>
        <xdr:cNvSpPr/>
      </xdr:nvSpPr>
      <xdr:spPr>
        <a:xfrm>
          <a:off x="1337832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24</xdr:row>
      <xdr:rowOff>30600</xdr:rowOff>
    </xdr:from>
    <xdr:to>
      <xdr:col>72</xdr:col>
      <xdr:colOff>103680</xdr:colOff>
      <xdr:row>25</xdr:row>
      <xdr:rowOff>77040</xdr:rowOff>
    </xdr:to>
    <xdr:sp>
      <xdr:nvSpPr>
        <xdr:cNvPr id="616" name="テキスト ボックス 145"/>
        <xdr:cNvSpPr/>
      </xdr:nvSpPr>
      <xdr:spPr>
        <a:xfrm>
          <a:off x="125550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24</xdr:row>
      <xdr:rowOff>30600</xdr:rowOff>
    </xdr:from>
    <xdr:to>
      <xdr:col>68</xdr:col>
      <xdr:colOff>31680</xdr:colOff>
      <xdr:row>25</xdr:row>
      <xdr:rowOff>77040</xdr:rowOff>
    </xdr:to>
    <xdr:sp>
      <xdr:nvSpPr>
        <xdr:cNvPr id="617" name="テキスト ボックス 146"/>
        <xdr:cNvSpPr/>
      </xdr:nvSpPr>
      <xdr:spPr>
        <a:xfrm>
          <a:off x="11748600" y="414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18</xdr:row>
      <xdr:rowOff>0</xdr:rowOff>
    </xdr:from>
    <xdr:to>
      <xdr:col>82</xdr:col>
      <xdr:colOff>158400</xdr:colOff>
      <xdr:row>18</xdr:row>
      <xdr:rowOff>101160</xdr:rowOff>
    </xdr:to>
    <xdr:sp>
      <xdr:nvSpPr>
        <xdr:cNvPr id="618" name="楕円 147"/>
        <xdr:cNvSpPr/>
      </xdr:nvSpPr>
      <xdr:spPr>
        <a:xfrm>
          <a:off x="15105240" y="3085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17</xdr:row>
      <xdr:rowOff>164160</xdr:rowOff>
    </xdr:from>
    <xdr:to>
      <xdr:col>87</xdr:col>
      <xdr:colOff>41040</xdr:colOff>
      <xdr:row>19</xdr:row>
      <xdr:rowOff>39240</xdr:rowOff>
    </xdr:to>
    <xdr:sp>
      <xdr:nvSpPr>
        <xdr:cNvPr id="619" name="物件費該当値テキスト"/>
        <xdr:cNvSpPr/>
      </xdr:nvSpPr>
      <xdr:spPr>
        <a:xfrm>
          <a:off x="15244920" y="3078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78</xdr:col>
      <xdr:colOff>19080</xdr:colOff>
      <xdr:row>17</xdr:row>
      <xdr:rowOff>127800</xdr:rowOff>
    </xdr:from>
    <xdr:to>
      <xdr:col>78</xdr:col>
      <xdr:colOff>120240</xdr:colOff>
      <xdr:row>18</xdr:row>
      <xdr:rowOff>57600</xdr:rowOff>
    </xdr:to>
    <xdr:sp>
      <xdr:nvSpPr>
        <xdr:cNvPr id="620" name="楕円 149"/>
        <xdr:cNvSpPr/>
      </xdr:nvSpPr>
      <xdr:spPr>
        <a:xfrm>
          <a:off x="14333040" y="3042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18</xdr:row>
      <xdr:rowOff>63360</xdr:rowOff>
    </xdr:from>
    <xdr:to>
      <xdr:col>80</xdr:col>
      <xdr:colOff>91080</xdr:colOff>
      <xdr:row>19</xdr:row>
      <xdr:rowOff>109800</xdr:rowOff>
    </xdr:to>
    <xdr:sp>
      <xdr:nvSpPr>
        <xdr:cNvPr id="621" name="テキスト ボックス 150"/>
        <xdr:cNvSpPr/>
      </xdr:nvSpPr>
      <xdr:spPr>
        <a:xfrm>
          <a:off x="14036040" y="3149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17.5</a:t>
          </a:r>
          <a:endParaRPr b="0" lang="en-US" sz="1000" spc="-1" strike="noStrike">
            <a:latin typeface="Times New Roman"/>
          </a:endParaRPr>
        </a:p>
      </xdr:txBody>
    </xdr:sp>
    <xdr:clientData/>
  </xdr:twoCellAnchor>
  <xdr:twoCellAnchor editAs="twoCell">
    <xdr:from>
      <xdr:col>73</xdr:col>
      <xdr:colOff>130320</xdr:colOff>
      <xdr:row>17</xdr:row>
      <xdr:rowOff>117000</xdr:rowOff>
    </xdr:from>
    <xdr:to>
      <xdr:col>74</xdr:col>
      <xdr:colOff>31680</xdr:colOff>
      <xdr:row>18</xdr:row>
      <xdr:rowOff>46800</xdr:rowOff>
    </xdr:to>
    <xdr:sp>
      <xdr:nvSpPr>
        <xdr:cNvPr id="622" name="楕円 151"/>
        <xdr:cNvSpPr/>
      </xdr:nvSpPr>
      <xdr:spPr>
        <a:xfrm>
          <a:off x="13526640" y="30315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18</xdr:row>
      <xdr:rowOff>52560</xdr:rowOff>
    </xdr:from>
    <xdr:to>
      <xdr:col>76</xdr:col>
      <xdr:colOff>27720</xdr:colOff>
      <xdr:row>19</xdr:row>
      <xdr:rowOff>99000</xdr:rowOff>
    </xdr:to>
    <xdr:sp>
      <xdr:nvSpPr>
        <xdr:cNvPr id="623" name="テキスト ボックス 152"/>
        <xdr:cNvSpPr/>
      </xdr:nvSpPr>
      <xdr:spPr>
        <a:xfrm>
          <a:off x="13213080" y="3138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69</xdr:col>
      <xdr:colOff>41400</xdr:colOff>
      <xdr:row>17</xdr:row>
      <xdr:rowOff>138960</xdr:rowOff>
    </xdr:from>
    <xdr:to>
      <xdr:col>69</xdr:col>
      <xdr:colOff>142560</xdr:colOff>
      <xdr:row>18</xdr:row>
      <xdr:rowOff>68760</xdr:rowOff>
    </xdr:to>
    <xdr:sp>
      <xdr:nvSpPr>
        <xdr:cNvPr id="624" name="楕円 153"/>
        <xdr:cNvSpPr/>
      </xdr:nvSpPr>
      <xdr:spPr>
        <a:xfrm>
          <a:off x="12703680" y="3053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18</xdr:row>
      <xdr:rowOff>74160</xdr:rowOff>
    </xdr:from>
    <xdr:to>
      <xdr:col>71</xdr:col>
      <xdr:colOff>138960</xdr:colOff>
      <xdr:row>19</xdr:row>
      <xdr:rowOff>120600</xdr:rowOff>
    </xdr:to>
    <xdr:sp>
      <xdr:nvSpPr>
        <xdr:cNvPr id="625" name="テキスト ボックス 154"/>
        <xdr:cNvSpPr/>
      </xdr:nvSpPr>
      <xdr:spPr>
        <a:xfrm>
          <a:off x="12406680" y="3160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17.6</a:t>
          </a:r>
          <a:endParaRPr b="0" lang="en-US" sz="1000" spc="-1" strike="noStrike">
            <a:latin typeface="Times New Roman"/>
          </a:endParaRPr>
        </a:p>
      </xdr:txBody>
    </xdr:sp>
    <xdr:clientData/>
  </xdr:twoCellAnchor>
  <xdr:twoCellAnchor editAs="twoCell">
    <xdr:from>
      <xdr:col>64</xdr:col>
      <xdr:colOff>152280</xdr:colOff>
      <xdr:row>17</xdr:row>
      <xdr:rowOff>149760</xdr:rowOff>
    </xdr:from>
    <xdr:to>
      <xdr:col>65</xdr:col>
      <xdr:colOff>53640</xdr:colOff>
      <xdr:row>18</xdr:row>
      <xdr:rowOff>79560</xdr:rowOff>
    </xdr:to>
    <xdr:sp>
      <xdr:nvSpPr>
        <xdr:cNvPr id="626" name="楕円 155"/>
        <xdr:cNvSpPr/>
      </xdr:nvSpPr>
      <xdr:spPr>
        <a:xfrm>
          <a:off x="11896920" y="30643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18</xdr:row>
      <xdr:rowOff>84960</xdr:rowOff>
    </xdr:from>
    <xdr:to>
      <xdr:col>67</xdr:col>
      <xdr:colOff>50040</xdr:colOff>
      <xdr:row>19</xdr:row>
      <xdr:rowOff>131400</xdr:rowOff>
    </xdr:to>
    <xdr:sp>
      <xdr:nvSpPr>
        <xdr:cNvPr id="627" name="テキスト ボックス 156"/>
        <xdr:cNvSpPr/>
      </xdr:nvSpPr>
      <xdr:spPr>
        <a:xfrm>
          <a:off x="11583720" y="3170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28" name="正方形/長方形 157"/>
        <xdr:cNvSpPr/>
      </xdr:nvSpPr>
      <xdr:spPr>
        <a:xfrm>
          <a:off x="71244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29" name="正方形/長方形 158"/>
        <xdr:cNvSpPr/>
      </xdr:nvSpPr>
      <xdr:spPr>
        <a:xfrm>
          <a:off x="496800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30" name="正方形/長方形 159"/>
        <xdr:cNvSpPr/>
      </xdr:nvSpPr>
      <xdr:spPr>
        <a:xfrm>
          <a:off x="496800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11/51</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31" name="正方形/長方形 160"/>
        <xdr:cNvSpPr/>
      </xdr:nvSpPr>
      <xdr:spPr>
        <a:xfrm>
          <a:off x="6508440" y="8191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32" name="正方形/長方形 161"/>
        <xdr:cNvSpPr/>
      </xdr:nvSpPr>
      <xdr:spPr>
        <a:xfrm>
          <a:off x="6508440" y="8381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33" name="正方形/長方形 162"/>
        <xdr:cNvSpPr/>
      </xdr:nvSpPr>
      <xdr:spPr>
        <a:xfrm>
          <a:off x="798912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4" name="正方形/長方形 163"/>
        <xdr:cNvSpPr/>
      </xdr:nvSpPr>
      <xdr:spPr>
        <a:xfrm>
          <a:off x="798912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5" name="正方形/長方形 164"/>
        <xdr:cNvSpPr/>
      </xdr:nvSpPr>
      <xdr:spPr>
        <a:xfrm>
          <a:off x="71244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36" name="正方形/長方形 165"/>
        <xdr:cNvSpPr/>
      </xdr:nvSpPr>
      <xdr:spPr>
        <a:xfrm>
          <a:off x="52527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37" name="正方形/長方形 166"/>
        <xdr:cNvSpPr/>
      </xdr:nvSpPr>
      <xdr:spPr>
        <a:xfrm>
          <a:off x="531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38" name="テキスト ボックス 167"/>
        <xdr:cNvSpPr/>
      </xdr:nvSpPr>
      <xdr:spPr>
        <a:xfrm>
          <a:off x="53377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前年度と比較すると、１０９，３８８千円、１．２％の増加となったが、引き続き類似団体内平均値を下回る結果となった。これは、保育施設の増加に伴う地域型保育給付費などの増によるものである。引き続き給付等に係る資格審査等の適正化や各種手当への上乗せの見直しを進めていくことで、財政を圧迫する要因を取り除いていく。</a:t>
          </a:r>
          <a:endParaRPr b="0" lang="en-US" sz="1300" spc="-1" strike="noStrike">
            <a:latin typeface="Times New Roman"/>
          </a:endParaRPr>
        </a:p>
      </xdr:txBody>
    </xdr:sp>
    <xdr:clientData/>
  </xdr:twoCellAnchor>
  <xdr:twoCellAnchor editAs="oneCell">
    <xdr:from>
      <xdr:col>3</xdr:col>
      <xdr:colOff>126000</xdr:colOff>
      <xdr:row>49</xdr:row>
      <xdr:rowOff>108000</xdr:rowOff>
    </xdr:from>
    <xdr:to>
      <xdr:col>5</xdr:col>
      <xdr:colOff>52920</xdr:colOff>
      <xdr:row>50</xdr:row>
      <xdr:rowOff>128520</xdr:rowOff>
    </xdr:to>
    <xdr:sp>
      <xdr:nvSpPr>
        <xdr:cNvPr id="639" name="テキスト ボックス 168"/>
        <xdr:cNvSpPr/>
      </xdr:nvSpPr>
      <xdr:spPr>
        <a:xfrm>
          <a:off x="67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40" name="直線コネクタ 169"/>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10800</xdr:colOff>
      <xdr:row>64</xdr:row>
      <xdr:rowOff>108360</xdr:rowOff>
    </xdr:to>
    <xdr:sp>
      <xdr:nvSpPr>
        <xdr:cNvPr id="641" name="テキスト ボックス 170"/>
        <xdr:cNvSpPr/>
      </xdr:nvSpPr>
      <xdr:spPr>
        <a:xfrm>
          <a:off x="23724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3</xdr:col>
      <xdr:colOff>161640</xdr:colOff>
      <xdr:row>62</xdr:row>
      <xdr:rowOff>28800</xdr:rowOff>
    </xdr:from>
    <xdr:to>
      <xdr:col>26</xdr:col>
      <xdr:colOff>183960</xdr:colOff>
      <xdr:row>62</xdr:row>
      <xdr:rowOff>28800</xdr:rowOff>
    </xdr:to>
    <xdr:sp>
      <xdr:nvSpPr>
        <xdr:cNvPr id="642" name="直線コネクタ 171"/>
        <xdr:cNvSpPr/>
      </xdr:nvSpPr>
      <xdr:spPr>
        <a:xfrm>
          <a:off x="71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78840</xdr:rowOff>
    </xdr:from>
    <xdr:to>
      <xdr:col>4</xdr:col>
      <xdr:colOff>10800</xdr:colOff>
      <xdr:row>62</xdr:row>
      <xdr:rowOff>125280</xdr:rowOff>
    </xdr:to>
    <xdr:sp>
      <xdr:nvSpPr>
        <xdr:cNvPr id="643" name="テキスト ボックス 172"/>
        <xdr:cNvSpPr/>
      </xdr:nvSpPr>
      <xdr:spPr>
        <a:xfrm>
          <a:off x="237240" y="10537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161640</xdr:colOff>
      <xdr:row>60</xdr:row>
      <xdr:rowOff>45000</xdr:rowOff>
    </xdr:from>
    <xdr:to>
      <xdr:col>26</xdr:col>
      <xdr:colOff>183960</xdr:colOff>
      <xdr:row>60</xdr:row>
      <xdr:rowOff>45000</xdr:rowOff>
    </xdr:to>
    <xdr:sp>
      <xdr:nvSpPr>
        <xdr:cNvPr id="644" name="直線コネクタ 173"/>
        <xdr:cNvSpPr/>
      </xdr:nvSpPr>
      <xdr:spPr>
        <a:xfrm>
          <a:off x="71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59</xdr:row>
      <xdr:rowOff>95040</xdr:rowOff>
    </xdr:from>
    <xdr:to>
      <xdr:col>4</xdr:col>
      <xdr:colOff>10800</xdr:colOff>
      <xdr:row>60</xdr:row>
      <xdr:rowOff>141120</xdr:rowOff>
    </xdr:to>
    <xdr:sp>
      <xdr:nvSpPr>
        <xdr:cNvPr id="645" name="テキスト ボックス 174"/>
        <xdr:cNvSpPr/>
      </xdr:nvSpPr>
      <xdr:spPr>
        <a:xfrm>
          <a:off x="237240" y="10210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58</xdr:row>
      <xdr:rowOff>61560</xdr:rowOff>
    </xdr:from>
    <xdr:to>
      <xdr:col>26</xdr:col>
      <xdr:colOff>183960</xdr:colOff>
      <xdr:row>58</xdr:row>
      <xdr:rowOff>61560</xdr:rowOff>
    </xdr:to>
    <xdr:sp>
      <xdr:nvSpPr>
        <xdr:cNvPr id="646" name="直線コネクタ 175"/>
        <xdr:cNvSpPr/>
      </xdr:nvSpPr>
      <xdr:spPr>
        <a:xfrm>
          <a:off x="71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57</xdr:row>
      <xdr:rowOff>111600</xdr:rowOff>
    </xdr:from>
    <xdr:to>
      <xdr:col>4</xdr:col>
      <xdr:colOff>10800</xdr:colOff>
      <xdr:row>58</xdr:row>
      <xdr:rowOff>158040</xdr:rowOff>
    </xdr:to>
    <xdr:sp>
      <xdr:nvSpPr>
        <xdr:cNvPr id="647" name="テキスト ボックス 176"/>
        <xdr:cNvSpPr/>
      </xdr:nvSpPr>
      <xdr:spPr>
        <a:xfrm>
          <a:off x="237240" y="98841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56</xdr:row>
      <xdr:rowOff>77760</xdr:rowOff>
    </xdr:from>
    <xdr:to>
      <xdr:col>26</xdr:col>
      <xdr:colOff>183960</xdr:colOff>
      <xdr:row>56</xdr:row>
      <xdr:rowOff>77760</xdr:rowOff>
    </xdr:to>
    <xdr:sp>
      <xdr:nvSpPr>
        <xdr:cNvPr id="648" name="直線コネクタ 177"/>
        <xdr:cNvSpPr/>
      </xdr:nvSpPr>
      <xdr:spPr>
        <a:xfrm>
          <a:off x="71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55</xdr:row>
      <xdr:rowOff>127800</xdr:rowOff>
    </xdr:from>
    <xdr:to>
      <xdr:col>4</xdr:col>
      <xdr:colOff>10800</xdr:colOff>
      <xdr:row>57</xdr:row>
      <xdr:rowOff>2520</xdr:rowOff>
    </xdr:to>
    <xdr:sp>
      <xdr:nvSpPr>
        <xdr:cNvPr id="649" name="テキスト ボックス 178"/>
        <xdr:cNvSpPr/>
      </xdr:nvSpPr>
      <xdr:spPr>
        <a:xfrm>
          <a:off x="237240" y="95572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54</xdr:row>
      <xdr:rowOff>94320</xdr:rowOff>
    </xdr:from>
    <xdr:to>
      <xdr:col>26</xdr:col>
      <xdr:colOff>183960</xdr:colOff>
      <xdr:row>54</xdr:row>
      <xdr:rowOff>94320</xdr:rowOff>
    </xdr:to>
    <xdr:sp>
      <xdr:nvSpPr>
        <xdr:cNvPr id="650" name="直線コネクタ 179"/>
        <xdr:cNvSpPr/>
      </xdr:nvSpPr>
      <xdr:spPr>
        <a:xfrm>
          <a:off x="71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53</xdr:row>
      <xdr:rowOff>144000</xdr:rowOff>
    </xdr:from>
    <xdr:to>
      <xdr:col>4</xdr:col>
      <xdr:colOff>10800</xdr:colOff>
      <xdr:row>55</xdr:row>
      <xdr:rowOff>19080</xdr:rowOff>
    </xdr:to>
    <xdr:sp>
      <xdr:nvSpPr>
        <xdr:cNvPr id="651" name="テキスト ボックス 180"/>
        <xdr:cNvSpPr/>
      </xdr:nvSpPr>
      <xdr:spPr>
        <a:xfrm>
          <a:off x="237240" y="9230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52</xdr:row>
      <xdr:rowOff>110520</xdr:rowOff>
    </xdr:from>
    <xdr:to>
      <xdr:col>26</xdr:col>
      <xdr:colOff>183960</xdr:colOff>
      <xdr:row>52</xdr:row>
      <xdr:rowOff>110520</xdr:rowOff>
    </xdr:to>
    <xdr:sp>
      <xdr:nvSpPr>
        <xdr:cNvPr id="652" name="直線コネクタ 181"/>
        <xdr:cNvSpPr/>
      </xdr:nvSpPr>
      <xdr:spPr>
        <a:xfrm>
          <a:off x="71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51</xdr:row>
      <xdr:rowOff>160560</xdr:rowOff>
    </xdr:from>
    <xdr:to>
      <xdr:col>4</xdr:col>
      <xdr:colOff>10800</xdr:colOff>
      <xdr:row>53</xdr:row>
      <xdr:rowOff>35280</xdr:rowOff>
    </xdr:to>
    <xdr:sp>
      <xdr:nvSpPr>
        <xdr:cNvPr id="653" name="テキスト ボックス 182"/>
        <xdr:cNvSpPr/>
      </xdr:nvSpPr>
      <xdr:spPr>
        <a:xfrm>
          <a:off x="237240" y="89042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54" name="直線コネクタ 183"/>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5400</xdr:rowOff>
    </xdr:from>
    <xdr:to>
      <xdr:col>4</xdr:col>
      <xdr:colOff>10800</xdr:colOff>
      <xdr:row>51</xdr:row>
      <xdr:rowOff>51840</xdr:rowOff>
    </xdr:to>
    <xdr:sp>
      <xdr:nvSpPr>
        <xdr:cNvPr id="655" name="テキスト ボックス 184"/>
        <xdr:cNvSpPr/>
      </xdr:nvSpPr>
      <xdr:spPr>
        <a:xfrm>
          <a:off x="237240" y="8577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56" name="扶助費グラフ枠"/>
        <xdr:cNvSpPr/>
      </xdr:nvSpPr>
      <xdr:spPr>
        <a:xfrm>
          <a:off x="71244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52</xdr:row>
      <xdr:rowOff>143280</xdr:rowOff>
    </xdr:from>
    <xdr:to>
      <xdr:col>24</xdr:col>
      <xdr:colOff>25200</xdr:colOff>
      <xdr:row>60</xdr:row>
      <xdr:rowOff>154080</xdr:rowOff>
    </xdr:to>
    <xdr:sp>
      <xdr:nvSpPr>
        <xdr:cNvPr id="657" name="直線コネクタ 186"/>
        <xdr:cNvSpPr/>
      </xdr:nvSpPr>
      <xdr:spPr>
        <a:xfrm flipV="1">
          <a:off x="4429440" y="9058680"/>
          <a:ext cx="0" cy="13824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60</xdr:row>
      <xdr:rowOff>146880</xdr:rowOff>
    </xdr:from>
    <xdr:to>
      <xdr:col>28</xdr:col>
      <xdr:colOff>142200</xdr:colOff>
      <xdr:row>62</xdr:row>
      <xdr:rowOff>21960</xdr:rowOff>
    </xdr:to>
    <xdr:sp>
      <xdr:nvSpPr>
        <xdr:cNvPr id="658" name="扶助費最小値テキスト"/>
        <xdr:cNvSpPr/>
      </xdr:nvSpPr>
      <xdr:spPr>
        <a:xfrm>
          <a:off x="4518720" y="10433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23</xdr:col>
      <xdr:colOff>136440</xdr:colOff>
      <xdr:row>60</xdr:row>
      <xdr:rowOff>154080</xdr:rowOff>
    </xdr:from>
    <xdr:to>
      <xdr:col>24</xdr:col>
      <xdr:colOff>114120</xdr:colOff>
      <xdr:row>60</xdr:row>
      <xdr:rowOff>154080</xdr:rowOff>
    </xdr:to>
    <xdr:sp>
      <xdr:nvSpPr>
        <xdr:cNvPr id="659" name="直線コネクタ 188"/>
        <xdr:cNvSpPr/>
      </xdr:nvSpPr>
      <xdr:spPr>
        <a:xfrm>
          <a:off x="4357080" y="104410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51</xdr:row>
      <xdr:rowOff>78840</xdr:rowOff>
    </xdr:from>
    <xdr:to>
      <xdr:col>28</xdr:col>
      <xdr:colOff>142200</xdr:colOff>
      <xdr:row>52</xdr:row>
      <xdr:rowOff>124920</xdr:rowOff>
    </xdr:to>
    <xdr:sp>
      <xdr:nvSpPr>
        <xdr:cNvPr id="660" name="扶助費最大値テキスト"/>
        <xdr:cNvSpPr/>
      </xdr:nvSpPr>
      <xdr:spPr>
        <a:xfrm>
          <a:off x="4518720" y="8822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23</xdr:col>
      <xdr:colOff>136440</xdr:colOff>
      <xdr:row>52</xdr:row>
      <xdr:rowOff>143280</xdr:rowOff>
    </xdr:from>
    <xdr:to>
      <xdr:col>24</xdr:col>
      <xdr:colOff>114120</xdr:colOff>
      <xdr:row>52</xdr:row>
      <xdr:rowOff>143280</xdr:rowOff>
    </xdr:to>
    <xdr:sp>
      <xdr:nvSpPr>
        <xdr:cNvPr id="661" name="直線コネクタ 190"/>
        <xdr:cNvSpPr/>
      </xdr:nvSpPr>
      <xdr:spPr>
        <a:xfrm>
          <a:off x="4357080" y="905868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54</xdr:row>
      <xdr:rowOff>39600</xdr:rowOff>
    </xdr:from>
    <xdr:to>
      <xdr:col>24</xdr:col>
      <xdr:colOff>25200</xdr:colOff>
      <xdr:row>54</xdr:row>
      <xdr:rowOff>94320</xdr:rowOff>
    </xdr:to>
    <xdr:sp>
      <xdr:nvSpPr>
        <xdr:cNvPr id="662" name="直線コネクタ 191"/>
        <xdr:cNvSpPr/>
      </xdr:nvSpPr>
      <xdr:spPr>
        <a:xfrm flipV="1">
          <a:off x="3673800" y="9297720"/>
          <a:ext cx="75564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55</xdr:row>
      <xdr:rowOff>49680</xdr:rowOff>
    </xdr:from>
    <xdr:to>
      <xdr:col>28</xdr:col>
      <xdr:colOff>142200</xdr:colOff>
      <xdr:row>56</xdr:row>
      <xdr:rowOff>95760</xdr:rowOff>
    </xdr:to>
    <xdr:sp>
      <xdr:nvSpPr>
        <xdr:cNvPr id="663" name="扶助費平均値テキスト"/>
        <xdr:cNvSpPr/>
      </xdr:nvSpPr>
      <xdr:spPr>
        <a:xfrm>
          <a:off x="4518720" y="947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23</xdr:col>
      <xdr:colOff>174600</xdr:colOff>
      <xdr:row>55</xdr:row>
      <xdr:rowOff>57240</xdr:rowOff>
    </xdr:from>
    <xdr:to>
      <xdr:col>24</xdr:col>
      <xdr:colOff>75960</xdr:colOff>
      <xdr:row>55</xdr:row>
      <xdr:rowOff>158400</xdr:rowOff>
    </xdr:to>
    <xdr:sp>
      <xdr:nvSpPr>
        <xdr:cNvPr id="664" name="フローチャート: 判断 193"/>
        <xdr:cNvSpPr/>
      </xdr:nvSpPr>
      <xdr:spPr>
        <a:xfrm>
          <a:off x="4395240" y="94867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53</xdr:row>
      <xdr:rowOff>156600</xdr:rowOff>
    </xdr:from>
    <xdr:to>
      <xdr:col>20</xdr:col>
      <xdr:colOff>3600</xdr:colOff>
      <xdr:row>54</xdr:row>
      <xdr:rowOff>94320</xdr:rowOff>
    </xdr:to>
    <xdr:sp>
      <xdr:nvSpPr>
        <xdr:cNvPr id="665" name="直線コネクタ 194"/>
        <xdr:cNvSpPr/>
      </xdr:nvSpPr>
      <xdr:spPr>
        <a:xfrm>
          <a:off x="2850840" y="9243360"/>
          <a:ext cx="822960" cy="10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55</xdr:row>
      <xdr:rowOff>144360</xdr:rowOff>
    </xdr:from>
    <xdr:to>
      <xdr:col>20</xdr:col>
      <xdr:colOff>37800</xdr:colOff>
      <xdr:row>56</xdr:row>
      <xdr:rowOff>74160</xdr:rowOff>
    </xdr:to>
    <xdr:sp>
      <xdr:nvSpPr>
        <xdr:cNvPr id="666" name="フローチャート: 判断 195"/>
        <xdr:cNvSpPr/>
      </xdr:nvSpPr>
      <xdr:spPr>
        <a:xfrm>
          <a:off x="3623040" y="957384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79560</xdr:rowOff>
    </xdr:from>
    <xdr:to>
      <xdr:col>22</xdr:col>
      <xdr:colOff>8640</xdr:colOff>
      <xdr:row>57</xdr:row>
      <xdr:rowOff>126000</xdr:rowOff>
    </xdr:to>
    <xdr:sp>
      <xdr:nvSpPr>
        <xdr:cNvPr id="667" name="テキスト ボックス 196"/>
        <xdr:cNvSpPr/>
      </xdr:nvSpPr>
      <xdr:spPr>
        <a:xfrm>
          <a:off x="3309480" y="96807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11</xdr:col>
      <xdr:colOff>9360</xdr:colOff>
      <xdr:row>53</xdr:row>
      <xdr:rowOff>156600</xdr:rowOff>
    </xdr:from>
    <xdr:to>
      <xdr:col>15</xdr:col>
      <xdr:colOff>98280</xdr:colOff>
      <xdr:row>53</xdr:row>
      <xdr:rowOff>156600</xdr:rowOff>
    </xdr:to>
    <xdr:sp>
      <xdr:nvSpPr>
        <xdr:cNvPr id="668" name="直線コネクタ 197"/>
        <xdr:cNvSpPr/>
      </xdr:nvSpPr>
      <xdr:spPr>
        <a:xfrm>
          <a:off x="2027880" y="924336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89640</xdr:rowOff>
    </xdr:from>
    <xdr:to>
      <xdr:col>15</xdr:col>
      <xdr:colOff>148680</xdr:colOff>
      <xdr:row>56</xdr:row>
      <xdr:rowOff>19440</xdr:rowOff>
    </xdr:to>
    <xdr:sp>
      <xdr:nvSpPr>
        <xdr:cNvPr id="669" name="フローチャート: 判断 198"/>
        <xdr:cNvSpPr/>
      </xdr:nvSpPr>
      <xdr:spPr>
        <a:xfrm>
          <a:off x="2800080" y="95191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25200</xdr:rowOff>
    </xdr:from>
    <xdr:to>
      <xdr:col>17</xdr:col>
      <xdr:colOff>145080</xdr:colOff>
      <xdr:row>57</xdr:row>
      <xdr:rowOff>71640</xdr:rowOff>
    </xdr:to>
    <xdr:sp>
      <xdr:nvSpPr>
        <xdr:cNvPr id="670" name="テキスト ボックス 199"/>
        <xdr:cNvSpPr/>
      </xdr:nvSpPr>
      <xdr:spPr>
        <a:xfrm>
          <a:off x="2502720" y="9626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6</xdr:col>
      <xdr:colOff>120600</xdr:colOff>
      <xdr:row>53</xdr:row>
      <xdr:rowOff>80640</xdr:rowOff>
    </xdr:from>
    <xdr:to>
      <xdr:col>11</xdr:col>
      <xdr:colOff>9360</xdr:colOff>
      <xdr:row>53</xdr:row>
      <xdr:rowOff>156600</xdr:rowOff>
    </xdr:to>
    <xdr:sp>
      <xdr:nvSpPr>
        <xdr:cNvPr id="671" name="直線コネクタ 200"/>
        <xdr:cNvSpPr/>
      </xdr:nvSpPr>
      <xdr:spPr>
        <a:xfrm>
          <a:off x="1221480" y="9167400"/>
          <a:ext cx="80640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55</xdr:row>
      <xdr:rowOff>68040</xdr:rowOff>
    </xdr:from>
    <xdr:to>
      <xdr:col>11</xdr:col>
      <xdr:colOff>60120</xdr:colOff>
      <xdr:row>55</xdr:row>
      <xdr:rowOff>169200</xdr:rowOff>
    </xdr:to>
    <xdr:sp>
      <xdr:nvSpPr>
        <xdr:cNvPr id="672" name="フローチャート: 判断 201"/>
        <xdr:cNvSpPr/>
      </xdr:nvSpPr>
      <xdr:spPr>
        <a:xfrm>
          <a:off x="1993680" y="9497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3240</xdr:rowOff>
    </xdr:from>
    <xdr:to>
      <xdr:col>13</xdr:col>
      <xdr:colOff>56160</xdr:colOff>
      <xdr:row>57</xdr:row>
      <xdr:rowOff>49680</xdr:rowOff>
    </xdr:to>
    <xdr:sp>
      <xdr:nvSpPr>
        <xdr:cNvPr id="673" name="テキスト ボックス 202"/>
        <xdr:cNvSpPr/>
      </xdr:nvSpPr>
      <xdr:spPr>
        <a:xfrm>
          <a:off x="1679760" y="9604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6</xdr:col>
      <xdr:colOff>69840</xdr:colOff>
      <xdr:row>55</xdr:row>
      <xdr:rowOff>13680</xdr:rowOff>
    </xdr:from>
    <xdr:to>
      <xdr:col>6</xdr:col>
      <xdr:colOff>171000</xdr:colOff>
      <xdr:row>55</xdr:row>
      <xdr:rowOff>114840</xdr:rowOff>
    </xdr:to>
    <xdr:sp>
      <xdr:nvSpPr>
        <xdr:cNvPr id="674" name="フローチャート: 判断 203"/>
        <xdr:cNvSpPr/>
      </xdr:nvSpPr>
      <xdr:spPr>
        <a:xfrm>
          <a:off x="1170720" y="9443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120600</xdr:rowOff>
    </xdr:from>
    <xdr:to>
      <xdr:col>8</xdr:col>
      <xdr:colOff>167400</xdr:colOff>
      <xdr:row>56</xdr:row>
      <xdr:rowOff>166680</xdr:rowOff>
    </xdr:to>
    <xdr:sp>
      <xdr:nvSpPr>
        <xdr:cNvPr id="675" name="テキスト ボックス 204"/>
        <xdr:cNvSpPr/>
      </xdr:nvSpPr>
      <xdr:spPr>
        <a:xfrm>
          <a:off x="873720" y="9550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Times New Roman"/>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xdr:nvSpPr>
        <xdr:cNvPr id="676" name="テキスト ボックス 205"/>
        <xdr:cNvSpPr/>
      </xdr:nvSpPr>
      <xdr:spPr>
        <a:xfrm>
          <a:off x="4230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xdr:nvSpPr>
        <xdr:cNvPr id="677" name="テキスト ボックス 206"/>
        <xdr:cNvSpPr/>
      </xdr:nvSpPr>
      <xdr:spPr>
        <a:xfrm>
          <a:off x="347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xdr:nvSpPr>
        <xdr:cNvPr id="678" name="テキスト ボックス 207"/>
        <xdr:cNvSpPr/>
      </xdr:nvSpPr>
      <xdr:spPr>
        <a:xfrm>
          <a:off x="26514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xdr:nvSpPr>
        <xdr:cNvPr id="679" name="テキスト ボックス 208"/>
        <xdr:cNvSpPr/>
      </xdr:nvSpPr>
      <xdr:spPr>
        <a:xfrm>
          <a:off x="184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xdr:nvSpPr>
        <xdr:cNvPr id="680" name="テキスト ボックス 209"/>
        <xdr:cNvSpPr/>
      </xdr:nvSpPr>
      <xdr:spPr>
        <a:xfrm>
          <a:off x="102204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53</xdr:row>
      <xdr:rowOff>160560</xdr:rowOff>
    </xdr:from>
    <xdr:to>
      <xdr:col>24</xdr:col>
      <xdr:colOff>75960</xdr:colOff>
      <xdr:row>54</xdr:row>
      <xdr:rowOff>90360</xdr:rowOff>
    </xdr:to>
    <xdr:sp>
      <xdr:nvSpPr>
        <xdr:cNvPr id="681" name="楕円 210"/>
        <xdr:cNvSpPr/>
      </xdr:nvSpPr>
      <xdr:spPr>
        <a:xfrm>
          <a:off x="4395240" y="92473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53</xdr:row>
      <xdr:rowOff>26280</xdr:rowOff>
    </xdr:from>
    <xdr:to>
      <xdr:col>28</xdr:col>
      <xdr:colOff>142200</xdr:colOff>
      <xdr:row>54</xdr:row>
      <xdr:rowOff>72720</xdr:rowOff>
    </xdr:to>
    <xdr:sp>
      <xdr:nvSpPr>
        <xdr:cNvPr id="682" name="扶助費該当値テキスト"/>
        <xdr:cNvSpPr/>
      </xdr:nvSpPr>
      <xdr:spPr>
        <a:xfrm>
          <a:off x="4518720" y="9113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11.5</a:t>
          </a:r>
          <a:endParaRPr b="0" lang="en-US" sz="1000" spc="-1" strike="noStrike">
            <a:latin typeface="Times New Roman"/>
          </a:endParaRPr>
        </a:p>
      </xdr:txBody>
    </xdr:sp>
    <xdr:clientData/>
  </xdr:twoCellAnchor>
  <xdr:twoCellAnchor editAs="twoCell">
    <xdr:from>
      <xdr:col>19</xdr:col>
      <xdr:colOff>136440</xdr:colOff>
      <xdr:row>54</xdr:row>
      <xdr:rowOff>43560</xdr:rowOff>
    </xdr:from>
    <xdr:to>
      <xdr:col>20</xdr:col>
      <xdr:colOff>37800</xdr:colOff>
      <xdr:row>54</xdr:row>
      <xdr:rowOff>144720</xdr:rowOff>
    </xdr:to>
    <xdr:sp>
      <xdr:nvSpPr>
        <xdr:cNvPr id="683" name="楕円 212"/>
        <xdr:cNvSpPr/>
      </xdr:nvSpPr>
      <xdr:spPr>
        <a:xfrm>
          <a:off x="3623040" y="93016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53</xdr:row>
      <xdr:rowOff>4320</xdr:rowOff>
    </xdr:from>
    <xdr:to>
      <xdr:col>22</xdr:col>
      <xdr:colOff>8640</xdr:colOff>
      <xdr:row>54</xdr:row>
      <xdr:rowOff>50760</xdr:rowOff>
    </xdr:to>
    <xdr:sp>
      <xdr:nvSpPr>
        <xdr:cNvPr id="684" name="テキスト ボックス 213"/>
        <xdr:cNvSpPr/>
      </xdr:nvSpPr>
      <xdr:spPr>
        <a:xfrm>
          <a:off x="3309480" y="90910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15</xdr:col>
      <xdr:colOff>47520</xdr:colOff>
      <xdr:row>53</xdr:row>
      <xdr:rowOff>106200</xdr:rowOff>
    </xdr:from>
    <xdr:to>
      <xdr:col>15</xdr:col>
      <xdr:colOff>148680</xdr:colOff>
      <xdr:row>54</xdr:row>
      <xdr:rowOff>36000</xdr:rowOff>
    </xdr:to>
    <xdr:sp>
      <xdr:nvSpPr>
        <xdr:cNvPr id="685" name="楕円 214"/>
        <xdr:cNvSpPr/>
      </xdr:nvSpPr>
      <xdr:spPr>
        <a:xfrm>
          <a:off x="2800080" y="9192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52</xdr:row>
      <xdr:rowOff>66960</xdr:rowOff>
    </xdr:from>
    <xdr:to>
      <xdr:col>17</xdr:col>
      <xdr:colOff>145080</xdr:colOff>
      <xdr:row>53</xdr:row>
      <xdr:rowOff>113400</xdr:rowOff>
    </xdr:to>
    <xdr:sp>
      <xdr:nvSpPr>
        <xdr:cNvPr id="686" name="テキスト ボックス 215"/>
        <xdr:cNvSpPr/>
      </xdr:nvSpPr>
      <xdr:spPr>
        <a:xfrm>
          <a:off x="2502720" y="8982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10</xdr:col>
      <xdr:colOff>158760</xdr:colOff>
      <xdr:row>53</xdr:row>
      <xdr:rowOff>106200</xdr:rowOff>
    </xdr:from>
    <xdr:to>
      <xdr:col>11</xdr:col>
      <xdr:colOff>60120</xdr:colOff>
      <xdr:row>54</xdr:row>
      <xdr:rowOff>36000</xdr:rowOff>
    </xdr:to>
    <xdr:sp>
      <xdr:nvSpPr>
        <xdr:cNvPr id="687" name="楕円 216"/>
        <xdr:cNvSpPr/>
      </xdr:nvSpPr>
      <xdr:spPr>
        <a:xfrm>
          <a:off x="1993680" y="91929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52</xdr:row>
      <xdr:rowOff>66960</xdr:rowOff>
    </xdr:from>
    <xdr:to>
      <xdr:col>13</xdr:col>
      <xdr:colOff>56160</xdr:colOff>
      <xdr:row>53</xdr:row>
      <xdr:rowOff>113400</xdr:rowOff>
    </xdr:to>
    <xdr:sp>
      <xdr:nvSpPr>
        <xdr:cNvPr id="688" name="テキスト ボックス 217"/>
        <xdr:cNvSpPr/>
      </xdr:nvSpPr>
      <xdr:spPr>
        <a:xfrm>
          <a:off x="1679760" y="8982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6</xdr:col>
      <xdr:colOff>69840</xdr:colOff>
      <xdr:row>53</xdr:row>
      <xdr:rowOff>29880</xdr:rowOff>
    </xdr:from>
    <xdr:to>
      <xdr:col>6</xdr:col>
      <xdr:colOff>171000</xdr:colOff>
      <xdr:row>53</xdr:row>
      <xdr:rowOff>131040</xdr:rowOff>
    </xdr:to>
    <xdr:sp>
      <xdr:nvSpPr>
        <xdr:cNvPr id="689" name="楕円 218"/>
        <xdr:cNvSpPr/>
      </xdr:nvSpPr>
      <xdr:spPr>
        <a:xfrm>
          <a:off x="1170720" y="9116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51</xdr:row>
      <xdr:rowOff>162360</xdr:rowOff>
    </xdr:from>
    <xdr:to>
      <xdr:col>8</xdr:col>
      <xdr:colOff>167400</xdr:colOff>
      <xdr:row>53</xdr:row>
      <xdr:rowOff>37080</xdr:rowOff>
    </xdr:to>
    <xdr:sp>
      <xdr:nvSpPr>
        <xdr:cNvPr id="690" name="テキスト ボックス 219"/>
        <xdr:cNvSpPr/>
      </xdr:nvSpPr>
      <xdr:spPr>
        <a:xfrm>
          <a:off x="873720" y="8906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91" name="正方形/長方形 220"/>
        <xdr:cNvSpPr/>
      </xdr:nvSpPr>
      <xdr:spPr>
        <a:xfrm>
          <a:off x="11422080" y="8127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92" name="正方形/長方形 221"/>
        <xdr:cNvSpPr/>
      </xdr:nvSpPr>
      <xdr:spPr>
        <a:xfrm>
          <a:off x="15677640" y="8191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93" name="正方形/長方形 222"/>
        <xdr:cNvSpPr/>
      </xdr:nvSpPr>
      <xdr:spPr>
        <a:xfrm>
          <a:off x="15677640" y="8381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12/51</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94" name="正方形/長方形 223"/>
        <xdr:cNvSpPr/>
      </xdr:nvSpPr>
      <xdr:spPr>
        <a:xfrm>
          <a:off x="17235000" y="8191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95" name="正方形/長方形 224"/>
        <xdr:cNvSpPr/>
      </xdr:nvSpPr>
      <xdr:spPr>
        <a:xfrm>
          <a:off x="17235000" y="8381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6" name="正方形/長方形 225"/>
        <xdr:cNvSpPr/>
      </xdr:nvSpPr>
      <xdr:spPr>
        <a:xfrm>
          <a:off x="18716040" y="8191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97" name="正方形/長方形 226"/>
        <xdr:cNvSpPr/>
      </xdr:nvSpPr>
      <xdr:spPr>
        <a:xfrm>
          <a:off x="18716040" y="8381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8" name="正方形/長方形 227"/>
        <xdr:cNvSpPr/>
      </xdr:nvSpPr>
      <xdr:spPr>
        <a:xfrm>
          <a:off x="11422080" y="8699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699" name="正方形/長方形 228"/>
        <xdr:cNvSpPr/>
      </xdr:nvSpPr>
      <xdr:spPr>
        <a:xfrm>
          <a:off x="15978960" y="8699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700" name="正方形/長方形 229"/>
        <xdr:cNvSpPr/>
      </xdr:nvSpPr>
      <xdr:spPr>
        <a:xfrm>
          <a:off x="16026120" y="8699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701" name="テキスト ボックス 230"/>
        <xdr:cNvSpPr/>
      </xdr:nvSpPr>
      <xdr:spPr>
        <a:xfrm>
          <a:off x="16063920" y="9016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昨年度と比較すると０．８ポイント低下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b="0" lang="en-US" sz="1300" spc="-1" strike="noStrike">
            <a:latin typeface="Times New Roman"/>
          </a:endParaRPr>
        </a:p>
      </xdr:txBody>
    </xdr:sp>
    <xdr:clientData/>
  </xdr:twoCellAnchor>
  <xdr:twoCellAnchor editAs="oneCell">
    <xdr:from>
      <xdr:col>62</xdr:col>
      <xdr:colOff>8640</xdr:colOff>
      <xdr:row>49</xdr:row>
      <xdr:rowOff>108000</xdr:rowOff>
    </xdr:from>
    <xdr:to>
      <xdr:col>63</xdr:col>
      <xdr:colOff>118800</xdr:colOff>
      <xdr:row>50</xdr:row>
      <xdr:rowOff>128520</xdr:rowOff>
    </xdr:to>
    <xdr:sp>
      <xdr:nvSpPr>
        <xdr:cNvPr id="702" name="テキスト ボックス 231"/>
        <xdr:cNvSpPr/>
      </xdr:nvSpPr>
      <xdr:spPr>
        <a:xfrm>
          <a:off x="11386440" y="8508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703" name="直線コネクタ 232"/>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108360</xdr:rowOff>
    </xdr:to>
    <xdr:sp>
      <xdr:nvSpPr>
        <xdr:cNvPr id="704" name="テキスト ボックス 233"/>
        <xdr:cNvSpPr/>
      </xdr:nvSpPr>
      <xdr:spPr>
        <a:xfrm>
          <a:off x="10963800" y="10863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sp>
      <xdr:nvSpPr>
        <xdr:cNvPr id="705" name="直線コネクタ 234"/>
        <xdr:cNvSpPr/>
      </xdr:nvSpPr>
      <xdr:spPr>
        <a:xfrm>
          <a:off x="1142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78840</xdr:rowOff>
    </xdr:from>
    <xdr:to>
      <xdr:col>62</xdr:col>
      <xdr:colOff>93600</xdr:colOff>
      <xdr:row>62</xdr:row>
      <xdr:rowOff>125280</xdr:rowOff>
    </xdr:to>
    <xdr:sp>
      <xdr:nvSpPr>
        <xdr:cNvPr id="706" name="テキスト ボックス 235"/>
        <xdr:cNvSpPr/>
      </xdr:nvSpPr>
      <xdr:spPr>
        <a:xfrm>
          <a:off x="10963800" y="10537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sp>
      <xdr:nvSpPr>
        <xdr:cNvPr id="707" name="直線コネクタ 236"/>
        <xdr:cNvSpPr/>
      </xdr:nvSpPr>
      <xdr:spPr>
        <a:xfrm>
          <a:off x="1142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59</xdr:row>
      <xdr:rowOff>95040</xdr:rowOff>
    </xdr:from>
    <xdr:to>
      <xdr:col>62</xdr:col>
      <xdr:colOff>93600</xdr:colOff>
      <xdr:row>60</xdr:row>
      <xdr:rowOff>141120</xdr:rowOff>
    </xdr:to>
    <xdr:sp>
      <xdr:nvSpPr>
        <xdr:cNvPr id="708" name="テキスト ボックス 237"/>
        <xdr:cNvSpPr/>
      </xdr:nvSpPr>
      <xdr:spPr>
        <a:xfrm>
          <a:off x="10963800" y="10210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sp>
      <xdr:nvSpPr>
        <xdr:cNvPr id="709" name="直線コネクタ 238"/>
        <xdr:cNvSpPr/>
      </xdr:nvSpPr>
      <xdr:spPr>
        <a:xfrm>
          <a:off x="1142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57</xdr:row>
      <xdr:rowOff>111600</xdr:rowOff>
    </xdr:from>
    <xdr:to>
      <xdr:col>62</xdr:col>
      <xdr:colOff>93600</xdr:colOff>
      <xdr:row>58</xdr:row>
      <xdr:rowOff>158040</xdr:rowOff>
    </xdr:to>
    <xdr:sp>
      <xdr:nvSpPr>
        <xdr:cNvPr id="710" name="テキスト ボックス 239"/>
        <xdr:cNvSpPr/>
      </xdr:nvSpPr>
      <xdr:spPr>
        <a:xfrm>
          <a:off x="10963800" y="98841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sp>
      <xdr:nvSpPr>
        <xdr:cNvPr id="711" name="直線コネクタ 240"/>
        <xdr:cNvSpPr/>
      </xdr:nvSpPr>
      <xdr:spPr>
        <a:xfrm>
          <a:off x="1142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55</xdr:row>
      <xdr:rowOff>127800</xdr:rowOff>
    </xdr:from>
    <xdr:to>
      <xdr:col>62</xdr:col>
      <xdr:colOff>93600</xdr:colOff>
      <xdr:row>57</xdr:row>
      <xdr:rowOff>2520</xdr:rowOff>
    </xdr:to>
    <xdr:sp>
      <xdr:nvSpPr>
        <xdr:cNvPr id="712" name="テキスト ボックス 241"/>
        <xdr:cNvSpPr/>
      </xdr:nvSpPr>
      <xdr:spPr>
        <a:xfrm>
          <a:off x="10963800" y="95572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sp>
      <xdr:nvSpPr>
        <xdr:cNvPr id="713" name="直線コネクタ 242"/>
        <xdr:cNvSpPr/>
      </xdr:nvSpPr>
      <xdr:spPr>
        <a:xfrm>
          <a:off x="1142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53</xdr:row>
      <xdr:rowOff>144000</xdr:rowOff>
    </xdr:from>
    <xdr:to>
      <xdr:col>62</xdr:col>
      <xdr:colOff>93600</xdr:colOff>
      <xdr:row>55</xdr:row>
      <xdr:rowOff>19080</xdr:rowOff>
    </xdr:to>
    <xdr:sp>
      <xdr:nvSpPr>
        <xdr:cNvPr id="714" name="テキスト ボックス 243"/>
        <xdr:cNvSpPr/>
      </xdr:nvSpPr>
      <xdr:spPr>
        <a:xfrm>
          <a:off x="10963800" y="9230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sp>
      <xdr:nvSpPr>
        <xdr:cNvPr id="715" name="直線コネクタ 244"/>
        <xdr:cNvSpPr/>
      </xdr:nvSpPr>
      <xdr:spPr>
        <a:xfrm>
          <a:off x="1142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51</xdr:row>
      <xdr:rowOff>160560</xdr:rowOff>
    </xdr:from>
    <xdr:to>
      <xdr:col>62</xdr:col>
      <xdr:colOff>93600</xdr:colOff>
      <xdr:row>53</xdr:row>
      <xdr:rowOff>35280</xdr:rowOff>
    </xdr:to>
    <xdr:sp>
      <xdr:nvSpPr>
        <xdr:cNvPr id="716" name="テキスト ボックス 245"/>
        <xdr:cNvSpPr/>
      </xdr:nvSpPr>
      <xdr:spPr>
        <a:xfrm>
          <a:off x="10963800" y="89042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17" name="直線コネクタ 246"/>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5400</xdr:rowOff>
    </xdr:from>
    <xdr:to>
      <xdr:col>62</xdr:col>
      <xdr:colOff>93600</xdr:colOff>
      <xdr:row>51</xdr:row>
      <xdr:rowOff>51840</xdr:rowOff>
    </xdr:to>
    <xdr:sp>
      <xdr:nvSpPr>
        <xdr:cNvPr id="718" name="テキスト ボックス 247"/>
        <xdr:cNvSpPr/>
      </xdr:nvSpPr>
      <xdr:spPr>
        <a:xfrm>
          <a:off x="10963800" y="8577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19" name="その他グラフ枠"/>
        <xdr:cNvSpPr/>
      </xdr:nvSpPr>
      <xdr:spPr>
        <a:xfrm>
          <a:off x="11422080" y="8699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80640</xdr:rowOff>
    </xdr:from>
    <xdr:to>
      <xdr:col>82</xdr:col>
      <xdr:colOff>107640</xdr:colOff>
      <xdr:row>61</xdr:row>
      <xdr:rowOff>80640</xdr:rowOff>
    </xdr:to>
    <xdr:sp>
      <xdr:nvSpPr>
        <xdr:cNvPr id="720" name="直線コネクタ 249"/>
        <xdr:cNvSpPr/>
      </xdr:nvSpPr>
      <xdr:spPr>
        <a:xfrm flipV="1">
          <a:off x="15155640" y="9167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61</xdr:row>
      <xdr:rowOff>73440</xdr:rowOff>
    </xdr:from>
    <xdr:to>
      <xdr:col>87</xdr:col>
      <xdr:colOff>41040</xdr:colOff>
      <xdr:row>62</xdr:row>
      <xdr:rowOff>119880</xdr:rowOff>
    </xdr:to>
    <xdr:sp>
      <xdr:nvSpPr>
        <xdr:cNvPr id="721" name="その他最小値テキスト"/>
        <xdr:cNvSpPr/>
      </xdr:nvSpPr>
      <xdr:spPr>
        <a:xfrm>
          <a:off x="15244920" y="1053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82</xdr:col>
      <xdr:colOff>18720</xdr:colOff>
      <xdr:row>61</xdr:row>
      <xdr:rowOff>80640</xdr:rowOff>
    </xdr:from>
    <xdr:to>
      <xdr:col>83</xdr:col>
      <xdr:colOff>12960</xdr:colOff>
      <xdr:row>61</xdr:row>
      <xdr:rowOff>80640</xdr:rowOff>
    </xdr:to>
    <xdr:sp>
      <xdr:nvSpPr>
        <xdr:cNvPr id="722" name="直線コネクタ 251"/>
        <xdr:cNvSpPr/>
      </xdr:nvSpPr>
      <xdr:spPr>
        <a:xfrm>
          <a:off x="15066720" y="105390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52</xdr:row>
      <xdr:rowOff>15840</xdr:rowOff>
    </xdr:from>
    <xdr:to>
      <xdr:col>87</xdr:col>
      <xdr:colOff>41040</xdr:colOff>
      <xdr:row>53</xdr:row>
      <xdr:rowOff>62280</xdr:rowOff>
    </xdr:to>
    <xdr:sp>
      <xdr:nvSpPr>
        <xdr:cNvPr id="723" name="その他最大値テキスト"/>
        <xdr:cNvSpPr/>
      </xdr:nvSpPr>
      <xdr:spPr>
        <a:xfrm>
          <a:off x="15244920" y="8931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82</xdr:col>
      <xdr:colOff>18720</xdr:colOff>
      <xdr:row>53</xdr:row>
      <xdr:rowOff>80640</xdr:rowOff>
    </xdr:from>
    <xdr:to>
      <xdr:col>83</xdr:col>
      <xdr:colOff>12960</xdr:colOff>
      <xdr:row>53</xdr:row>
      <xdr:rowOff>80640</xdr:rowOff>
    </xdr:to>
    <xdr:sp>
      <xdr:nvSpPr>
        <xdr:cNvPr id="724" name="直線コネクタ 253"/>
        <xdr:cNvSpPr/>
      </xdr:nvSpPr>
      <xdr:spPr>
        <a:xfrm>
          <a:off x="15066720" y="91674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56</xdr:row>
      <xdr:rowOff>77760</xdr:rowOff>
    </xdr:from>
    <xdr:to>
      <xdr:col>82</xdr:col>
      <xdr:colOff>107640</xdr:colOff>
      <xdr:row>56</xdr:row>
      <xdr:rowOff>88560</xdr:rowOff>
    </xdr:to>
    <xdr:sp>
      <xdr:nvSpPr>
        <xdr:cNvPr id="725" name="直線コネクタ 254"/>
        <xdr:cNvSpPr/>
      </xdr:nvSpPr>
      <xdr:spPr>
        <a:xfrm flipV="1">
          <a:off x="14383800" y="9678960"/>
          <a:ext cx="77184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57</xdr:row>
      <xdr:rowOff>11880</xdr:rowOff>
    </xdr:from>
    <xdr:to>
      <xdr:col>87</xdr:col>
      <xdr:colOff>41040</xdr:colOff>
      <xdr:row>58</xdr:row>
      <xdr:rowOff>58320</xdr:rowOff>
    </xdr:to>
    <xdr:sp>
      <xdr:nvSpPr>
        <xdr:cNvPr id="726" name="その他平均値テキスト"/>
        <xdr:cNvSpPr/>
      </xdr:nvSpPr>
      <xdr:spPr>
        <a:xfrm>
          <a:off x="15244920" y="9784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82</xdr:col>
      <xdr:colOff>57240</xdr:colOff>
      <xdr:row>57</xdr:row>
      <xdr:rowOff>19080</xdr:rowOff>
    </xdr:from>
    <xdr:to>
      <xdr:col>82</xdr:col>
      <xdr:colOff>158400</xdr:colOff>
      <xdr:row>57</xdr:row>
      <xdr:rowOff>120240</xdr:rowOff>
    </xdr:to>
    <xdr:sp>
      <xdr:nvSpPr>
        <xdr:cNvPr id="727" name="フローチャート: 判断 256"/>
        <xdr:cNvSpPr/>
      </xdr:nvSpPr>
      <xdr:spPr>
        <a:xfrm>
          <a:off x="15105240" y="979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56</xdr:row>
      <xdr:rowOff>23400</xdr:rowOff>
    </xdr:from>
    <xdr:to>
      <xdr:col>78</xdr:col>
      <xdr:colOff>69840</xdr:colOff>
      <xdr:row>56</xdr:row>
      <xdr:rowOff>88560</xdr:rowOff>
    </xdr:to>
    <xdr:sp>
      <xdr:nvSpPr>
        <xdr:cNvPr id="728" name="直線コネクタ 257"/>
        <xdr:cNvSpPr/>
      </xdr:nvSpPr>
      <xdr:spPr>
        <a:xfrm>
          <a:off x="13577040" y="9624600"/>
          <a:ext cx="80676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57</xdr:row>
      <xdr:rowOff>106200</xdr:rowOff>
    </xdr:from>
    <xdr:to>
      <xdr:col>78</xdr:col>
      <xdr:colOff>120240</xdr:colOff>
      <xdr:row>58</xdr:row>
      <xdr:rowOff>36000</xdr:rowOff>
    </xdr:to>
    <xdr:sp>
      <xdr:nvSpPr>
        <xdr:cNvPr id="729" name="フローチャート: 判断 258"/>
        <xdr:cNvSpPr/>
      </xdr:nvSpPr>
      <xdr:spPr>
        <a:xfrm>
          <a:off x="14333040" y="987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58</xdr:row>
      <xdr:rowOff>41760</xdr:rowOff>
    </xdr:from>
    <xdr:to>
      <xdr:col>80</xdr:col>
      <xdr:colOff>91080</xdr:colOff>
      <xdr:row>59</xdr:row>
      <xdr:rowOff>88200</xdr:rowOff>
    </xdr:to>
    <xdr:sp>
      <xdr:nvSpPr>
        <xdr:cNvPr id="730" name="テキスト ボックス 259"/>
        <xdr:cNvSpPr/>
      </xdr:nvSpPr>
      <xdr:spPr>
        <a:xfrm>
          <a:off x="14036040" y="99856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69</xdr:col>
      <xdr:colOff>91800</xdr:colOff>
      <xdr:row>55</xdr:row>
      <xdr:rowOff>162360</xdr:rowOff>
    </xdr:from>
    <xdr:to>
      <xdr:col>73</xdr:col>
      <xdr:colOff>180720</xdr:colOff>
      <xdr:row>56</xdr:row>
      <xdr:rowOff>23400</xdr:rowOff>
    </xdr:to>
    <xdr:sp>
      <xdr:nvSpPr>
        <xdr:cNvPr id="731" name="直線コネクタ 260"/>
        <xdr:cNvSpPr/>
      </xdr:nvSpPr>
      <xdr:spPr>
        <a:xfrm>
          <a:off x="12754080" y="9591840"/>
          <a:ext cx="8229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106200</xdr:rowOff>
    </xdr:from>
    <xdr:to>
      <xdr:col>74</xdr:col>
      <xdr:colOff>31680</xdr:colOff>
      <xdr:row>58</xdr:row>
      <xdr:rowOff>36000</xdr:rowOff>
    </xdr:to>
    <xdr:sp>
      <xdr:nvSpPr>
        <xdr:cNvPr id="732" name="フローチャート: 判断 261"/>
        <xdr:cNvSpPr/>
      </xdr:nvSpPr>
      <xdr:spPr>
        <a:xfrm>
          <a:off x="13526640" y="98787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58</xdr:row>
      <xdr:rowOff>41760</xdr:rowOff>
    </xdr:from>
    <xdr:to>
      <xdr:col>76</xdr:col>
      <xdr:colOff>27720</xdr:colOff>
      <xdr:row>59</xdr:row>
      <xdr:rowOff>88200</xdr:rowOff>
    </xdr:to>
    <xdr:sp>
      <xdr:nvSpPr>
        <xdr:cNvPr id="733" name="テキスト ボックス 262"/>
        <xdr:cNvSpPr/>
      </xdr:nvSpPr>
      <xdr:spPr>
        <a:xfrm>
          <a:off x="13213080" y="9985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65</xdr:col>
      <xdr:colOff>2880</xdr:colOff>
      <xdr:row>55</xdr:row>
      <xdr:rowOff>118800</xdr:rowOff>
    </xdr:from>
    <xdr:to>
      <xdr:col>69</xdr:col>
      <xdr:colOff>91800</xdr:colOff>
      <xdr:row>55</xdr:row>
      <xdr:rowOff>162360</xdr:rowOff>
    </xdr:to>
    <xdr:sp>
      <xdr:nvSpPr>
        <xdr:cNvPr id="734" name="直線コネクタ 263"/>
        <xdr:cNvSpPr/>
      </xdr:nvSpPr>
      <xdr:spPr>
        <a:xfrm>
          <a:off x="11931120" y="9548280"/>
          <a:ext cx="82296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57</xdr:row>
      <xdr:rowOff>106200</xdr:rowOff>
    </xdr:from>
    <xdr:to>
      <xdr:col>69</xdr:col>
      <xdr:colOff>142560</xdr:colOff>
      <xdr:row>58</xdr:row>
      <xdr:rowOff>36000</xdr:rowOff>
    </xdr:to>
    <xdr:sp>
      <xdr:nvSpPr>
        <xdr:cNvPr id="735" name="フローチャート: 判断 264"/>
        <xdr:cNvSpPr/>
      </xdr:nvSpPr>
      <xdr:spPr>
        <a:xfrm>
          <a:off x="12703680" y="987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41760</xdr:rowOff>
    </xdr:from>
    <xdr:to>
      <xdr:col>71</xdr:col>
      <xdr:colOff>138960</xdr:colOff>
      <xdr:row>59</xdr:row>
      <xdr:rowOff>88200</xdr:rowOff>
    </xdr:to>
    <xdr:sp>
      <xdr:nvSpPr>
        <xdr:cNvPr id="736" name="テキスト ボックス 265"/>
        <xdr:cNvSpPr/>
      </xdr:nvSpPr>
      <xdr:spPr>
        <a:xfrm>
          <a:off x="12406680" y="9985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64</xdr:col>
      <xdr:colOff>152280</xdr:colOff>
      <xdr:row>57</xdr:row>
      <xdr:rowOff>127800</xdr:rowOff>
    </xdr:from>
    <xdr:to>
      <xdr:col>65</xdr:col>
      <xdr:colOff>53640</xdr:colOff>
      <xdr:row>58</xdr:row>
      <xdr:rowOff>57600</xdr:rowOff>
    </xdr:to>
    <xdr:sp>
      <xdr:nvSpPr>
        <xdr:cNvPr id="737" name="フローチャート: 判断 266"/>
        <xdr:cNvSpPr/>
      </xdr:nvSpPr>
      <xdr:spPr>
        <a:xfrm>
          <a:off x="11896920" y="9900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58</xdr:row>
      <xdr:rowOff>63360</xdr:rowOff>
    </xdr:from>
    <xdr:to>
      <xdr:col>67</xdr:col>
      <xdr:colOff>50040</xdr:colOff>
      <xdr:row>59</xdr:row>
      <xdr:rowOff>109800</xdr:rowOff>
    </xdr:to>
    <xdr:sp>
      <xdr:nvSpPr>
        <xdr:cNvPr id="738" name="テキスト ボックス 267"/>
        <xdr:cNvSpPr/>
      </xdr:nvSpPr>
      <xdr:spPr>
        <a:xfrm>
          <a:off x="11583720" y="10007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xdr:nvSpPr>
        <xdr:cNvPr id="739" name="テキスト ボックス 268"/>
        <xdr:cNvSpPr/>
      </xdr:nvSpPr>
      <xdr:spPr>
        <a:xfrm>
          <a:off x="149565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xdr:nvSpPr>
        <xdr:cNvPr id="740" name="テキスト ボックス 269"/>
        <xdr:cNvSpPr/>
      </xdr:nvSpPr>
      <xdr:spPr>
        <a:xfrm>
          <a:off x="1418436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64</xdr:row>
      <xdr:rowOff>30600</xdr:rowOff>
    </xdr:from>
    <xdr:to>
      <xdr:col>77</xdr:col>
      <xdr:colOff>9720</xdr:colOff>
      <xdr:row>65</xdr:row>
      <xdr:rowOff>77040</xdr:rowOff>
    </xdr:to>
    <xdr:sp>
      <xdr:nvSpPr>
        <xdr:cNvPr id="741" name="テキスト ボックス 270"/>
        <xdr:cNvSpPr/>
      </xdr:nvSpPr>
      <xdr:spPr>
        <a:xfrm>
          <a:off x="1337832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64</xdr:row>
      <xdr:rowOff>30600</xdr:rowOff>
    </xdr:from>
    <xdr:to>
      <xdr:col>72</xdr:col>
      <xdr:colOff>103680</xdr:colOff>
      <xdr:row>65</xdr:row>
      <xdr:rowOff>77040</xdr:rowOff>
    </xdr:to>
    <xdr:sp>
      <xdr:nvSpPr>
        <xdr:cNvPr id="742" name="テキスト ボックス 271"/>
        <xdr:cNvSpPr/>
      </xdr:nvSpPr>
      <xdr:spPr>
        <a:xfrm>
          <a:off x="125550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64</xdr:row>
      <xdr:rowOff>30600</xdr:rowOff>
    </xdr:from>
    <xdr:to>
      <xdr:col>68</xdr:col>
      <xdr:colOff>31680</xdr:colOff>
      <xdr:row>65</xdr:row>
      <xdr:rowOff>77040</xdr:rowOff>
    </xdr:to>
    <xdr:sp>
      <xdr:nvSpPr>
        <xdr:cNvPr id="743" name="テキスト ボックス 272"/>
        <xdr:cNvSpPr/>
      </xdr:nvSpPr>
      <xdr:spPr>
        <a:xfrm>
          <a:off x="11748600" y="11003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56</xdr:row>
      <xdr:rowOff>27360</xdr:rowOff>
    </xdr:from>
    <xdr:to>
      <xdr:col>82</xdr:col>
      <xdr:colOff>158400</xdr:colOff>
      <xdr:row>56</xdr:row>
      <xdr:rowOff>128520</xdr:rowOff>
    </xdr:to>
    <xdr:sp>
      <xdr:nvSpPr>
        <xdr:cNvPr id="744" name="楕円 273"/>
        <xdr:cNvSpPr/>
      </xdr:nvSpPr>
      <xdr:spPr>
        <a:xfrm>
          <a:off x="15105240" y="9628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55</xdr:row>
      <xdr:rowOff>64440</xdr:rowOff>
    </xdr:from>
    <xdr:to>
      <xdr:col>87</xdr:col>
      <xdr:colOff>41040</xdr:colOff>
      <xdr:row>56</xdr:row>
      <xdr:rowOff>110520</xdr:rowOff>
    </xdr:to>
    <xdr:sp>
      <xdr:nvSpPr>
        <xdr:cNvPr id="745" name="その他該当値テキスト"/>
        <xdr:cNvSpPr/>
      </xdr:nvSpPr>
      <xdr:spPr>
        <a:xfrm>
          <a:off x="15244920" y="9493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78</xdr:col>
      <xdr:colOff>19080</xdr:colOff>
      <xdr:row>56</xdr:row>
      <xdr:rowOff>38160</xdr:rowOff>
    </xdr:from>
    <xdr:to>
      <xdr:col>78</xdr:col>
      <xdr:colOff>120240</xdr:colOff>
      <xdr:row>56</xdr:row>
      <xdr:rowOff>139320</xdr:rowOff>
    </xdr:to>
    <xdr:sp>
      <xdr:nvSpPr>
        <xdr:cNvPr id="746" name="楕円 275"/>
        <xdr:cNvSpPr/>
      </xdr:nvSpPr>
      <xdr:spPr>
        <a:xfrm>
          <a:off x="14333040" y="9639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54</xdr:row>
      <xdr:rowOff>170280</xdr:rowOff>
    </xdr:from>
    <xdr:to>
      <xdr:col>80</xdr:col>
      <xdr:colOff>91080</xdr:colOff>
      <xdr:row>56</xdr:row>
      <xdr:rowOff>45000</xdr:rowOff>
    </xdr:to>
    <xdr:sp>
      <xdr:nvSpPr>
        <xdr:cNvPr id="747" name="テキスト ボックス 276"/>
        <xdr:cNvSpPr/>
      </xdr:nvSpPr>
      <xdr:spPr>
        <a:xfrm>
          <a:off x="14036040" y="94284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73</xdr:col>
      <xdr:colOff>130320</xdr:colOff>
      <xdr:row>55</xdr:row>
      <xdr:rowOff>144360</xdr:rowOff>
    </xdr:from>
    <xdr:to>
      <xdr:col>74</xdr:col>
      <xdr:colOff>31680</xdr:colOff>
      <xdr:row>56</xdr:row>
      <xdr:rowOff>74160</xdr:rowOff>
    </xdr:to>
    <xdr:sp>
      <xdr:nvSpPr>
        <xdr:cNvPr id="748" name="楕円 277"/>
        <xdr:cNvSpPr/>
      </xdr:nvSpPr>
      <xdr:spPr>
        <a:xfrm>
          <a:off x="13526640" y="957384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54</xdr:row>
      <xdr:rowOff>105120</xdr:rowOff>
    </xdr:from>
    <xdr:to>
      <xdr:col>76</xdr:col>
      <xdr:colOff>27720</xdr:colOff>
      <xdr:row>55</xdr:row>
      <xdr:rowOff>151560</xdr:rowOff>
    </xdr:to>
    <xdr:sp>
      <xdr:nvSpPr>
        <xdr:cNvPr id="749" name="テキスト ボックス 278"/>
        <xdr:cNvSpPr/>
      </xdr:nvSpPr>
      <xdr:spPr>
        <a:xfrm>
          <a:off x="13213080" y="9363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a:t>
          </a:r>
          <a:endParaRPr b="0" lang="en-US" sz="1000" spc="-1" strike="noStrike">
            <a:latin typeface="Times New Roman"/>
          </a:endParaRPr>
        </a:p>
      </xdr:txBody>
    </xdr:sp>
    <xdr:clientData/>
  </xdr:twoCellAnchor>
  <xdr:twoCellAnchor editAs="twoCell">
    <xdr:from>
      <xdr:col>69</xdr:col>
      <xdr:colOff>41400</xdr:colOff>
      <xdr:row>55</xdr:row>
      <xdr:rowOff>111600</xdr:rowOff>
    </xdr:from>
    <xdr:to>
      <xdr:col>69</xdr:col>
      <xdr:colOff>142560</xdr:colOff>
      <xdr:row>56</xdr:row>
      <xdr:rowOff>41400</xdr:rowOff>
    </xdr:to>
    <xdr:sp>
      <xdr:nvSpPr>
        <xdr:cNvPr id="750" name="楕円 279"/>
        <xdr:cNvSpPr/>
      </xdr:nvSpPr>
      <xdr:spPr>
        <a:xfrm>
          <a:off x="12703680" y="95410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54</xdr:row>
      <xdr:rowOff>72360</xdr:rowOff>
    </xdr:from>
    <xdr:to>
      <xdr:col>71</xdr:col>
      <xdr:colOff>138960</xdr:colOff>
      <xdr:row>55</xdr:row>
      <xdr:rowOff>118800</xdr:rowOff>
    </xdr:to>
    <xdr:sp>
      <xdr:nvSpPr>
        <xdr:cNvPr id="751" name="テキスト ボックス 280"/>
        <xdr:cNvSpPr/>
      </xdr:nvSpPr>
      <xdr:spPr>
        <a:xfrm>
          <a:off x="12406680" y="9330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64</xdr:col>
      <xdr:colOff>152280</xdr:colOff>
      <xdr:row>55</xdr:row>
      <xdr:rowOff>68040</xdr:rowOff>
    </xdr:from>
    <xdr:to>
      <xdr:col>65</xdr:col>
      <xdr:colOff>53640</xdr:colOff>
      <xdr:row>55</xdr:row>
      <xdr:rowOff>169200</xdr:rowOff>
    </xdr:to>
    <xdr:sp>
      <xdr:nvSpPr>
        <xdr:cNvPr id="752" name="楕円 281"/>
        <xdr:cNvSpPr/>
      </xdr:nvSpPr>
      <xdr:spPr>
        <a:xfrm>
          <a:off x="11896920" y="94975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54</xdr:row>
      <xdr:rowOff>28800</xdr:rowOff>
    </xdr:from>
    <xdr:to>
      <xdr:col>67</xdr:col>
      <xdr:colOff>50040</xdr:colOff>
      <xdr:row>55</xdr:row>
      <xdr:rowOff>75240</xdr:rowOff>
    </xdr:to>
    <xdr:sp>
      <xdr:nvSpPr>
        <xdr:cNvPr id="753" name="テキスト ボックス 282"/>
        <xdr:cNvSpPr/>
      </xdr:nvSpPr>
      <xdr:spPr>
        <a:xfrm>
          <a:off x="11583720" y="9286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54" name="正方形/長方形 283"/>
        <xdr:cNvSpPr/>
      </xdr:nvSpPr>
      <xdr:spPr>
        <a:xfrm>
          <a:off x="11422080" y="4698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55" name="正方形/長方形 284"/>
        <xdr:cNvSpPr/>
      </xdr:nvSpPr>
      <xdr:spPr>
        <a:xfrm>
          <a:off x="15677640" y="4762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56" name="正方形/長方形 285"/>
        <xdr:cNvSpPr/>
      </xdr:nvSpPr>
      <xdr:spPr>
        <a:xfrm>
          <a:off x="15677640" y="4952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22/51</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57" name="正方形/長方形 286"/>
        <xdr:cNvSpPr/>
      </xdr:nvSpPr>
      <xdr:spPr>
        <a:xfrm>
          <a:off x="17235000" y="4762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58" name="正方形/長方形 287"/>
        <xdr:cNvSpPr/>
      </xdr:nvSpPr>
      <xdr:spPr>
        <a:xfrm>
          <a:off x="17235000" y="4952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59" name="正方形/長方形 288"/>
        <xdr:cNvSpPr/>
      </xdr:nvSpPr>
      <xdr:spPr>
        <a:xfrm>
          <a:off x="18716040" y="4762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60" name="正方形/長方形 289"/>
        <xdr:cNvSpPr/>
      </xdr:nvSpPr>
      <xdr:spPr>
        <a:xfrm>
          <a:off x="18716040" y="4952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10.1</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1" name="正方形/長方形 290"/>
        <xdr:cNvSpPr/>
      </xdr:nvSpPr>
      <xdr:spPr>
        <a:xfrm>
          <a:off x="11422080" y="5270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62" name="正方形/長方形 291"/>
        <xdr:cNvSpPr/>
      </xdr:nvSpPr>
      <xdr:spPr>
        <a:xfrm>
          <a:off x="15978960" y="5270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63" name="正方形/長方形 292"/>
        <xdr:cNvSpPr/>
      </xdr:nvSpPr>
      <xdr:spPr>
        <a:xfrm>
          <a:off x="16026120" y="5270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64" name="テキスト ボックス 293"/>
        <xdr:cNvSpPr/>
      </xdr:nvSpPr>
      <xdr:spPr>
        <a:xfrm>
          <a:off x="16063920" y="5587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昨年度と比較すると０．６ポイント低下したが、補助費等に係る経常収支比率は類似団体平均を上回っている。類似団体の人口１人当たりの決算額と比較すると、一部事務組合への負担金が多い。</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また、各種団体への補助金についても、引き続き交付団体の活動状況や収支決算状況、事業効果の検証等を行いながら、補助金等の適正化を図る。</a:t>
          </a:r>
          <a:endParaRPr b="0" lang="en-US" sz="1300" spc="-1" strike="noStrike">
            <a:latin typeface="Times New Roman"/>
          </a:endParaRPr>
        </a:p>
      </xdr:txBody>
    </xdr:sp>
    <xdr:clientData/>
  </xdr:twoCellAnchor>
  <xdr:twoCellAnchor editAs="oneCell">
    <xdr:from>
      <xdr:col>62</xdr:col>
      <xdr:colOff>8640</xdr:colOff>
      <xdr:row>29</xdr:row>
      <xdr:rowOff>108000</xdr:rowOff>
    </xdr:from>
    <xdr:to>
      <xdr:col>63</xdr:col>
      <xdr:colOff>118800</xdr:colOff>
      <xdr:row>30</xdr:row>
      <xdr:rowOff>128520</xdr:rowOff>
    </xdr:to>
    <xdr:sp>
      <xdr:nvSpPr>
        <xdr:cNvPr id="765" name="テキスト ボックス 294"/>
        <xdr:cNvSpPr/>
      </xdr:nvSpPr>
      <xdr:spPr>
        <a:xfrm>
          <a:off x="11386440" y="5079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66" name="直線コネクタ 295"/>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108360</xdr:rowOff>
    </xdr:to>
    <xdr:sp>
      <xdr:nvSpPr>
        <xdr:cNvPr id="767" name="テキスト ボックス 296"/>
        <xdr:cNvSpPr/>
      </xdr:nvSpPr>
      <xdr:spPr>
        <a:xfrm>
          <a:off x="10963800" y="7434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68" name="直線コネクタ 297"/>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40</xdr:row>
      <xdr:rowOff>119520</xdr:rowOff>
    </xdr:from>
    <xdr:to>
      <xdr:col>62</xdr:col>
      <xdr:colOff>93600</xdr:colOff>
      <xdr:row>41</xdr:row>
      <xdr:rowOff>165960</xdr:rowOff>
    </xdr:to>
    <xdr:sp>
      <xdr:nvSpPr>
        <xdr:cNvPr id="769" name="テキスト ボックス 298"/>
        <xdr:cNvSpPr/>
      </xdr:nvSpPr>
      <xdr:spPr>
        <a:xfrm>
          <a:off x="10963800" y="69775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70" name="直線コネクタ 299"/>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5400</xdr:rowOff>
    </xdr:from>
    <xdr:to>
      <xdr:col>62</xdr:col>
      <xdr:colOff>93600</xdr:colOff>
      <xdr:row>39</xdr:row>
      <xdr:rowOff>51840</xdr:rowOff>
    </xdr:to>
    <xdr:sp>
      <xdr:nvSpPr>
        <xdr:cNvPr id="771" name="テキスト ボックス 300"/>
        <xdr:cNvSpPr/>
      </xdr:nvSpPr>
      <xdr:spPr>
        <a:xfrm>
          <a:off x="10963800" y="6520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72" name="直線コネクタ 301"/>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35</xdr:row>
      <xdr:rowOff>62280</xdr:rowOff>
    </xdr:from>
    <xdr:to>
      <xdr:col>62</xdr:col>
      <xdr:colOff>93600</xdr:colOff>
      <xdr:row>36</xdr:row>
      <xdr:rowOff>108360</xdr:rowOff>
    </xdr:to>
    <xdr:sp>
      <xdr:nvSpPr>
        <xdr:cNvPr id="773" name="テキスト ボックス 302"/>
        <xdr:cNvSpPr/>
      </xdr:nvSpPr>
      <xdr:spPr>
        <a:xfrm>
          <a:off x="10963800" y="6062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74" name="直線コネクタ 303"/>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119520</xdr:rowOff>
    </xdr:from>
    <xdr:to>
      <xdr:col>62</xdr:col>
      <xdr:colOff>93600</xdr:colOff>
      <xdr:row>33</xdr:row>
      <xdr:rowOff>165960</xdr:rowOff>
    </xdr:to>
    <xdr:sp>
      <xdr:nvSpPr>
        <xdr:cNvPr id="775" name="テキスト ボックス 304"/>
        <xdr:cNvSpPr/>
      </xdr:nvSpPr>
      <xdr:spPr>
        <a:xfrm>
          <a:off x="10963800" y="56059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76" name="直線コネクタ 305"/>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30</xdr:row>
      <xdr:rowOff>5400</xdr:rowOff>
    </xdr:from>
    <xdr:to>
      <xdr:col>62</xdr:col>
      <xdr:colOff>93600</xdr:colOff>
      <xdr:row>31</xdr:row>
      <xdr:rowOff>51840</xdr:rowOff>
    </xdr:to>
    <xdr:sp>
      <xdr:nvSpPr>
        <xdr:cNvPr id="777" name="テキスト ボックス 306"/>
        <xdr:cNvSpPr/>
      </xdr:nvSpPr>
      <xdr:spPr>
        <a:xfrm>
          <a:off x="10963800" y="5148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78" name="補助費等グラフ枠"/>
        <xdr:cNvSpPr/>
      </xdr:nvSpPr>
      <xdr:spPr>
        <a:xfrm>
          <a:off x="11422080" y="5270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32</xdr:row>
      <xdr:rowOff>104040</xdr:rowOff>
    </xdr:from>
    <xdr:to>
      <xdr:col>82</xdr:col>
      <xdr:colOff>107640</xdr:colOff>
      <xdr:row>41</xdr:row>
      <xdr:rowOff>133560</xdr:rowOff>
    </xdr:to>
    <xdr:sp>
      <xdr:nvSpPr>
        <xdr:cNvPr id="779" name="直線コネクタ 308"/>
        <xdr:cNvSpPr/>
      </xdr:nvSpPr>
      <xdr:spPr>
        <a:xfrm flipV="1">
          <a:off x="15155640" y="5590440"/>
          <a:ext cx="0" cy="1572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41</xdr:row>
      <xdr:rowOff>126360</xdr:rowOff>
    </xdr:from>
    <xdr:to>
      <xdr:col>87</xdr:col>
      <xdr:colOff>41040</xdr:colOff>
      <xdr:row>43</xdr:row>
      <xdr:rowOff>1440</xdr:rowOff>
    </xdr:to>
    <xdr:sp>
      <xdr:nvSpPr>
        <xdr:cNvPr id="780" name="補助費等最小値テキスト"/>
        <xdr:cNvSpPr/>
      </xdr:nvSpPr>
      <xdr:spPr>
        <a:xfrm>
          <a:off x="15244920" y="7155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20.7</a:t>
          </a:r>
          <a:endParaRPr b="0" lang="en-US" sz="1000" spc="-1" strike="noStrike">
            <a:latin typeface="Times New Roman"/>
          </a:endParaRPr>
        </a:p>
      </xdr:txBody>
    </xdr:sp>
    <xdr:clientData/>
  </xdr:twoCellAnchor>
  <xdr:twoCellAnchor editAs="twoCell">
    <xdr:from>
      <xdr:col>82</xdr:col>
      <xdr:colOff>18720</xdr:colOff>
      <xdr:row>41</xdr:row>
      <xdr:rowOff>133560</xdr:rowOff>
    </xdr:from>
    <xdr:to>
      <xdr:col>83</xdr:col>
      <xdr:colOff>12960</xdr:colOff>
      <xdr:row>41</xdr:row>
      <xdr:rowOff>133560</xdr:rowOff>
    </xdr:to>
    <xdr:sp>
      <xdr:nvSpPr>
        <xdr:cNvPr id="781" name="直線コネクタ 310"/>
        <xdr:cNvSpPr/>
      </xdr:nvSpPr>
      <xdr:spPr>
        <a:xfrm>
          <a:off x="15066720" y="716292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31</xdr:row>
      <xdr:rowOff>39600</xdr:rowOff>
    </xdr:from>
    <xdr:to>
      <xdr:col>87</xdr:col>
      <xdr:colOff>41040</xdr:colOff>
      <xdr:row>32</xdr:row>
      <xdr:rowOff>85680</xdr:rowOff>
    </xdr:to>
    <xdr:sp>
      <xdr:nvSpPr>
        <xdr:cNvPr id="782" name="補助費等最大値テキスト"/>
        <xdr:cNvSpPr/>
      </xdr:nvSpPr>
      <xdr:spPr>
        <a:xfrm>
          <a:off x="15244920" y="5354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82</xdr:col>
      <xdr:colOff>18720</xdr:colOff>
      <xdr:row>32</xdr:row>
      <xdr:rowOff>104040</xdr:rowOff>
    </xdr:from>
    <xdr:to>
      <xdr:col>83</xdr:col>
      <xdr:colOff>12960</xdr:colOff>
      <xdr:row>32</xdr:row>
      <xdr:rowOff>104040</xdr:rowOff>
    </xdr:to>
    <xdr:sp>
      <xdr:nvSpPr>
        <xdr:cNvPr id="783" name="直線コネクタ 312"/>
        <xdr:cNvSpPr/>
      </xdr:nvSpPr>
      <xdr:spPr>
        <a:xfrm>
          <a:off x="15066720" y="55904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104040</xdr:rowOff>
    </xdr:from>
    <xdr:to>
      <xdr:col>82</xdr:col>
      <xdr:colOff>107640</xdr:colOff>
      <xdr:row>36</xdr:row>
      <xdr:rowOff>158760</xdr:rowOff>
    </xdr:to>
    <xdr:sp>
      <xdr:nvSpPr>
        <xdr:cNvPr id="784" name="直線コネクタ 313"/>
        <xdr:cNvSpPr/>
      </xdr:nvSpPr>
      <xdr:spPr>
        <a:xfrm flipV="1">
          <a:off x="14383800" y="6276240"/>
          <a:ext cx="77184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35</xdr:row>
      <xdr:rowOff>63000</xdr:rowOff>
    </xdr:from>
    <xdr:to>
      <xdr:col>87</xdr:col>
      <xdr:colOff>41040</xdr:colOff>
      <xdr:row>36</xdr:row>
      <xdr:rowOff>109080</xdr:rowOff>
    </xdr:to>
    <xdr:sp>
      <xdr:nvSpPr>
        <xdr:cNvPr id="785" name="補助費等平均値テキスト"/>
        <xdr:cNvSpPr/>
      </xdr:nvSpPr>
      <xdr:spPr>
        <a:xfrm>
          <a:off x="15244920" y="6063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82</xdr:col>
      <xdr:colOff>57240</xdr:colOff>
      <xdr:row>36</xdr:row>
      <xdr:rowOff>25920</xdr:rowOff>
    </xdr:from>
    <xdr:to>
      <xdr:col>82</xdr:col>
      <xdr:colOff>158400</xdr:colOff>
      <xdr:row>36</xdr:row>
      <xdr:rowOff>127080</xdr:rowOff>
    </xdr:to>
    <xdr:sp>
      <xdr:nvSpPr>
        <xdr:cNvPr id="786" name="フローチャート: 判断 315"/>
        <xdr:cNvSpPr/>
      </xdr:nvSpPr>
      <xdr:spPr>
        <a:xfrm>
          <a:off x="15105240" y="619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158760</xdr:rowOff>
    </xdr:from>
    <xdr:to>
      <xdr:col>78</xdr:col>
      <xdr:colOff>69840</xdr:colOff>
      <xdr:row>37</xdr:row>
      <xdr:rowOff>51480</xdr:rowOff>
    </xdr:to>
    <xdr:sp>
      <xdr:nvSpPr>
        <xdr:cNvPr id="787" name="直線コネクタ 316"/>
        <xdr:cNvSpPr/>
      </xdr:nvSpPr>
      <xdr:spPr>
        <a:xfrm flipV="1">
          <a:off x="13577040" y="6330960"/>
          <a:ext cx="80676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35</xdr:row>
      <xdr:rowOff>133200</xdr:rowOff>
    </xdr:from>
    <xdr:to>
      <xdr:col>78</xdr:col>
      <xdr:colOff>120240</xdr:colOff>
      <xdr:row>36</xdr:row>
      <xdr:rowOff>63000</xdr:rowOff>
    </xdr:to>
    <xdr:sp>
      <xdr:nvSpPr>
        <xdr:cNvPr id="788" name="フローチャート: 判断 317"/>
        <xdr:cNvSpPr/>
      </xdr:nvSpPr>
      <xdr:spPr>
        <a:xfrm>
          <a:off x="14333040" y="6133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94320</xdr:rowOff>
    </xdr:from>
    <xdr:to>
      <xdr:col>80</xdr:col>
      <xdr:colOff>91080</xdr:colOff>
      <xdr:row>35</xdr:row>
      <xdr:rowOff>140760</xdr:rowOff>
    </xdr:to>
    <xdr:sp>
      <xdr:nvSpPr>
        <xdr:cNvPr id="789" name="テキスト ボックス 318"/>
        <xdr:cNvSpPr/>
      </xdr:nvSpPr>
      <xdr:spPr>
        <a:xfrm>
          <a:off x="14036040" y="59234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69</xdr:col>
      <xdr:colOff>91800</xdr:colOff>
      <xdr:row>37</xdr:row>
      <xdr:rowOff>51480</xdr:rowOff>
    </xdr:from>
    <xdr:to>
      <xdr:col>73</xdr:col>
      <xdr:colOff>180720</xdr:colOff>
      <xdr:row>37</xdr:row>
      <xdr:rowOff>78840</xdr:rowOff>
    </xdr:to>
    <xdr:sp>
      <xdr:nvSpPr>
        <xdr:cNvPr id="790" name="直線コネクタ 319"/>
        <xdr:cNvSpPr/>
      </xdr:nvSpPr>
      <xdr:spPr>
        <a:xfrm flipV="1">
          <a:off x="12754080" y="6395040"/>
          <a:ext cx="8229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35</xdr:row>
      <xdr:rowOff>115200</xdr:rowOff>
    </xdr:from>
    <xdr:to>
      <xdr:col>74</xdr:col>
      <xdr:colOff>31680</xdr:colOff>
      <xdr:row>36</xdr:row>
      <xdr:rowOff>45000</xdr:rowOff>
    </xdr:to>
    <xdr:sp>
      <xdr:nvSpPr>
        <xdr:cNvPr id="791" name="フローチャート: 判断 320"/>
        <xdr:cNvSpPr/>
      </xdr:nvSpPr>
      <xdr:spPr>
        <a:xfrm>
          <a:off x="13526640" y="611568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75960</xdr:rowOff>
    </xdr:from>
    <xdr:to>
      <xdr:col>76</xdr:col>
      <xdr:colOff>27720</xdr:colOff>
      <xdr:row>35</xdr:row>
      <xdr:rowOff>122400</xdr:rowOff>
    </xdr:to>
    <xdr:sp>
      <xdr:nvSpPr>
        <xdr:cNvPr id="792" name="テキスト ボックス 321"/>
        <xdr:cNvSpPr/>
      </xdr:nvSpPr>
      <xdr:spPr>
        <a:xfrm>
          <a:off x="13213080" y="5905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65</xdr:col>
      <xdr:colOff>2880</xdr:colOff>
      <xdr:row>37</xdr:row>
      <xdr:rowOff>78840</xdr:rowOff>
    </xdr:from>
    <xdr:to>
      <xdr:col>69</xdr:col>
      <xdr:colOff>91800</xdr:colOff>
      <xdr:row>37</xdr:row>
      <xdr:rowOff>142920</xdr:rowOff>
    </xdr:to>
    <xdr:sp>
      <xdr:nvSpPr>
        <xdr:cNvPr id="793" name="直線コネクタ 322"/>
        <xdr:cNvSpPr/>
      </xdr:nvSpPr>
      <xdr:spPr>
        <a:xfrm flipV="1">
          <a:off x="11931120" y="6422400"/>
          <a:ext cx="82296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35</xdr:row>
      <xdr:rowOff>105840</xdr:rowOff>
    </xdr:from>
    <xdr:to>
      <xdr:col>69</xdr:col>
      <xdr:colOff>142560</xdr:colOff>
      <xdr:row>36</xdr:row>
      <xdr:rowOff>35640</xdr:rowOff>
    </xdr:to>
    <xdr:sp>
      <xdr:nvSpPr>
        <xdr:cNvPr id="794" name="フローチャート: 判断 323"/>
        <xdr:cNvSpPr/>
      </xdr:nvSpPr>
      <xdr:spPr>
        <a:xfrm>
          <a:off x="12703680" y="6106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34</xdr:row>
      <xdr:rowOff>66600</xdr:rowOff>
    </xdr:from>
    <xdr:to>
      <xdr:col>71</xdr:col>
      <xdr:colOff>138960</xdr:colOff>
      <xdr:row>35</xdr:row>
      <xdr:rowOff>113040</xdr:rowOff>
    </xdr:to>
    <xdr:sp>
      <xdr:nvSpPr>
        <xdr:cNvPr id="795" name="テキスト ボックス 324"/>
        <xdr:cNvSpPr/>
      </xdr:nvSpPr>
      <xdr:spPr>
        <a:xfrm>
          <a:off x="12406680" y="5895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64</xdr:col>
      <xdr:colOff>152280</xdr:colOff>
      <xdr:row>35</xdr:row>
      <xdr:rowOff>105840</xdr:rowOff>
    </xdr:from>
    <xdr:to>
      <xdr:col>65</xdr:col>
      <xdr:colOff>53640</xdr:colOff>
      <xdr:row>36</xdr:row>
      <xdr:rowOff>35640</xdr:rowOff>
    </xdr:to>
    <xdr:sp>
      <xdr:nvSpPr>
        <xdr:cNvPr id="796" name="フローチャート: 判断 325"/>
        <xdr:cNvSpPr/>
      </xdr:nvSpPr>
      <xdr:spPr>
        <a:xfrm>
          <a:off x="11896920" y="610632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66600</xdr:rowOff>
    </xdr:from>
    <xdr:to>
      <xdr:col>67</xdr:col>
      <xdr:colOff>50040</xdr:colOff>
      <xdr:row>35</xdr:row>
      <xdr:rowOff>113040</xdr:rowOff>
    </xdr:to>
    <xdr:sp>
      <xdr:nvSpPr>
        <xdr:cNvPr id="797" name="テキスト ボックス 326"/>
        <xdr:cNvSpPr/>
      </xdr:nvSpPr>
      <xdr:spPr>
        <a:xfrm>
          <a:off x="11583720" y="5895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a:t>
          </a:r>
          <a:endParaRPr b="0" lang="en-US" sz="1000" spc="-1" strike="noStrike">
            <a:latin typeface="Times New Roman"/>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xdr:nvSpPr>
        <xdr:cNvPr id="798" name="テキスト ボックス 327"/>
        <xdr:cNvSpPr/>
      </xdr:nvSpPr>
      <xdr:spPr>
        <a:xfrm>
          <a:off x="149565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xdr:nvSpPr>
        <xdr:cNvPr id="799" name="テキスト ボックス 328"/>
        <xdr:cNvSpPr/>
      </xdr:nvSpPr>
      <xdr:spPr>
        <a:xfrm>
          <a:off x="1418436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44</xdr:row>
      <xdr:rowOff>30600</xdr:rowOff>
    </xdr:from>
    <xdr:to>
      <xdr:col>77</xdr:col>
      <xdr:colOff>9720</xdr:colOff>
      <xdr:row>45</xdr:row>
      <xdr:rowOff>77040</xdr:rowOff>
    </xdr:to>
    <xdr:sp>
      <xdr:nvSpPr>
        <xdr:cNvPr id="800" name="テキスト ボックス 329"/>
        <xdr:cNvSpPr/>
      </xdr:nvSpPr>
      <xdr:spPr>
        <a:xfrm>
          <a:off x="1337832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44</xdr:row>
      <xdr:rowOff>30600</xdr:rowOff>
    </xdr:from>
    <xdr:to>
      <xdr:col>72</xdr:col>
      <xdr:colOff>103680</xdr:colOff>
      <xdr:row>45</xdr:row>
      <xdr:rowOff>77040</xdr:rowOff>
    </xdr:to>
    <xdr:sp>
      <xdr:nvSpPr>
        <xdr:cNvPr id="801" name="テキスト ボックス 330"/>
        <xdr:cNvSpPr/>
      </xdr:nvSpPr>
      <xdr:spPr>
        <a:xfrm>
          <a:off x="125550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44</xdr:row>
      <xdr:rowOff>30600</xdr:rowOff>
    </xdr:from>
    <xdr:to>
      <xdr:col>68</xdr:col>
      <xdr:colOff>31680</xdr:colOff>
      <xdr:row>45</xdr:row>
      <xdr:rowOff>77040</xdr:rowOff>
    </xdr:to>
    <xdr:sp>
      <xdr:nvSpPr>
        <xdr:cNvPr id="802" name="テキスト ボックス 331"/>
        <xdr:cNvSpPr/>
      </xdr:nvSpPr>
      <xdr:spPr>
        <a:xfrm>
          <a:off x="11748600" y="7574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36</xdr:row>
      <xdr:rowOff>53280</xdr:rowOff>
    </xdr:from>
    <xdr:to>
      <xdr:col>82</xdr:col>
      <xdr:colOff>158400</xdr:colOff>
      <xdr:row>36</xdr:row>
      <xdr:rowOff>154440</xdr:rowOff>
    </xdr:to>
    <xdr:sp>
      <xdr:nvSpPr>
        <xdr:cNvPr id="803" name="楕円 332"/>
        <xdr:cNvSpPr/>
      </xdr:nvSpPr>
      <xdr:spPr>
        <a:xfrm>
          <a:off x="15105240" y="622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36</xdr:row>
      <xdr:rowOff>46080</xdr:rowOff>
    </xdr:from>
    <xdr:to>
      <xdr:col>87</xdr:col>
      <xdr:colOff>41040</xdr:colOff>
      <xdr:row>37</xdr:row>
      <xdr:rowOff>92520</xdr:rowOff>
    </xdr:to>
    <xdr:sp>
      <xdr:nvSpPr>
        <xdr:cNvPr id="804" name="補助費等該当値テキスト"/>
        <xdr:cNvSpPr/>
      </xdr:nvSpPr>
      <xdr:spPr>
        <a:xfrm>
          <a:off x="15244920" y="6218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78</xdr:col>
      <xdr:colOff>19080</xdr:colOff>
      <xdr:row>36</xdr:row>
      <xdr:rowOff>108360</xdr:rowOff>
    </xdr:from>
    <xdr:to>
      <xdr:col>78</xdr:col>
      <xdr:colOff>120240</xdr:colOff>
      <xdr:row>37</xdr:row>
      <xdr:rowOff>38160</xdr:rowOff>
    </xdr:to>
    <xdr:sp>
      <xdr:nvSpPr>
        <xdr:cNvPr id="805" name="楕円 334"/>
        <xdr:cNvSpPr/>
      </xdr:nvSpPr>
      <xdr:spPr>
        <a:xfrm>
          <a:off x="14333040" y="6280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43560</xdr:rowOff>
    </xdr:from>
    <xdr:to>
      <xdr:col>80</xdr:col>
      <xdr:colOff>91080</xdr:colOff>
      <xdr:row>38</xdr:row>
      <xdr:rowOff>90000</xdr:rowOff>
    </xdr:to>
    <xdr:sp>
      <xdr:nvSpPr>
        <xdr:cNvPr id="806" name="テキスト ボックス 335"/>
        <xdr:cNvSpPr/>
      </xdr:nvSpPr>
      <xdr:spPr>
        <a:xfrm>
          <a:off x="14036040" y="63871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73</xdr:col>
      <xdr:colOff>130320</xdr:colOff>
      <xdr:row>37</xdr:row>
      <xdr:rowOff>720</xdr:rowOff>
    </xdr:from>
    <xdr:to>
      <xdr:col>74</xdr:col>
      <xdr:colOff>31680</xdr:colOff>
      <xdr:row>37</xdr:row>
      <xdr:rowOff>101880</xdr:rowOff>
    </xdr:to>
    <xdr:sp>
      <xdr:nvSpPr>
        <xdr:cNvPr id="807" name="楕円 336"/>
        <xdr:cNvSpPr/>
      </xdr:nvSpPr>
      <xdr:spPr>
        <a:xfrm>
          <a:off x="13526640" y="63442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37</xdr:row>
      <xdr:rowOff>107640</xdr:rowOff>
    </xdr:from>
    <xdr:to>
      <xdr:col>76</xdr:col>
      <xdr:colOff>27720</xdr:colOff>
      <xdr:row>38</xdr:row>
      <xdr:rowOff>154080</xdr:rowOff>
    </xdr:to>
    <xdr:sp>
      <xdr:nvSpPr>
        <xdr:cNvPr id="808" name="テキスト ボックス 337"/>
        <xdr:cNvSpPr/>
      </xdr:nvSpPr>
      <xdr:spPr>
        <a:xfrm>
          <a:off x="13213080" y="6451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Times New Roman"/>
          </a:endParaRPr>
        </a:p>
      </xdr:txBody>
    </xdr:sp>
    <xdr:clientData/>
  </xdr:twoCellAnchor>
  <xdr:twoCellAnchor editAs="twoCell">
    <xdr:from>
      <xdr:col>69</xdr:col>
      <xdr:colOff>41400</xdr:colOff>
      <xdr:row>37</xdr:row>
      <xdr:rowOff>28080</xdr:rowOff>
    </xdr:from>
    <xdr:to>
      <xdr:col>69</xdr:col>
      <xdr:colOff>142560</xdr:colOff>
      <xdr:row>37</xdr:row>
      <xdr:rowOff>129240</xdr:rowOff>
    </xdr:to>
    <xdr:sp>
      <xdr:nvSpPr>
        <xdr:cNvPr id="809" name="楕円 338"/>
        <xdr:cNvSpPr/>
      </xdr:nvSpPr>
      <xdr:spPr>
        <a:xfrm>
          <a:off x="12703680" y="637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135000</xdr:rowOff>
    </xdr:from>
    <xdr:to>
      <xdr:col>71</xdr:col>
      <xdr:colOff>138960</xdr:colOff>
      <xdr:row>39</xdr:row>
      <xdr:rowOff>10080</xdr:rowOff>
    </xdr:to>
    <xdr:sp>
      <xdr:nvSpPr>
        <xdr:cNvPr id="810" name="テキスト ボックス 339"/>
        <xdr:cNvSpPr/>
      </xdr:nvSpPr>
      <xdr:spPr>
        <a:xfrm>
          <a:off x="12406680" y="647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a:t>
          </a:r>
          <a:endParaRPr b="0" lang="en-US" sz="1000" spc="-1" strike="noStrike">
            <a:latin typeface="Times New Roman"/>
          </a:endParaRPr>
        </a:p>
      </xdr:txBody>
    </xdr:sp>
    <xdr:clientData/>
  </xdr:twoCellAnchor>
  <xdr:twoCellAnchor editAs="twoCell">
    <xdr:from>
      <xdr:col>64</xdr:col>
      <xdr:colOff>152280</xdr:colOff>
      <xdr:row>37</xdr:row>
      <xdr:rowOff>92160</xdr:rowOff>
    </xdr:from>
    <xdr:to>
      <xdr:col>65</xdr:col>
      <xdr:colOff>53640</xdr:colOff>
      <xdr:row>38</xdr:row>
      <xdr:rowOff>21960</xdr:rowOff>
    </xdr:to>
    <xdr:sp>
      <xdr:nvSpPr>
        <xdr:cNvPr id="811" name="楕円 340"/>
        <xdr:cNvSpPr/>
      </xdr:nvSpPr>
      <xdr:spPr>
        <a:xfrm>
          <a:off x="11896920" y="64357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38</xdr:row>
      <xdr:rowOff>27720</xdr:rowOff>
    </xdr:from>
    <xdr:to>
      <xdr:col>67</xdr:col>
      <xdr:colOff>50040</xdr:colOff>
      <xdr:row>39</xdr:row>
      <xdr:rowOff>74160</xdr:rowOff>
    </xdr:to>
    <xdr:sp>
      <xdr:nvSpPr>
        <xdr:cNvPr id="812" name="テキスト ボックス 341"/>
        <xdr:cNvSpPr/>
      </xdr:nvSpPr>
      <xdr:spPr>
        <a:xfrm>
          <a:off x="11583720" y="6542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813" name="正方形/長方形 342"/>
        <xdr:cNvSpPr/>
      </xdr:nvSpPr>
      <xdr:spPr>
        <a:xfrm>
          <a:off x="71244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14" name="正方形/長方形 343"/>
        <xdr:cNvSpPr/>
      </xdr:nvSpPr>
      <xdr:spPr>
        <a:xfrm>
          <a:off x="496800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15" name="正方形/長方形 344"/>
        <xdr:cNvSpPr/>
      </xdr:nvSpPr>
      <xdr:spPr>
        <a:xfrm>
          <a:off x="496800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45/51</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16" name="正方形/長方形 345"/>
        <xdr:cNvSpPr/>
      </xdr:nvSpPr>
      <xdr:spPr>
        <a:xfrm>
          <a:off x="6508440" y="11620080"/>
          <a:ext cx="12812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17" name="正方形/長方形 346"/>
        <xdr:cNvSpPr/>
      </xdr:nvSpPr>
      <xdr:spPr>
        <a:xfrm>
          <a:off x="6508440" y="11810880"/>
          <a:ext cx="12812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18" name="正方形/長方形 347"/>
        <xdr:cNvSpPr/>
      </xdr:nvSpPr>
      <xdr:spPr>
        <a:xfrm>
          <a:off x="798912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19" name="正方形/長方形 348"/>
        <xdr:cNvSpPr/>
      </xdr:nvSpPr>
      <xdr:spPr>
        <a:xfrm>
          <a:off x="798912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20" name="正方形/長方形 349"/>
        <xdr:cNvSpPr/>
      </xdr:nvSpPr>
      <xdr:spPr>
        <a:xfrm>
          <a:off x="71244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21" name="正方形/長方形 350"/>
        <xdr:cNvSpPr/>
      </xdr:nvSpPr>
      <xdr:spPr>
        <a:xfrm>
          <a:off x="52527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22" name="正方形/長方形 351"/>
        <xdr:cNvSpPr/>
      </xdr:nvSpPr>
      <xdr:spPr>
        <a:xfrm>
          <a:off x="531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23" name="テキスト ボックス 352"/>
        <xdr:cNvSpPr/>
      </xdr:nvSpPr>
      <xdr:spPr>
        <a:xfrm>
          <a:off x="53377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合併後積極的に取り組んだ大型建設事業は一段落したが、それに伴う地方債の元利償還金は年々増加しており、公債費に係る経常収支比率は類似団体平均を４．９ポイント上回っている。令和３年度から４年度が償還のピークであると予測され、非常に厳しい財政運営となることが予想される。地方債充当事業の厳選を進めるとともに、過去に借入を行った高利の地方債について利率見直しに取り組み、公債費縮減に努めなければならない。　　</a:t>
          </a:r>
          <a:endParaRPr b="0" lang="en-US" sz="1300" spc="-1" strike="noStrike">
            <a:latin typeface="Times New Roman"/>
          </a:endParaRPr>
        </a:p>
      </xdr:txBody>
    </xdr:sp>
    <xdr:clientData/>
  </xdr:twoCellAnchor>
  <xdr:twoCellAnchor editAs="oneCell">
    <xdr:from>
      <xdr:col>3</xdr:col>
      <xdr:colOff>126000</xdr:colOff>
      <xdr:row>69</xdr:row>
      <xdr:rowOff>108000</xdr:rowOff>
    </xdr:from>
    <xdr:to>
      <xdr:col>5</xdr:col>
      <xdr:colOff>52920</xdr:colOff>
      <xdr:row>70</xdr:row>
      <xdr:rowOff>128520</xdr:rowOff>
    </xdr:to>
    <xdr:sp>
      <xdr:nvSpPr>
        <xdr:cNvPr id="824" name="テキスト ボックス 353"/>
        <xdr:cNvSpPr/>
      </xdr:nvSpPr>
      <xdr:spPr>
        <a:xfrm>
          <a:off x="67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25" name="直線コネクタ 354"/>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10800</xdr:colOff>
      <xdr:row>84</xdr:row>
      <xdr:rowOff>108360</xdr:rowOff>
    </xdr:to>
    <xdr:sp>
      <xdr:nvSpPr>
        <xdr:cNvPr id="826" name="テキスト ボックス 355"/>
        <xdr:cNvSpPr/>
      </xdr:nvSpPr>
      <xdr:spPr>
        <a:xfrm>
          <a:off x="23724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161640</xdr:colOff>
      <xdr:row>82</xdr:row>
      <xdr:rowOff>28800</xdr:rowOff>
    </xdr:from>
    <xdr:to>
      <xdr:col>26</xdr:col>
      <xdr:colOff>183960</xdr:colOff>
      <xdr:row>82</xdr:row>
      <xdr:rowOff>28800</xdr:rowOff>
    </xdr:to>
    <xdr:sp>
      <xdr:nvSpPr>
        <xdr:cNvPr id="827" name="直線コネクタ 356"/>
        <xdr:cNvSpPr/>
      </xdr:nvSpPr>
      <xdr:spPr>
        <a:xfrm>
          <a:off x="712080" y="14087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78840</xdr:rowOff>
    </xdr:from>
    <xdr:to>
      <xdr:col>4</xdr:col>
      <xdr:colOff>10800</xdr:colOff>
      <xdr:row>82</xdr:row>
      <xdr:rowOff>125280</xdr:rowOff>
    </xdr:to>
    <xdr:sp>
      <xdr:nvSpPr>
        <xdr:cNvPr id="828" name="テキスト ボックス 357"/>
        <xdr:cNvSpPr/>
      </xdr:nvSpPr>
      <xdr:spPr>
        <a:xfrm>
          <a:off x="237240" y="139662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80</xdr:row>
      <xdr:rowOff>45000</xdr:rowOff>
    </xdr:from>
    <xdr:to>
      <xdr:col>26</xdr:col>
      <xdr:colOff>183960</xdr:colOff>
      <xdr:row>80</xdr:row>
      <xdr:rowOff>45000</xdr:rowOff>
    </xdr:to>
    <xdr:sp>
      <xdr:nvSpPr>
        <xdr:cNvPr id="829" name="直線コネクタ 358"/>
        <xdr:cNvSpPr/>
      </xdr:nvSpPr>
      <xdr:spPr>
        <a:xfrm>
          <a:off x="712080" y="13761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79</xdr:row>
      <xdr:rowOff>95040</xdr:rowOff>
    </xdr:from>
    <xdr:to>
      <xdr:col>4</xdr:col>
      <xdr:colOff>10800</xdr:colOff>
      <xdr:row>80</xdr:row>
      <xdr:rowOff>141120</xdr:rowOff>
    </xdr:to>
    <xdr:sp>
      <xdr:nvSpPr>
        <xdr:cNvPr id="830" name="テキスト ボックス 359"/>
        <xdr:cNvSpPr/>
      </xdr:nvSpPr>
      <xdr:spPr>
        <a:xfrm>
          <a:off x="237240" y="136393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78</xdr:row>
      <xdr:rowOff>61560</xdr:rowOff>
    </xdr:from>
    <xdr:to>
      <xdr:col>26</xdr:col>
      <xdr:colOff>183960</xdr:colOff>
      <xdr:row>78</xdr:row>
      <xdr:rowOff>61560</xdr:rowOff>
    </xdr:to>
    <xdr:sp>
      <xdr:nvSpPr>
        <xdr:cNvPr id="831" name="直線コネクタ 360"/>
        <xdr:cNvSpPr/>
      </xdr:nvSpPr>
      <xdr:spPr>
        <a:xfrm>
          <a:off x="712080" y="13434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77</xdr:row>
      <xdr:rowOff>111600</xdr:rowOff>
    </xdr:from>
    <xdr:to>
      <xdr:col>4</xdr:col>
      <xdr:colOff>10800</xdr:colOff>
      <xdr:row>78</xdr:row>
      <xdr:rowOff>158040</xdr:rowOff>
    </xdr:to>
    <xdr:sp>
      <xdr:nvSpPr>
        <xdr:cNvPr id="832" name="テキスト ボックス 361"/>
        <xdr:cNvSpPr/>
      </xdr:nvSpPr>
      <xdr:spPr>
        <a:xfrm>
          <a:off x="237240" y="133131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76</xdr:row>
      <xdr:rowOff>77760</xdr:rowOff>
    </xdr:from>
    <xdr:to>
      <xdr:col>26</xdr:col>
      <xdr:colOff>183960</xdr:colOff>
      <xdr:row>76</xdr:row>
      <xdr:rowOff>77760</xdr:rowOff>
    </xdr:to>
    <xdr:sp>
      <xdr:nvSpPr>
        <xdr:cNvPr id="833" name="直線コネクタ 362"/>
        <xdr:cNvSpPr/>
      </xdr:nvSpPr>
      <xdr:spPr>
        <a:xfrm>
          <a:off x="712080" y="13107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75</xdr:row>
      <xdr:rowOff>127800</xdr:rowOff>
    </xdr:from>
    <xdr:to>
      <xdr:col>4</xdr:col>
      <xdr:colOff>10800</xdr:colOff>
      <xdr:row>77</xdr:row>
      <xdr:rowOff>2520</xdr:rowOff>
    </xdr:to>
    <xdr:sp>
      <xdr:nvSpPr>
        <xdr:cNvPr id="834" name="テキスト ボックス 363"/>
        <xdr:cNvSpPr/>
      </xdr:nvSpPr>
      <xdr:spPr>
        <a:xfrm>
          <a:off x="237240" y="129862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74</xdr:row>
      <xdr:rowOff>94320</xdr:rowOff>
    </xdr:from>
    <xdr:to>
      <xdr:col>26</xdr:col>
      <xdr:colOff>183960</xdr:colOff>
      <xdr:row>74</xdr:row>
      <xdr:rowOff>94320</xdr:rowOff>
    </xdr:to>
    <xdr:sp>
      <xdr:nvSpPr>
        <xdr:cNvPr id="835" name="直線コネクタ 364"/>
        <xdr:cNvSpPr/>
      </xdr:nvSpPr>
      <xdr:spPr>
        <a:xfrm>
          <a:off x="712080" y="12781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73</xdr:row>
      <xdr:rowOff>144000</xdr:rowOff>
    </xdr:from>
    <xdr:to>
      <xdr:col>4</xdr:col>
      <xdr:colOff>10800</xdr:colOff>
      <xdr:row>75</xdr:row>
      <xdr:rowOff>19080</xdr:rowOff>
    </xdr:to>
    <xdr:sp>
      <xdr:nvSpPr>
        <xdr:cNvPr id="836" name="テキスト ボックス 365"/>
        <xdr:cNvSpPr/>
      </xdr:nvSpPr>
      <xdr:spPr>
        <a:xfrm>
          <a:off x="237240" y="126597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3</xdr:col>
      <xdr:colOff>161640</xdr:colOff>
      <xdr:row>72</xdr:row>
      <xdr:rowOff>110520</xdr:rowOff>
    </xdr:from>
    <xdr:to>
      <xdr:col>26</xdr:col>
      <xdr:colOff>183960</xdr:colOff>
      <xdr:row>72</xdr:row>
      <xdr:rowOff>110520</xdr:rowOff>
    </xdr:to>
    <xdr:sp>
      <xdr:nvSpPr>
        <xdr:cNvPr id="837" name="直線コネクタ 366"/>
        <xdr:cNvSpPr/>
      </xdr:nvSpPr>
      <xdr:spPr>
        <a:xfrm>
          <a:off x="712080" y="1245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71</xdr:row>
      <xdr:rowOff>160560</xdr:rowOff>
    </xdr:from>
    <xdr:to>
      <xdr:col>4</xdr:col>
      <xdr:colOff>10800</xdr:colOff>
      <xdr:row>73</xdr:row>
      <xdr:rowOff>35280</xdr:rowOff>
    </xdr:to>
    <xdr:sp>
      <xdr:nvSpPr>
        <xdr:cNvPr id="838" name="テキスト ボックス 367"/>
        <xdr:cNvSpPr/>
      </xdr:nvSpPr>
      <xdr:spPr>
        <a:xfrm>
          <a:off x="237240" y="123332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39" name="直線コネクタ 368"/>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70</xdr:row>
      <xdr:rowOff>5400</xdr:rowOff>
    </xdr:from>
    <xdr:to>
      <xdr:col>4</xdr:col>
      <xdr:colOff>10800</xdr:colOff>
      <xdr:row>71</xdr:row>
      <xdr:rowOff>51840</xdr:rowOff>
    </xdr:to>
    <xdr:sp>
      <xdr:nvSpPr>
        <xdr:cNvPr id="840" name="テキスト ボックス 369"/>
        <xdr:cNvSpPr/>
      </xdr:nvSpPr>
      <xdr:spPr>
        <a:xfrm>
          <a:off x="237240" y="12006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41" name="公債費グラフ枠"/>
        <xdr:cNvSpPr/>
      </xdr:nvSpPr>
      <xdr:spPr>
        <a:xfrm>
          <a:off x="71244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99720</xdr:rowOff>
    </xdr:from>
    <xdr:to>
      <xdr:col>24</xdr:col>
      <xdr:colOff>25200</xdr:colOff>
      <xdr:row>81</xdr:row>
      <xdr:rowOff>145800</xdr:rowOff>
    </xdr:to>
    <xdr:sp>
      <xdr:nvSpPr>
        <xdr:cNvPr id="842" name="直線コネクタ 371"/>
        <xdr:cNvSpPr/>
      </xdr:nvSpPr>
      <xdr:spPr>
        <a:xfrm flipV="1">
          <a:off x="4429440" y="12444120"/>
          <a:ext cx="0" cy="1589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138600</xdr:rowOff>
    </xdr:from>
    <xdr:to>
      <xdr:col>28</xdr:col>
      <xdr:colOff>142200</xdr:colOff>
      <xdr:row>83</xdr:row>
      <xdr:rowOff>13680</xdr:rowOff>
    </xdr:to>
    <xdr:sp>
      <xdr:nvSpPr>
        <xdr:cNvPr id="843" name="公債費最小値テキスト"/>
        <xdr:cNvSpPr/>
      </xdr:nvSpPr>
      <xdr:spPr>
        <a:xfrm>
          <a:off x="4518720" y="14025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20.5</a:t>
          </a:r>
          <a:endParaRPr b="0" lang="en-US" sz="1000" spc="-1" strike="noStrike">
            <a:latin typeface="Times New Roman"/>
          </a:endParaRPr>
        </a:p>
      </xdr:txBody>
    </xdr:sp>
    <xdr:clientData/>
  </xdr:twoCellAnchor>
  <xdr:twoCellAnchor editAs="twoCell">
    <xdr:from>
      <xdr:col>23</xdr:col>
      <xdr:colOff>136440</xdr:colOff>
      <xdr:row>81</xdr:row>
      <xdr:rowOff>145800</xdr:rowOff>
    </xdr:from>
    <xdr:to>
      <xdr:col>24</xdr:col>
      <xdr:colOff>114120</xdr:colOff>
      <xdr:row>81</xdr:row>
      <xdr:rowOff>145800</xdr:rowOff>
    </xdr:to>
    <xdr:sp>
      <xdr:nvSpPr>
        <xdr:cNvPr id="844" name="直線コネクタ 373"/>
        <xdr:cNvSpPr/>
      </xdr:nvSpPr>
      <xdr:spPr>
        <a:xfrm>
          <a:off x="4357080" y="1403316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71</xdr:row>
      <xdr:rowOff>35280</xdr:rowOff>
    </xdr:from>
    <xdr:to>
      <xdr:col>28</xdr:col>
      <xdr:colOff>142200</xdr:colOff>
      <xdr:row>72</xdr:row>
      <xdr:rowOff>81360</xdr:rowOff>
    </xdr:to>
    <xdr:sp>
      <xdr:nvSpPr>
        <xdr:cNvPr id="845" name="公債費最大値テキスト"/>
        <xdr:cNvSpPr/>
      </xdr:nvSpPr>
      <xdr:spPr>
        <a:xfrm>
          <a:off x="4518720" y="12207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a:t>
          </a:r>
          <a:endParaRPr b="0" lang="en-US" sz="1000" spc="-1" strike="noStrike">
            <a:latin typeface="Times New Roman"/>
          </a:endParaRPr>
        </a:p>
      </xdr:txBody>
    </xdr:sp>
    <xdr:clientData/>
  </xdr:twoCellAnchor>
  <xdr:twoCellAnchor editAs="twoCell">
    <xdr:from>
      <xdr:col>23</xdr:col>
      <xdr:colOff>136440</xdr:colOff>
      <xdr:row>72</xdr:row>
      <xdr:rowOff>99720</xdr:rowOff>
    </xdr:from>
    <xdr:to>
      <xdr:col>24</xdr:col>
      <xdr:colOff>114120</xdr:colOff>
      <xdr:row>72</xdr:row>
      <xdr:rowOff>99720</xdr:rowOff>
    </xdr:to>
    <xdr:sp>
      <xdr:nvSpPr>
        <xdr:cNvPr id="846" name="直線コネクタ 375"/>
        <xdr:cNvSpPr/>
      </xdr:nvSpPr>
      <xdr:spPr>
        <a:xfrm>
          <a:off x="4357080" y="12444120"/>
          <a:ext cx="16128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81</xdr:row>
      <xdr:rowOff>4320</xdr:rowOff>
    </xdr:from>
    <xdr:to>
      <xdr:col>24</xdr:col>
      <xdr:colOff>25200</xdr:colOff>
      <xdr:row>81</xdr:row>
      <xdr:rowOff>26280</xdr:rowOff>
    </xdr:to>
    <xdr:sp>
      <xdr:nvSpPr>
        <xdr:cNvPr id="847" name="直線コネクタ 376"/>
        <xdr:cNvSpPr/>
      </xdr:nvSpPr>
      <xdr:spPr>
        <a:xfrm flipV="1">
          <a:off x="3673800" y="13891680"/>
          <a:ext cx="75564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76</xdr:row>
      <xdr:rowOff>143280</xdr:rowOff>
    </xdr:from>
    <xdr:to>
      <xdr:col>28</xdr:col>
      <xdr:colOff>142200</xdr:colOff>
      <xdr:row>78</xdr:row>
      <xdr:rowOff>18360</xdr:rowOff>
    </xdr:to>
    <xdr:sp>
      <xdr:nvSpPr>
        <xdr:cNvPr id="848" name="公債費平均値テキスト"/>
        <xdr:cNvSpPr/>
      </xdr:nvSpPr>
      <xdr:spPr>
        <a:xfrm>
          <a:off x="4518720" y="13173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23</xdr:col>
      <xdr:colOff>174600</xdr:colOff>
      <xdr:row>77</xdr:row>
      <xdr:rowOff>106200</xdr:rowOff>
    </xdr:from>
    <xdr:to>
      <xdr:col>24</xdr:col>
      <xdr:colOff>75960</xdr:colOff>
      <xdr:row>78</xdr:row>
      <xdr:rowOff>36000</xdr:rowOff>
    </xdr:to>
    <xdr:sp>
      <xdr:nvSpPr>
        <xdr:cNvPr id="849" name="フローチャート: 判断 378"/>
        <xdr:cNvSpPr/>
      </xdr:nvSpPr>
      <xdr:spPr>
        <a:xfrm>
          <a:off x="4395240" y="133077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81</xdr:row>
      <xdr:rowOff>26280</xdr:rowOff>
    </xdr:from>
    <xdr:to>
      <xdr:col>20</xdr:col>
      <xdr:colOff>3600</xdr:colOff>
      <xdr:row>81</xdr:row>
      <xdr:rowOff>26280</xdr:rowOff>
    </xdr:to>
    <xdr:sp>
      <xdr:nvSpPr>
        <xdr:cNvPr id="850" name="直線コネクタ 379"/>
        <xdr:cNvSpPr/>
      </xdr:nvSpPr>
      <xdr:spPr>
        <a:xfrm>
          <a:off x="2850840" y="1391364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95400</xdr:rowOff>
    </xdr:from>
    <xdr:to>
      <xdr:col>20</xdr:col>
      <xdr:colOff>37800</xdr:colOff>
      <xdr:row>78</xdr:row>
      <xdr:rowOff>25200</xdr:rowOff>
    </xdr:to>
    <xdr:sp>
      <xdr:nvSpPr>
        <xdr:cNvPr id="851" name="フローチャート: 判断 380"/>
        <xdr:cNvSpPr/>
      </xdr:nvSpPr>
      <xdr:spPr>
        <a:xfrm>
          <a:off x="3623040" y="132969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76</xdr:row>
      <xdr:rowOff>56160</xdr:rowOff>
    </xdr:from>
    <xdr:to>
      <xdr:col>22</xdr:col>
      <xdr:colOff>8640</xdr:colOff>
      <xdr:row>77</xdr:row>
      <xdr:rowOff>102600</xdr:rowOff>
    </xdr:to>
    <xdr:sp>
      <xdr:nvSpPr>
        <xdr:cNvPr id="852" name="テキスト ボックス 381"/>
        <xdr:cNvSpPr/>
      </xdr:nvSpPr>
      <xdr:spPr>
        <a:xfrm>
          <a:off x="3309480" y="1308636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11</xdr:col>
      <xdr:colOff>9360</xdr:colOff>
      <xdr:row>80</xdr:row>
      <xdr:rowOff>110520</xdr:rowOff>
    </xdr:from>
    <xdr:to>
      <xdr:col>15</xdr:col>
      <xdr:colOff>98280</xdr:colOff>
      <xdr:row>81</xdr:row>
      <xdr:rowOff>26280</xdr:rowOff>
    </xdr:to>
    <xdr:sp>
      <xdr:nvSpPr>
        <xdr:cNvPr id="853" name="直線コネクタ 382"/>
        <xdr:cNvSpPr/>
      </xdr:nvSpPr>
      <xdr:spPr>
        <a:xfrm>
          <a:off x="2027880" y="13826520"/>
          <a:ext cx="82296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127800</xdr:rowOff>
    </xdr:from>
    <xdr:to>
      <xdr:col>15</xdr:col>
      <xdr:colOff>148680</xdr:colOff>
      <xdr:row>78</xdr:row>
      <xdr:rowOff>57600</xdr:rowOff>
    </xdr:to>
    <xdr:sp>
      <xdr:nvSpPr>
        <xdr:cNvPr id="854" name="フローチャート: 判断 383"/>
        <xdr:cNvSpPr/>
      </xdr:nvSpPr>
      <xdr:spPr>
        <a:xfrm>
          <a:off x="2800080" y="13329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76</xdr:row>
      <xdr:rowOff>88920</xdr:rowOff>
    </xdr:from>
    <xdr:to>
      <xdr:col>17</xdr:col>
      <xdr:colOff>145080</xdr:colOff>
      <xdr:row>77</xdr:row>
      <xdr:rowOff>135360</xdr:rowOff>
    </xdr:to>
    <xdr:sp>
      <xdr:nvSpPr>
        <xdr:cNvPr id="855" name="テキスト ボックス 384"/>
        <xdr:cNvSpPr/>
      </xdr:nvSpPr>
      <xdr:spPr>
        <a:xfrm>
          <a:off x="2502720" y="13119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6</xdr:col>
      <xdr:colOff>120600</xdr:colOff>
      <xdr:row>80</xdr:row>
      <xdr:rowOff>23400</xdr:rowOff>
    </xdr:from>
    <xdr:to>
      <xdr:col>11</xdr:col>
      <xdr:colOff>9360</xdr:colOff>
      <xdr:row>80</xdr:row>
      <xdr:rowOff>110520</xdr:rowOff>
    </xdr:to>
    <xdr:sp>
      <xdr:nvSpPr>
        <xdr:cNvPr id="856" name="直線コネクタ 385"/>
        <xdr:cNvSpPr/>
      </xdr:nvSpPr>
      <xdr:spPr>
        <a:xfrm>
          <a:off x="1221480" y="13739400"/>
          <a:ext cx="80640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160560</xdr:rowOff>
    </xdr:from>
    <xdr:to>
      <xdr:col>11</xdr:col>
      <xdr:colOff>60120</xdr:colOff>
      <xdr:row>78</xdr:row>
      <xdr:rowOff>90360</xdr:rowOff>
    </xdr:to>
    <xdr:sp>
      <xdr:nvSpPr>
        <xdr:cNvPr id="857" name="フローチャート: 判断 386"/>
        <xdr:cNvSpPr/>
      </xdr:nvSpPr>
      <xdr:spPr>
        <a:xfrm>
          <a:off x="1993680" y="133621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76</xdr:row>
      <xdr:rowOff>121320</xdr:rowOff>
    </xdr:from>
    <xdr:to>
      <xdr:col>13</xdr:col>
      <xdr:colOff>56160</xdr:colOff>
      <xdr:row>77</xdr:row>
      <xdr:rowOff>167760</xdr:rowOff>
    </xdr:to>
    <xdr:sp>
      <xdr:nvSpPr>
        <xdr:cNvPr id="858" name="テキスト ボックス 387"/>
        <xdr:cNvSpPr/>
      </xdr:nvSpPr>
      <xdr:spPr>
        <a:xfrm>
          <a:off x="1679760" y="13151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xdr:col>
      <xdr:colOff>69840</xdr:colOff>
      <xdr:row>78</xdr:row>
      <xdr:rowOff>21600</xdr:rowOff>
    </xdr:from>
    <xdr:to>
      <xdr:col>6</xdr:col>
      <xdr:colOff>171000</xdr:colOff>
      <xdr:row>78</xdr:row>
      <xdr:rowOff>122760</xdr:rowOff>
    </xdr:to>
    <xdr:sp>
      <xdr:nvSpPr>
        <xdr:cNvPr id="859" name="フローチャート: 判断 388"/>
        <xdr:cNvSpPr/>
      </xdr:nvSpPr>
      <xdr:spPr>
        <a:xfrm>
          <a:off x="1170720" y="13394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76</xdr:row>
      <xdr:rowOff>154080</xdr:rowOff>
    </xdr:from>
    <xdr:to>
      <xdr:col>8</xdr:col>
      <xdr:colOff>167400</xdr:colOff>
      <xdr:row>78</xdr:row>
      <xdr:rowOff>29160</xdr:rowOff>
    </xdr:to>
    <xdr:sp>
      <xdr:nvSpPr>
        <xdr:cNvPr id="860" name="テキスト ボックス 389"/>
        <xdr:cNvSpPr/>
      </xdr:nvSpPr>
      <xdr:spPr>
        <a:xfrm>
          <a:off x="873720" y="13184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a:t>
          </a:r>
          <a:endParaRPr b="0" lang="en-US" sz="1000" spc="-1" strike="noStrike">
            <a:latin typeface="Times New Roman"/>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xdr:nvSpPr>
        <xdr:cNvPr id="861" name="テキスト ボックス 390"/>
        <xdr:cNvSpPr/>
      </xdr:nvSpPr>
      <xdr:spPr>
        <a:xfrm>
          <a:off x="4230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xdr:nvSpPr>
        <xdr:cNvPr id="862" name="テキスト ボックス 391"/>
        <xdr:cNvSpPr/>
      </xdr:nvSpPr>
      <xdr:spPr>
        <a:xfrm>
          <a:off x="347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xdr:nvSpPr>
        <xdr:cNvPr id="863" name="テキスト ボックス 392"/>
        <xdr:cNvSpPr/>
      </xdr:nvSpPr>
      <xdr:spPr>
        <a:xfrm>
          <a:off x="26514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xdr:nvSpPr>
        <xdr:cNvPr id="864" name="テキスト ボックス 393"/>
        <xdr:cNvSpPr/>
      </xdr:nvSpPr>
      <xdr:spPr>
        <a:xfrm>
          <a:off x="184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xdr:nvSpPr>
        <xdr:cNvPr id="865" name="テキスト ボックス 394"/>
        <xdr:cNvSpPr/>
      </xdr:nvSpPr>
      <xdr:spPr>
        <a:xfrm>
          <a:off x="102204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80</xdr:row>
      <xdr:rowOff>125280</xdr:rowOff>
    </xdr:from>
    <xdr:to>
      <xdr:col>24</xdr:col>
      <xdr:colOff>75960</xdr:colOff>
      <xdr:row>81</xdr:row>
      <xdr:rowOff>55080</xdr:rowOff>
    </xdr:to>
    <xdr:sp>
      <xdr:nvSpPr>
        <xdr:cNvPr id="866" name="楕円 395"/>
        <xdr:cNvSpPr/>
      </xdr:nvSpPr>
      <xdr:spPr>
        <a:xfrm>
          <a:off x="4395240" y="138412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80</xdr:row>
      <xdr:rowOff>117720</xdr:rowOff>
    </xdr:from>
    <xdr:to>
      <xdr:col>28</xdr:col>
      <xdr:colOff>142200</xdr:colOff>
      <xdr:row>81</xdr:row>
      <xdr:rowOff>164160</xdr:rowOff>
    </xdr:to>
    <xdr:sp>
      <xdr:nvSpPr>
        <xdr:cNvPr id="867" name="公債費該当値テキスト"/>
        <xdr:cNvSpPr/>
      </xdr:nvSpPr>
      <xdr:spPr>
        <a:xfrm>
          <a:off x="4518720" y="13833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19.2</a:t>
          </a:r>
          <a:endParaRPr b="0" lang="en-US" sz="1000" spc="-1" strike="noStrike">
            <a:latin typeface="Times New Roman"/>
          </a:endParaRPr>
        </a:p>
      </xdr:txBody>
    </xdr:sp>
    <xdr:clientData/>
  </xdr:twoCellAnchor>
  <xdr:twoCellAnchor editAs="twoCell">
    <xdr:from>
      <xdr:col>19</xdr:col>
      <xdr:colOff>136440</xdr:colOff>
      <xdr:row>80</xdr:row>
      <xdr:rowOff>146880</xdr:rowOff>
    </xdr:from>
    <xdr:to>
      <xdr:col>20</xdr:col>
      <xdr:colOff>37800</xdr:colOff>
      <xdr:row>81</xdr:row>
      <xdr:rowOff>76680</xdr:rowOff>
    </xdr:to>
    <xdr:sp>
      <xdr:nvSpPr>
        <xdr:cNvPr id="868" name="楕円 397"/>
        <xdr:cNvSpPr/>
      </xdr:nvSpPr>
      <xdr:spPr>
        <a:xfrm>
          <a:off x="3623040" y="13862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81</xdr:row>
      <xdr:rowOff>82440</xdr:rowOff>
    </xdr:from>
    <xdr:to>
      <xdr:col>22</xdr:col>
      <xdr:colOff>8640</xdr:colOff>
      <xdr:row>82</xdr:row>
      <xdr:rowOff>128880</xdr:rowOff>
    </xdr:to>
    <xdr:sp>
      <xdr:nvSpPr>
        <xdr:cNvPr id="869" name="テキスト ボックス 398"/>
        <xdr:cNvSpPr/>
      </xdr:nvSpPr>
      <xdr:spPr>
        <a:xfrm>
          <a:off x="3309480" y="13969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15</xdr:col>
      <xdr:colOff>47520</xdr:colOff>
      <xdr:row>80</xdr:row>
      <xdr:rowOff>146880</xdr:rowOff>
    </xdr:from>
    <xdr:to>
      <xdr:col>15</xdr:col>
      <xdr:colOff>148680</xdr:colOff>
      <xdr:row>81</xdr:row>
      <xdr:rowOff>76680</xdr:rowOff>
    </xdr:to>
    <xdr:sp>
      <xdr:nvSpPr>
        <xdr:cNvPr id="870" name="楕円 399"/>
        <xdr:cNvSpPr/>
      </xdr:nvSpPr>
      <xdr:spPr>
        <a:xfrm>
          <a:off x="2800080" y="13862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81</xdr:row>
      <xdr:rowOff>82440</xdr:rowOff>
    </xdr:from>
    <xdr:to>
      <xdr:col>17</xdr:col>
      <xdr:colOff>145080</xdr:colOff>
      <xdr:row>82</xdr:row>
      <xdr:rowOff>128880</xdr:rowOff>
    </xdr:to>
    <xdr:sp>
      <xdr:nvSpPr>
        <xdr:cNvPr id="871" name="テキスト ボックス 400"/>
        <xdr:cNvSpPr/>
      </xdr:nvSpPr>
      <xdr:spPr>
        <a:xfrm>
          <a:off x="2502720" y="1396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10</xdr:col>
      <xdr:colOff>158760</xdr:colOff>
      <xdr:row>80</xdr:row>
      <xdr:rowOff>59760</xdr:rowOff>
    </xdr:from>
    <xdr:to>
      <xdr:col>11</xdr:col>
      <xdr:colOff>60120</xdr:colOff>
      <xdr:row>80</xdr:row>
      <xdr:rowOff>160920</xdr:rowOff>
    </xdr:to>
    <xdr:sp>
      <xdr:nvSpPr>
        <xdr:cNvPr id="872" name="楕円 401"/>
        <xdr:cNvSpPr/>
      </xdr:nvSpPr>
      <xdr:spPr>
        <a:xfrm>
          <a:off x="1993680" y="137757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80</xdr:row>
      <xdr:rowOff>166680</xdr:rowOff>
    </xdr:from>
    <xdr:to>
      <xdr:col>13</xdr:col>
      <xdr:colOff>56160</xdr:colOff>
      <xdr:row>82</xdr:row>
      <xdr:rowOff>41760</xdr:rowOff>
    </xdr:to>
    <xdr:sp>
      <xdr:nvSpPr>
        <xdr:cNvPr id="873" name="テキスト ボックス 402"/>
        <xdr:cNvSpPr/>
      </xdr:nvSpPr>
      <xdr:spPr>
        <a:xfrm>
          <a:off x="1679760" y="13882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18.6</a:t>
          </a:r>
          <a:endParaRPr b="0" lang="en-US" sz="1000" spc="-1" strike="noStrike">
            <a:latin typeface="Times New Roman"/>
          </a:endParaRPr>
        </a:p>
      </xdr:txBody>
    </xdr:sp>
    <xdr:clientData/>
  </xdr:twoCellAnchor>
  <xdr:twoCellAnchor editAs="twoCell">
    <xdr:from>
      <xdr:col>6</xdr:col>
      <xdr:colOff>69840</xdr:colOff>
      <xdr:row>79</xdr:row>
      <xdr:rowOff>144360</xdr:rowOff>
    </xdr:from>
    <xdr:to>
      <xdr:col>6</xdr:col>
      <xdr:colOff>171000</xdr:colOff>
      <xdr:row>80</xdr:row>
      <xdr:rowOff>74160</xdr:rowOff>
    </xdr:to>
    <xdr:sp>
      <xdr:nvSpPr>
        <xdr:cNvPr id="874" name="楕円 403"/>
        <xdr:cNvSpPr/>
      </xdr:nvSpPr>
      <xdr:spPr>
        <a:xfrm>
          <a:off x="1170720" y="136886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80</xdr:row>
      <xdr:rowOff>79560</xdr:rowOff>
    </xdr:from>
    <xdr:to>
      <xdr:col>8</xdr:col>
      <xdr:colOff>167400</xdr:colOff>
      <xdr:row>81</xdr:row>
      <xdr:rowOff>126000</xdr:rowOff>
    </xdr:to>
    <xdr:sp>
      <xdr:nvSpPr>
        <xdr:cNvPr id="875" name="テキスト ボックス 404"/>
        <xdr:cNvSpPr/>
      </xdr:nvSpPr>
      <xdr:spPr>
        <a:xfrm>
          <a:off x="873720" y="13795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76" name="正方形/長方形 405"/>
        <xdr:cNvSpPr/>
      </xdr:nvSpPr>
      <xdr:spPr>
        <a:xfrm>
          <a:off x="11422080" y="11556720"/>
          <a:ext cx="424260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77" name="正方形/長方形 406"/>
        <xdr:cNvSpPr/>
      </xdr:nvSpPr>
      <xdr:spPr>
        <a:xfrm>
          <a:off x="15677640" y="11620080"/>
          <a:ext cx="1391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78" name="正方形/長方形 407"/>
        <xdr:cNvSpPr/>
      </xdr:nvSpPr>
      <xdr:spPr>
        <a:xfrm>
          <a:off x="15677640" y="11810880"/>
          <a:ext cx="1391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8/51</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79" name="正方形/長方形 408"/>
        <xdr:cNvSpPr/>
      </xdr:nvSpPr>
      <xdr:spPr>
        <a:xfrm>
          <a:off x="17235000" y="116200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80" name="正方形/長方形 409"/>
        <xdr:cNvSpPr/>
      </xdr:nvSpPr>
      <xdr:spPr>
        <a:xfrm>
          <a:off x="17235000" y="1181088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81" name="正方形/長方形 410"/>
        <xdr:cNvSpPr/>
      </xdr:nvSpPr>
      <xdr:spPr>
        <a:xfrm>
          <a:off x="18716040" y="116200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82" name="正方形/長方形 411"/>
        <xdr:cNvSpPr/>
      </xdr:nvSpPr>
      <xdr:spPr>
        <a:xfrm>
          <a:off x="18716040" y="1181088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79.2</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3" name="正方形/長方形 412"/>
        <xdr:cNvSpPr/>
      </xdr:nvSpPr>
      <xdr:spPr>
        <a:xfrm>
          <a:off x="11422080" y="12128400"/>
          <a:ext cx="4242600" cy="2286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84" name="正方形/長方形 413"/>
        <xdr:cNvSpPr/>
      </xdr:nvSpPr>
      <xdr:spPr>
        <a:xfrm>
          <a:off x="15978960" y="12128400"/>
          <a:ext cx="4888080" cy="22860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85" name="正方形/長方形 414"/>
        <xdr:cNvSpPr/>
      </xdr:nvSpPr>
      <xdr:spPr>
        <a:xfrm>
          <a:off x="16026120" y="12128400"/>
          <a:ext cx="34956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86" name="テキスト ボックス 415"/>
        <xdr:cNvSpPr/>
      </xdr:nvSpPr>
      <xdr:spPr>
        <a:xfrm>
          <a:off x="16063920" y="12445920"/>
          <a:ext cx="4666680" cy="19044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類似団体内平均値を５．２ポイント下回っている。健全財政維持のため、特に、扶助費、補助費等に注視し、これらの経費の適正化に努める。</a:t>
          </a:r>
          <a:endParaRPr b="0" lang="en-US" sz="1300" spc="-1" strike="noStrike">
            <a:latin typeface="Times New Roman"/>
          </a:endParaRPr>
        </a:p>
      </xdr:txBody>
    </xdr:sp>
    <xdr:clientData/>
  </xdr:twoCellAnchor>
  <xdr:twoCellAnchor editAs="oneCell">
    <xdr:from>
      <xdr:col>62</xdr:col>
      <xdr:colOff>8640</xdr:colOff>
      <xdr:row>69</xdr:row>
      <xdr:rowOff>108000</xdr:rowOff>
    </xdr:from>
    <xdr:to>
      <xdr:col>63</xdr:col>
      <xdr:colOff>118800</xdr:colOff>
      <xdr:row>70</xdr:row>
      <xdr:rowOff>128520</xdr:rowOff>
    </xdr:to>
    <xdr:sp>
      <xdr:nvSpPr>
        <xdr:cNvPr id="887" name="テキスト ボックス 416"/>
        <xdr:cNvSpPr/>
      </xdr:nvSpPr>
      <xdr:spPr>
        <a:xfrm>
          <a:off x="11386440" y="119379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88" name="直線コネクタ 417"/>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108360</xdr:rowOff>
    </xdr:to>
    <xdr:sp>
      <xdr:nvSpPr>
        <xdr:cNvPr id="889" name="テキスト ボックス 418"/>
        <xdr:cNvSpPr/>
      </xdr:nvSpPr>
      <xdr:spPr>
        <a:xfrm>
          <a:off x="10963800" y="142923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sp>
      <xdr:nvSpPr>
        <xdr:cNvPr id="890" name="直線コネクタ 419"/>
        <xdr:cNvSpPr/>
      </xdr:nvSpPr>
      <xdr:spPr>
        <a:xfrm>
          <a:off x="1142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81</xdr:row>
      <xdr:rowOff>24480</xdr:rowOff>
    </xdr:from>
    <xdr:to>
      <xdr:col>62</xdr:col>
      <xdr:colOff>93600</xdr:colOff>
      <xdr:row>82</xdr:row>
      <xdr:rowOff>70920</xdr:rowOff>
    </xdr:to>
    <xdr:sp>
      <xdr:nvSpPr>
        <xdr:cNvPr id="891" name="テキスト ボックス 420"/>
        <xdr:cNvSpPr/>
      </xdr:nvSpPr>
      <xdr:spPr>
        <a:xfrm>
          <a:off x="10963800" y="1391184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sp>
      <xdr:nvSpPr>
        <xdr:cNvPr id="892" name="直線コネクタ 421"/>
        <xdr:cNvSpPr/>
      </xdr:nvSpPr>
      <xdr:spPr>
        <a:xfrm>
          <a:off x="1142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157680</xdr:rowOff>
    </xdr:from>
    <xdr:to>
      <xdr:col>62</xdr:col>
      <xdr:colOff>93600</xdr:colOff>
      <xdr:row>80</xdr:row>
      <xdr:rowOff>32400</xdr:rowOff>
    </xdr:to>
    <xdr:sp>
      <xdr:nvSpPr>
        <xdr:cNvPr id="893" name="テキスト ボックス 422"/>
        <xdr:cNvSpPr/>
      </xdr:nvSpPr>
      <xdr:spPr>
        <a:xfrm>
          <a:off x="10963800" y="1353060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sp>
      <xdr:nvSpPr>
        <xdr:cNvPr id="894" name="直線コネクタ 423"/>
        <xdr:cNvSpPr/>
      </xdr:nvSpPr>
      <xdr:spPr>
        <a:xfrm>
          <a:off x="1142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119520</xdr:rowOff>
    </xdr:from>
    <xdr:to>
      <xdr:col>62</xdr:col>
      <xdr:colOff>93600</xdr:colOff>
      <xdr:row>77</xdr:row>
      <xdr:rowOff>165960</xdr:rowOff>
    </xdr:to>
    <xdr:sp>
      <xdr:nvSpPr>
        <xdr:cNvPr id="895" name="テキスト ボックス 424"/>
        <xdr:cNvSpPr/>
      </xdr:nvSpPr>
      <xdr:spPr>
        <a:xfrm>
          <a:off x="10963800" y="13149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sp>
      <xdr:nvSpPr>
        <xdr:cNvPr id="896" name="直線コネクタ 425"/>
        <xdr:cNvSpPr/>
      </xdr:nvSpPr>
      <xdr:spPr>
        <a:xfrm>
          <a:off x="1142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74</xdr:row>
      <xdr:rowOff>81360</xdr:rowOff>
    </xdr:from>
    <xdr:to>
      <xdr:col>62</xdr:col>
      <xdr:colOff>93600</xdr:colOff>
      <xdr:row>75</xdr:row>
      <xdr:rowOff>127800</xdr:rowOff>
    </xdr:to>
    <xdr:sp>
      <xdr:nvSpPr>
        <xdr:cNvPr id="897" name="テキスト ボックス 426"/>
        <xdr:cNvSpPr/>
      </xdr:nvSpPr>
      <xdr:spPr>
        <a:xfrm>
          <a:off x="10963800" y="1276848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sp>
      <xdr:nvSpPr>
        <xdr:cNvPr id="898" name="直線コネクタ 427"/>
        <xdr:cNvSpPr/>
      </xdr:nvSpPr>
      <xdr:spPr>
        <a:xfrm>
          <a:off x="1142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43560</xdr:rowOff>
    </xdr:from>
    <xdr:to>
      <xdr:col>62</xdr:col>
      <xdr:colOff>93600</xdr:colOff>
      <xdr:row>73</xdr:row>
      <xdr:rowOff>90000</xdr:rowOff>
    </xdr:to>
    <xdr:sp>
      <xdr:nvSpPr>
        <xdr:cNvPr id="899" name="テキスト ボックス 428"/>
        <xdr:cNvSpPr/>
      </xdr:nvSpPr>
      <xdr:spPr>
        <a:xfrm>
          <a:off x="10963800" y="1238796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900" name="直線コネクタ 429"/>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5400</xdr:rowOff>
    </xdr:from>
    <xdr:to>
      <xdr:col>62</xdr:col>
      <xdr:colOff>93600</xdr:colOff>
      <xdr:row>71</xdr:row>
      <xdr:rowOff>51840</xdr:rowOff>
    </xdr:to>
    <xdr:sp>
      <xdr:nvSpPr>
        <xdr:cNvPr id="901" name="テキスト ボックス 430"/>
        <xdr:cNvSpPr/>
      </xdr:nvSpPr>
      <xdr:spPr>
        <a:xfrm>
          <a:off x="10963800" y="12006720"/>
          <a:ext cx="5076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902" name="公債費以外グラフ枠"/>
        <xdr:cNvSpPr/>
      </xdr:nvSpPr>
      <xdr:spPr>
        <a:xfrm>
          <a:off x="11422080" y="12128400"/>
          <a:ext cx="4242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69840</xdr:rowOff>
    </xdr:from>
    <xdr:to>
      <xdr:col>82</xdr:col>
      <xdr:colOff>107640</xdr:colOff>
      <xdr:row>81</xdr:row>
      <xdr:rowOff>69840</xdr:rowOff>
    </xdr:to>
    <xdr:sp>
      <xdr:nvSpPr>
        <xdr:cNvPr id="903" name="直線コネクタ 432"/>
        <xdr:cNvSpPr/>
      </xdr:nvSpPr>
      <xdr:spPr>
        <a:xfrm flipV="1">
          <a:off x="15155640" y="12585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81</xdr:row>
      <xdr:rowOff>62280</xdr:rowOff>
    </xdr:from>
    <xdr:to>
      <xdr:col>87</xdr:col>
      <xdr:colOff>41040</xdr:colOff>
      <xdr:row>82</xdr:row>
      <xdr:rowOff>108720</xdr:rowOff>
    </xdr:to>
    <xdr:sp>
      <xdr:nvSpPr>
        <xdr:cNvPr id="904" name="公債費以外最小値テキスト"/>
        <xdr:cNvSpPr/>
      </xdr:nvSpPr>
      <xdr:spPr>
        <a:xfrm>
          <a:off x="15244920" y="1394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89.0</a:t>
          </a:r>
          <a:endParaRPr b="0" lang="en-US" sz="1000" spc="-1" strike="noStrike">
            <a:latin typeface="Times New Roman"/>
          </a:endParaRPr>
        </a:p>
      </xdr:txBody>
    </xdr:sp>
    <xdr:clientData/>
  </xdr:twoCellAnchor>
  <xdr:twoCellAnchor editAs="twoCell">
    <xdr:from>
      <xdr:col>82</xdr:col>
      <xdr:colOff>18720</xdr:colOff>
      <xdr:row>81</xdr:row>
      <xdr:rowOff>69840</xdr:rowOff>
    </xdr:from>
    <xdr:to>
      <xdr:col>83</xdr:col>
      <xdr:colOff>12960</xdr:colOff>
      <xdr:row>81</xdr:row>
      <xdr:rowOff>69840</xdr:rowOff>
    </xdr:to>
    <xdr:sp>
      <xdr:nvSpPr>
        <xdr:cNvPr id="905" name="直線コネクタ 434"/>
        <xdr:cNvSpPr/>
      </xdr:nvSpPr>
      <xdr:spPr>
        <a:xfrm>
          <a:off x="15066720" y="139572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72</xdr:row>
      <xdr:rowOff>5040</xdr:rowOff>
    </xdr:from>
    <xdr:to>
      <xdr:col>87</xdr:col>
      <xdr:colOff>41040</xdr:colOff>
      <xdr:row>73</xdr:row>
      <xdr:rowOff>51480</xdr:rowOff>
    </xdr:to>
    <xdr:sp>
      <xdr:nvSpPr>
        <xdr:cNvPr id="906" name="公債費以外最大値テキスト"/>
        <xdr:cNvSpPr/>
      </xdr:nvSpPr>
      <xdr:spPr>
        <a:xfrm>
          <a:off x="15244920" y="12349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71.0</a:t>
          </a:r>
          <a:endParaRPr b="0" lang="en-US" sz="1000" spc="-1" strike="noStrike">
            <a:latin typeface="Times New Roman"/>
          </a:endParaRPr>
        </a:p>
      </xdr:txBody>
    </xdr:sp>
    <xdr:clientData/>
  </xdr:twoCellAnchor>
  <xdr:twoCellAnchor editAs="twoCell">
    <xdr:from>
      <xdr:col>82</xdr:col>
      <xdr:colOff>18720</xdr:colOff>
      <xdr:row>73</xdr:row>
      <xdr:rowOff>69840</xdr:rowOff>
    </xdr:from>
    <xdr:to>
      <xdr:col>83</xdr:col>
      <xdr:colOff>12960</xdr:colOff>
      <xdr:row>73</xdr:row>
      <xdr:rowOff>69840</xdr:rowOff>
    </xdr:to>
    <xdr:sp>
      <xdr:nvSpPr>
        <xdr:cNvPr id="907" name="直線コネクタ 436"/>
        <xdr:cNvSpPr/>
      </xdr:nvSpPr>
      <xdr:spPr>
        <a:xfrm>
          <a:off x="15066720" y="125856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74</xdr:row>
      <xdr:rowOff>126720</xdr:rowOff>
    </xdr:from>
    <xdr:to>
      <xdr:col>82</xdr:col>
      <xdr:colOff>107640</xdr:colOff>
      <xdr:row>74</xdr:row>
      <xdr:rowOff>157320</xdr:rowOff>
    </xdr:to>
    <xdr:sp>
      <xdr:nvSpPr>
        <xdr:cNvPr id="908" name="直線コネクタ 437"/>
        <xdr:cNvSpPr/>
      </xdr:nvSpPr>
      <xdr:spPr>
        <a:xfrm>
          <a:off x="14383800" y="12813840"/>
          <a:ext cx="77184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13320</xdr:colOff>
      <xdr:row>76</xdr:row>
      <xdr:rowOff>152640</xdr:rowOff>
    </xdr:from>
    <xdr:to>
      <xdr:col>87</xdr:col>
      <xdr:colOff>41040</xdr:colOff>
      <xdr:row>78</xdr:row>
      <xdr:rowOff>27720</xdr:rowOff>
    </xdr:to>
    <xdr:sp>
      <xdr:nvSpPr>
        <xdr:cNvPr id="909" name="公債費以外平均値テキスト"/>
        <xdr:cNvSpPr/>
      </xdr:nvSpPr>
      <xdr:spPr>
        <a:xfrm>
          <a:off x="15244920" y="13182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79.6</a:t>
          </a:r>
          <a:endParaRPr b="0" lang="en-US" sz="1000" spc="-1" strike="noStrike">
            <a:latin typeface="Times New Roman"/>
          </a:endParaRPr>
        </a:p>
      </xdr:txBody>
    </xdr:sp>
    <xdr:clientData/>
  </xdr:twoCellAnchor>
  <xdr:twoCellAnchor editAs="twoCell">
    <xdr:from>
      <xdr:col>82</xdr:col>
      <xdr:colOff>57240</xdr:colOff>
      <xdr:row>76</xdr:row>
      <xdr:rowOff>160200</xdr:rowOff>
    </xdr:from>
    <xdr:to>
      <xdr:col>82</xdr:col>
      <xdr:colOff>158400</xdr:colOff>
      <xdr:row>77</xdr:row>
      <xdr:rowOff>90000</xdr:rowOff>
    </xdr:to>
    <xdr:sp>
      <xdr:nvSpPr>
        <xdr:cNvPr id="910" name="フローチャート: 判断 439"/>
        <xdr:cNvSpPr/>
      </xdr:nvSpPr>
      <xdr:spPr>
        <a:xfrm>
          <a:off x="15105240" y="13190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74</xdr:row>
      <xdr:rowOff>73440</xdr:rowOff>
    </xdr:from>
    <xdr:to>
      <xdr:col>78</xdr:col>
      <xdr:colOff>69840</xdr:colOff>
      <xdr:row>74</xdr:row>
      <xdr:rowOff>126720</xdr:rowOff>
    </xdr:to>
    <xdr:sp>
      <xdr:nvSpPr>
        <xdr:cNvPr id="911" name="直線コネクタ 440"/>
        <xdr:cNvSpPr/>
      </xdr:nvSpPr>
      <xdr:spPr>
        <a:xfrm>
          <a:off x="13577040" y="12760560"/>
          <a:ext cx="8067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77</xdr:row>
      <xdr:rowOff>26640</xdr:rowOff>
    </xdr:from>
    <xdr:to>
      <xdr:col>78</xdr:col>
      <xdr:colOff>120240</xdr:colOff>
      <xdr:row>77</xdr:row>
      <xdr:rowOff>127800</xdr:rowOff>
    </xdr:to>
    <xdr:sp>
      <xdr:nvSpPr>
        <xdr:cNvPr id="912" name="フローチャート: 判断 441"/>
        <xdr:cNvSpPr/>
      </xdr:nvSpPr>
      <xdr:spPr>
        <a:xfrm>
          <a:off x="14333040" y="13228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77</xdr:row>
      <xdr:rowOff>133560</xdr:rowOff>
    </xdr:from>
    <xdr:to>
      <xdr:col>80</xdr:col>
      <xdr:colOff>91080</xdr:colOff>
      <xdr:row>79</xdr:row>
      <xdr:rowOff>8640</xdr:rowOff>
    </xdr:to>
    <xdr:sp>
      <xdr:nvSpPr>
        <xdr:cNvPr id="913" name="テキスト ボックス 442"/>
        <xdr:cNvSpPr/>
      </xdr:nvSpPr>
      <xdr:spPr>
        <a:xfrm>
          <a:off x="14036040" y="133351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80.1</a:t>
          </a:r>
          <a:endParaRPr b="0" lang="en-US" sz="1000" spc="-1" strike="noStrike">
            <a:latin typeface="Times New Roman"/>
          </a:endParaRPr>
        </a:p>
      </xdr:txBody>
    </xdr:sp>
    <xdr:clientData/>
  </xdr:twoCellAnchor>
  <xdr:twoCellAnchor editAs="twoCell">
    <xdr:from>
      <xdr:col>69</xdr:col>
      <xdr:colOff>91800</xdr:colOff>
      <xdr:row>74</xdr:row>
      <xdr:rowOff>73440</xdr:rowOff>
    </xdr:from>
    <xdr:to>
      <xdr:col>73</xdr:col>
      <xdr:colOff>180720</xdr:colOff>
      <xdr:row>74</xdr:row>
      <xdr:rowOff>126720</xdr:rowOff>
    </xdr:to>
    <xdr:sp>
      <xdr:nvSpPr>
        <xdr:cNvPr id="914" name="直線コネクタ 443"/>
        <xdr:cNvSpPr/>
      </xdr:nvSpPr>
      <xdr:spPr>
        <a:xfrm flipV="1">
          <a:off x="12754080" y="12760560"/>
          <a:ext cx="822960" cy="53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76</xdr:row>
      <xdr:rowOff>144720</xdr:rowOff>
    </xdr:from>
    <xdr:to>
      <xdr:col>74</xdr:col>
      <xdr:colOff>31680</xdr:colOff>
      <xdr:row>77</xdr:row>
      <xdr:rowOff>74520</xdr:rowOff>
    </xdr:to>
    <xdr:sp>
      <xdr:nvSpPr>
        <xdr:cNvPr id="915" name="フローチャート: 判断 444"/>
        <xdr:cNvSpPr/>
      </xdr:nvSpPr>
      <xdr:spPr>
        <a:xfrm>
          <a:off x="13526640" y="131749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77</xdr:row>
      <xdr:rowOff>80280</xdr:rowOff>
    </xdr:from>
    <xdr:to>
      <xdr:col>76</xdr:col>
      <xdr:colOff>27720</xdr:colOff>
      <xdr:row>78</xdr:row>
      <xdr:rowOff>126720</xdr:rowOff>
    </xdr:to>
    <xdr:sp>
      <xdr:nvSpPr>
        <xdr:cNvPr id="916" name="テキスト ボックス 445"/>
        <xdr:cNvSpPr/>
      </xdr:nvSpPr>
      <xdr:spPr>
        <a:xfrm>
          <a:off x="13213080" y="1328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79.4</a:t>
          </a:r>
          <a:endParaRPr b="0" lang="en-US" sz="1000" spc="-1" strike="noStrike">
            <a:latin typeface="Times New Roman"/>
          </a:endParaRPr>
        </a:p>
      </xdr:txBody>
    </xdr:sp>
    <xdr:clientData/>
  </xdr:twoCellAnchor>
  <xdr:twoCellAnchor editAs="twoCell">
    <xdr:from>
      <xdr:col>65</xdr:col>
      <xdr:colOff>2880</xdr:colOff>
      <xdr:row>74</xdr:row>
      <xdr:rowOff>126720</xdr:rowOff>
    </xdr:from>
    <xdr:to>
      <xdr:col>69</xdr:col>
      <xdr:colOff>91800</xdr:colOff>
      <xdr:row>74</xdr:row>
      <xdr:rowOff>164880</xdr:rowOff>
    </xdr:to>
    <xdr:sp>
      <xdr:nvSpPr>
        <xdr:cNvPr id="917" name="直線コネクタ 446"/>
        <xdr:cNvSpPr/>
      </xdr:nvSpPr>
      <xdr:spPr>
        <a:xfrm flipV="1">
          <a:off x="11931120" y="12813840"/>
          <a:ext cx="8229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76</xdr:row>
      <xdr:rowOff>91440</xdr:rowOff>
    </xdr:from>
    <xdr:to>
      <xdr:col>69</xdr:col>
      <xdr:colOff>142560</xdr:colOff>
      <xdr:row>77</xdr:row>
      <xdr:rowOff>21240</xdr:rowOff>
    </xdr:to>
    <xdr:sp>
      <xdr:nvSpPr>
        <xdr:cNvPr id="918" name="フローチャート: 判断 447"/>
        <xdr:cNvSpPr/>
      </xdr:nvSpPr>
      <xdr:spPr>
        <a:xfrm>
          <a:off x="12703680" y="13121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27000</xdr:rowOff>
    </xdr:from>
    <xdr:to>
      <xdr:col>71</xdr:col>
      <xdr:colOff>138960</xdr:colOff>
      <xdr:row>78</xdr:row>
      <xdr:rowOff>73440</xdr:rowOff>
    </xdr:to>
    <xdr:sp>
      <xdr:nvSpPr>
        <xdr:cNvPr id="919" name="テキスト ボックス 448"/>
        <xdr:cNvSpPr/>
      </xdr:nvSpPr>
      <xdr:spPr>
        <a:xfrm>
          <a:off x="12406680" y="13228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78.7</a:t>
          </a:r>
          <a:endParaRPr b="0" lang="en-US" sz="1000" spc="-1" strike="noStrike">
            <a:latin typeface="Times New Roman"/>
          </a:endParaRPr>
        </a:p>
      </xdr:txBody>
    </xdr:sp>
    <xdr:clientData/>
  </xdr:twoCellAnchor>
  <xdr:twoCellAnchor editAs="twoCell">
    <xdr:from>
      <xdr:col>64</xdr:col>
      <xdr:colOff>152280</xdr:colOff>
      <xdr:row>76</xdr:row>
      <xdr:rowOff>76320</xdr:rowOff>
    </xdr:from>
    <xdr:to>
      <xdr:col>65</xdr:col>
      <xdr:colOff>53640</xdr:colOff>
      <xdr:row>77</xdr:row>
      <xdr:rowOff>6120</xdr:rowOff>
    </xdr:to>
    <xdr:sp>
      <xdr:nvSpPr>
        <xdr:cNvPr id="920" name="フローチャート: 判断 449"/>
        <xdr:cNvSpPr/>
      </xdr:nvSpPr>
      <xdr:spPr>
        <a:xfrm>
          <a:off x="11896920" y="13106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11880</xdr:rowOff>
    </xdr:from>
    <xdr:to>
      <xdr:col>67</xdr:col>
      <xdr:colOff>50040</xdr:colOff>
      <xdr:row>78</xdr:row>
      <xdr:rowOff>58320</xdr:rowOff>
    </xdr:to>
    <xdr:sp>
      <xdr:nvSpPr>
        <xdr:cNvPr id="921" name="テキスト ボックス 450"/>
        <xdr:cNvSpPr/>
      </xdr:nvSpPr>
      <xdr:spPr>
        <a:xfrm>
          <a:off x="11583720" y="13213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78.5</a:t>
          </a:r>
          <a:endParaRPr b="0" lang="en-US" sz="1000" spc="-1" strike="noStrike">
            <a:latin typeface="Times New Roman"/>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xdr:nvSpPr>
        <xdr:cNvPr id="922" name="テキスト ボックス 451"/>
        <xdr:cNvSpPr/>
      </xdr:nvSpPr>
      <xdr:spPr>
        <a:xfrm>
          <a:off x="149565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xdr:nvSpPr>
        <xdr:cNvPr id="923" name="テキスト ボックス 452"/>
        <xdr:cNvSpPr/>
      </xdr:nvSpPr>
      <xdr:spPr>
        <a:xfrm>
          <a:off x="1418436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72</xdr:col>
      <xdr:colOff>165240</xdr:colOff>
      <xdr:row>84</xdr:row>
      <xdr:rowOff>30600</xdr:rowOff>
    </xdr:from>
    <xdr:to>
      <xdr:col>77</xdr:col>
      <xdr:colOff>9720</xdr:colOff>
      <xdr:row>85</xdr:row>
      <xdr:rowOff>77040</xdr:rowOff>
    </xdr:to>
    <xdr:sp>
      <xdr:nvSpPr>
        <xdr:cNvPr id="924" name="テキスト ボックス 453"/>
        <xdr:cNvSpPr/>
      </xdr:nvSpPr>
      <xdr:spPr>
        <a:xfrm>
          <a:off x="1337832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68</xdr:col>
      <xdr:colOff>76320</xdr:colOff>
      <xdr:row>84</xdr:row>
      <xdr:rowOff>30600</xdr:rowOff>
    </xdr:from>
    <xdr:to>
      <xdr:col>72</xdr:col>
      <xdr:colOff>103680</xdr:colOff>
      <xdr:row>85</xdr:row>
      <xdr:rowOff>77040</xdr:rowOff>
    </xdr:to>
    <xdr:sp>
      <xdr:nvSpPr>
        <xdr:cNvPr id="925" name="テキスト ボックス 454"/>
        <xdr:cNvSpPr/>
      </xdr:nvSpPr>
      <xdr:spPr>
        <a:xfrm>
          <a:off x="125550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64</xdr:col>
      <xdr:colOff>3960</xdr:colOff>
      <xdr:row>84</xdr:row>
      <xdr:rowOff>30600</xdr:rowOff>
    </xdr:from>
    <xdr:to>
      <xdr:col>68</xdr:col>
      <xdr:colOff>31680</xdr:colOff>
      <xdr:row>85</xdr:row>
      <xdr:rowOff>77040</xdr:rowOff>
    </xdr:to>
    <xdr:sp>
      <xdr:nvSpPr>
        <xdr:cNvPr id="926" name="テキスト ボックス 455"/>
        <xdr:cNvSpPr/>
      </xdr:nvSpPr>
      <xdr:spPr>
        <a:xfrm>
          <a:off x="11748600" y="14432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74</xdr:row>
      <xdr:rowOff>106560</xdr:rowOff>
    </xdr:from>
    <xdr:to>
      <xdr:col>82</xdr:col>
      <xdr:colOff>158400</xdr:colOff>
      <xdr:row>75</xdr:row>
      <xdr:rowOff>36360</xdr:rowOff>
    </xdr:to>
    <xdr:sp>
      <xdr:nvSpPr>
        <xdr:cNvPr id="927" name="楕円 456"/>
        <xdr:cNvSpPr/>
      </xdr:nvSpPr>
      <xdr:spPr>
        <a:xfrm>
          <a:off x="15105240" y="12793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13320</xdr:colOff>
      <xdr:row>73</xdr:row>
      <xdr:rowOff>143640</xdr:rowOff>
    </xdr:from>
    <xdr:to>
      <xdr:col>87</xdr:col>
      <xdr:colOff>41040</xdr:colOff>
      <xdr:row>75</xdr:row>
      <xdr:rowOff>18720</xdr:rowOff>
    </xdr:to>
    <xdr:sp>
      <xdr:nvSpPr>
        <xdr:cNvPr id="928" name="公債費以外該当値テキスト"/>
        <xdr:cNvSpPr/>
      </xdr:nvSpPr>
      <xdr:spPr>
        <a:xfrm>
          <a:off x="15244920" y="12659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74.4</a:t>
          </a:r>
          <a:endParaRPr b="0" lang="en-US" sz="1000" spc="-1" strike="noStrike">
            <a:latin typeface="Times New Roman"/>
          </a:endParaRPr>
        </a:p>
      </xdr:txBody>
    </xdr:sp>
    <xdr:clientData/>
  </xdr:twoCellAnchor>
  <xdr:twoCellAnchor editAs="twoCell">
    <xdr:from>
      <xdr:col>78</xdr:col>
      <xdr:colOff>19080</xdr:colOff>
      <xdr:row>74</xdr:row>
      <xdr:rowOff>76320</xdr:rowOff>
    </xdr:from>
    <xdr:to>
      <xdr:col>78</xdr:col>
      <xdr:colOff>120240</xdr:colOff>
      <xdr:row>75</xdr:row>
      <xdr:rowOff>6120</xdr:rowOff>
    </xdr:to>
    <xdr:sp>
      <xdr:nvSpPr>
        <xdr:cNvPr id="929" name="楕円 458"/>
        <xdr:cNvSpPr/>
      </xdr:nvSpPr>
      <xdr:spPr>
        <a:xfrm>
          <a:off x="14333040" y="1276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73</xdr:row>
      <xdr:rowOff>37080</xdr:rowOff>
    </xdr:from>
    <xdr:to>
      <xdr:col>80</xdr:col>
      <xdr:colOff>91080</xdr:colOff>
      <xdr:row>74</xdr:row>
      <xdr:rowOff>83520</xdr:rowOff>
    </xdr:to>
    <xdr:sp>
      <xdr:nvSpPr>
        <xdr:cNvPr id="930" name="テキスト ボックス 459"/>
        <xdr:cNvSpPr/>
      </xdr:nvSpPr>
      <xdr:spPr>
        <a:xfrm>
          <a:off x="14036040" y="1255284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74.0</a:t>
          </a:r>
          <a:endParaRPr b="0" lang="en-US" sz="1000" spc="-1" strike="noStrike">
            <a:latin typeface="Times New Roman"/>
          </a:endParaRPr>
        </a:p>
      </xdr:txBody>
    </xdr:sp>
    <xdr:clientData/>
  </xdr:twoCellAnchor>
  <xdr:twoCellAnchor editAs="twoCell">
    <xdr:from>
      <xdr:col>73</xdr:col>
      <xdr:colOff>130320</xdr:colOff>
      <xdr:row>74</xdr:row>
      <xdr:rowOff>23040</xdr:rowOff>
    </xdr:from>
    <xdr:to>
      <xdr:col>74</xdr:col>
      <xdr:colOff>31680</xdr:colOff>
      <xdr:row>74</xdr:row>
      <xdr:rowOff>124200</xdr:rowOff>
    </xdr:to>
    <xdr:sp>
      <xdr:nvSpPr>
        <xdr:cNvPr id="931" name="楕円 460"/>
        <xdr:cNvSpPr/>
      </xdr:nvSpPr>
      <xdr:spPr>
        <a:xfrm>
          <a:off x="13526640" y="127101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72</xdr:row>
      <xdr:rowOff>155160</xdr:rowOff>
    </xdr:from>
    <xdr:to>
      <xdr:col>76</xdr:col>
      <xdr:colOff>27720</xdr:colOff>
      <xdr:row>74</xdr:row>
      <xdr:rowOff>30240</xdr:rowOff>
    </xdr:to>
    <xdr:sp>
      <xdr:nvSpPr>
        <xdr:cNvPr id="932" name="テキスト ボックス 461"/>
        <xdr:cNvSpPr/>
      </xdr:nvSpPr>
      <xdr:spPr>
        <a:xfrm>
          <a:off x="13213080" y="12499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73.3</a:t>
          </a:r>
          <a:endParaRPr b="0" lang="en-US" sz="1000" spc="-1" strike="noStrike">
            <a:latin typeface="Times New Roman"/>
          </a:endParaRPr>
        </a:p>
      </xdr:txBody>
    </xdr:sp>
    <xdr:clientData/>
  </xdr:twoCellAnchor>
  <xdr:twoCellAnchor editAs="twoCell">
    <xdr:from>
      <xdr:col>69</xdr:col>
      <xdr:colOff>41400</xdr:colOff>
      <xdr:row>74</xdr:row>
      <xdr:rowOff>76320</xdr:rowOff>
    </xdr:from>
    <xdr:to>
      <xdr:col>69</xdr:col>
      <xdr:colOff>142560</xdr:colOff>
      <xdr:row>75</xdr:row>
      <xdr:rowOff>6120</xdr:rowOff>
    </xdr:to>
    <xdr:sp>
      <xdr:nvSpPr>
        <xdr:cNvPr id="933" name="楕円 462"/>
        <xdr:cNvSpPr/>
      </xdr:nvSpPr>
      <xdr:spPr>
        <a:xfrm>
          <a:off x="12703680" y="1276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73</xdr:row>
      <xdr:rowOff>37080</xdr:rowOff>
    </xdr:from>
    <xdr:to>
      <xdr:col>71</xdr:col>
      <xdr:colOff>138960</xdr:colOff>
      <xdr:row>74</xdr:row>
      <xdr:rowOff>83520</xdr:rowOff>
    </xdr:to>
    <xdr:sp>
      <xdr:nvSpPr>
        <xdr:cNvPr id="934" name="テキスト ボックス 463"/>
        <xdr:cNvSpPr/>
      </xdr:nvSpPr>
      <xdr:spPr>
        <a:xfrm>
          <a:off x="12406680" y="12552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74.0</a:t>
          </a:r>
          <a:endParaRPr b="0" lang="en-US" sz="1000" spc="-1" strike="noStrike">
            <a:latin typeface="Times New Roman"/>
          </a:endParaRPr>
        </a:p>
      </xdr:txBody>
    </xdr:sp>
    <xdr:clientData/>
  </xdr:twoCellAnchor>
  <xdr:twoCellAnchor editAs="twoCell">
    <xdr:from>
      <xdr:col>64</xdr:col>
      <xdr:colOff>152280</xdr:colOff>
      <xdr:row>74</xdr:row>
      <xdr:rowOff>114480</xdr:rowOff>
    </xdr:from>
    <xdr:to>
      <xdr:col>65</xdr:col>
      <xdr:colOff>53640</xdr:colOff>
      <xdr:row>75</xdr:row>
      <xdr:rowOff>44280</xdr:rowOff>
    </xdr:to>
    <xdr:sp>
      <xdr:nvSpPr>
        <xdr:cNvPr id="935" name="楕円 464"/>
        <xdr:cNvSpPr/>
      </xdr:nvSpPr>
      <xdr:spPr>
        <a:xfrm>
          <a:off x="11896920" y="1280160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73</xdr:row>
      <xdr:rowOff>75240</xdr:rowOff>
    </xdr:from>
    <xdr:to>
      <xdr:col>67</xdr:col>
      <xdr:colOff>50040</xdr:colOff>
      <xdr:row>74</xdr:row>
      <xdr:rowOff>121680</xdr:rowOff>
    </xdr:to>
    <xdr:sp>
      <xdr:nvSpPr>
        <xdr:cNvPr id="936" name="テキスト ボックス 465"/>
        <xdr:cNvSpPr/>
      </xdr:nvSpPr>
      <xdr:spPr>
        <a:xfrm>
          <a:off x="11583720" y="1259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7"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39" name="表題ボックス"/>
        <xdr:cNvSpPr/>
      </xdr:nvSpPr>
      <xdr:spPr>
        <a:xfrm>
          <a:off x="0" y="88920"/>
          <a:ext cx="11315160" cy="44388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40" name="団体名称ボックス1"/>
        <xdr:cNvSpPr/>
      </xdr:nvSpPr>
      <xdr:spPr>
        <a:xfrm>
          <a:off x="12921840" y="0"/>
          <a:ext cx="276840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41" name="団体名称ボックス2"/>
        <xdr:cNvSpPr/>
      </xdr:nvSpPr>
      <xdr:spPr>
        <a:xfrm>
          <a:off x="12931560" y="12600"/>
          <a:ext cx="274284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42" name="団体名称ボックス3"/>
        <xdr:cNvSpPr/>
      </xdr:nvSpPr>
      <xdr:spPr>
        <a:xfrm>
          <a:off x="12944160" y="31680"/>
          <a:ext cx="2710440" cy="32328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埼玉県鴻巣市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43" name="正方形/長方形 6"/>
        <xdr:cNvSpPr/>
      </xdr:nvSpPr>
      <xdr:spPr>
        <a:xfrm>
          <a:off x="10915200" y="0"/>
          <a:ext cx="1809360" cy="3805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44" name="正方形/長方形 7"/>
        <xdr:cNvSpPr/>
      </xdr:nvSpPr>
      <xdr:spPr>
        <a:xfrm>
          <a:off x="10940760" y="12600"/>
          <a:ext cx="1765080" cy="3549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45" name="正方形/長方形 8"/>
        <xdr:cNvSpPr/>
      </xdr:nvSpPr>
      <xdr:spPr>
        <a:xfrm>
          <a:off x="10965960" y="31680"/>
          <a:ext cx="1707840" cy="32328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2</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46" name="角丸四角形 9"/>
        <xdr:cNvSpPr/>
      </xdr:nvSpPr>
      <xdr:spPr>
        <a:xfrm>
          <a:off x="1983960" y="12001320"/>
          <a:ext cx="3892320" cy="2534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47" name="正方形/長方形 10"/>
        <xdr:cNvSpPr/>
      </xdr:nvSpPr>
      <xdr:spPr>
        <a:xfrm>
          <a:off x="250776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48" name="直線コネクタ 11"/>
        <xdr:cNvSpPr/>
      </xdr:nvSpPr>
      <xdr:spPr>
        <a:xfrm>
          <a:off x="2221920" y="12128400"/>
          <a:ext cx="260280" cy="0"/>
        </a:xfrm>
        <a:prstGeom prst="line">
          <a:avLst/>
        </a:prstGeom>
        <a:ln w="635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49" name="楕円 12"/>
        <xdr:cNvSpPr/>
      </xdr:nvSpPr>
      <xdr:spPr>
        <a:xfrm>
          <a:off x="2307960" y="120776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50" name="フローチャート: 判断 13"/>
        <xdr:cNvSpPr/>
      </xdr:nvSpPr>
      <xdr:spPr>
        <a:xfrm>
          <a:off x="4117680" y="120776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51" name="正方形/長方形 14"/>
        <xdr:cNvSpPr/>
      </xdr:nvSpPr>
      <xdr:spPr>
        <a:xfrm>
          <a:off x="4330440" y="12039480"/>
          <a:ext cx="115884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52" name="正方形/長方形 15"/>
        <xdr:cNvSpPr/>
      </xdr:nvSpPr>
      <xdr:spPr>
        <a:xfrm>
          <a:off x="1983960" y="107928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53" name="角丸四角形 16"/>
        <xdr:cNvSpPr/>
      </xdr:nvSpPr>
      <xdr:spPr>
        <a:xfrm>
          <a:off x="127080" y="107928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54" name="正方形/長方形 17"/>
        <xdr:cNvSpPr/>
      </xdr:nvSpPr>
      <xdr:spPr>
        <a:xfrm>
          <a:off x="425520" y="119340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55" name="正方形/長方形 18"/>
        <xdr:cNvSpPr/>
      </xdr:nvSpPr>
      <xdr:spPr>
        <a:xfrm>
          <a:off x="425520" y="1460520"/>
          <a:ext cx="1158480" cy="25344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6" name="正方形/長方形 19"/>
        <xdr:cNvSpPr/>
      </xdr:nvSpPr>
      <xdr:spPr>
        <a:xfrm>
          <a:off x="425520" y="176508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57" name="直線コネクタ 20"/>
        <xdr:cNvSpPr/>
      </xdr:nvSpPr>
      <xdr:spPr>
        <a:xfrm flipH="1">
          <a:off x="180720" y="125712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58" name="直線コネクタ 21"/>
        <xdr:cNvSpPr/>
      </xdr:nvSpPr>
      <xdr:spPr>
        <a:xfrm>
          <a:off x="266400" y="1713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59" name="直線コネクタ 22"/>
        <xdr:cNvSpPr/>
      </xdr:nvSpPr>
      <xdr:spPr>
        <a:xfrm flipH="1">
          <a:off x="180720" y="171396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60" name="直線コネクタ 23"/>
        <xdr:cNvSpPr/>
      </xdr:nvSpPr>
      <xdr:spPr>
        <a:xfrm flipV="1">
          <a:off x="266400" y="195228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61" name="直線コネクタ 24"/>
        <xdr:cNvSpPr/>
      </xdr:nvSpPr>
      <xdr:spPr>
        <a:xfrm flipH="1">
          <a:off x="180720" y="209520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62" name="楕円 25"/>
        <xdr:cNvSpPr/>
      </xdr:nvSpPr>
      <xdr:spPr>
        <a:xfrm>
          <a:off x="216000" y="120636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63"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4" name="正方形/長方形 27"/>
        <xdr:cNvSpPr/>
      </xdr:nvSpPr>
      <xdr:spPr>
        <a:xfrm>
          <a:off x="1983960" y="165096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xdr:nvSpPr>
        <xdr:cNvPr id="965" name="テキスト ボックス 28"/>
        <xdr:cNvSpPr/>
      </xdr:nvSpPr>
      <xdr:spPr>
        <a:xfrm>
          <a:off x="1551600" y="127008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66" name="直線コネクタ 29"/>
        <xdr:cNvSpPr/>
      </xdr:nvSpPr>
      <xdr:spPr>
        <a:xfrm>
          <a:off x="1983960" y="3936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21</xdr:row>
      <xdr:rowOff>167400</xdr:rowOff>
    </xdr:from>
    <xdr:to>
      <xdr:col>11</xdr:col>
      <xdr:colOff>114120</xdr:colOff>
      <xdr:row>23</xdr:row>
      <xdr:rowOff>42120</xdr:rowOff>
    </xdr:to>
    <xdr:sp>
      <xdr:nvSpPr>
        <xdr:cNvPr id="967" name="テキスト ボックス 30"/>
        <xdr:cNvSpPr/>
      </xdr:nvSpPr>
      <xdr:spPr>
        <a:xfrm>
          <a:off x="1272960" y="381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20</xdr:row>
      <xdr:rowOff>133560</xdr:rowOff>
    </xdr:from>
    <xdr:to>
      <xdr:col>33</xdr:col>
      <xdr:colOff>114120</xdr:colOff>
      <xdr:row>20</xdr:row>
      <xdr:rowOff>133560</xdr:rowOff>
    </xdr:to>
    <xdr:sp>
      <xdr:nvSpPr>
        <xdr:cNvPr id="968" name="直線コネクタ 31"/>
        <xdr:cNvSpPr/>
      </xdr:nvSpPr>
      <xdr:spPr>
        <a:xfrm>
          <a:off x="1983960" y="36100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20</xdr:row>
      <xdr:rowOff>12240</xdr:rowOff>
    </xdr:from>
    <xdr:to>
      <xdr:col>11</xdr:col>
      <xdr:colOff>114120</xdr:colOff>
      <xdr:row>21</xdr:row>
      <xdr:rowOff>58680</xdr:rowOff>
    </xdr:to>
    <xdr:sp>
      <xdr:nvSpPr>
        <xdr:cNvPr id="969" name="テキスト ボックス 32"/>
        <xdr:cNvSpPr/>
      </xdr:nvSpPr>
      <xdr:spPr>
        <a:xfrm>
          <a:off x="1272960" y="3488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18</xdr:row>
      <xdr:rowOff>150120</xdr:rowOff>
    </xdr:from>
    <xdr:to>
      <xdr:col>33</xdr:col>
      <xdr:colOff>114120</xdr:colOff>
      <xdr:row>18</xdr:row>
      <xdr:rowOff>150120</xdr:rowOff>
    </xdr:to>
    <xdr:sp>
      <xdr:nvSpPr>
        <xdr:cNvPr id="970" name="直線コネクタ 33"/>
        <xdr:cNvSpPr/>
      </xdr:nvSpPr>
      <xdr:spPr>
        <a:xfrm>
          <a:off x="1983960" y="328356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18</xdr:row>
      <xdr:rowOff>28440</xdr:rowOff>
    </xdr:from>
    <xdr:to>
      <xdr:col>11</xdr:col>
      <xdr:colOff>114120</xdr:colOff>
      <xdr:row>19</xdr:row>
      <xdr:rowOff>74520</xdr:rowOff>
    </xdr:to>
    <xdr:sp>
      <xdr:nvSpPr>
        <xdr:cNvPr id="971" name="テキスト ボックス 34"/>
        <xdr:cNvSpPr/>
      </xdr:nvSpPr>
      <xdr:spPr>
        <a:xfrm>
          <a:off x="1272960" y="316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16</xdr:row>
      <xdr:rowOff>166320</xdr:rowOff>
    </xdr:from>
    <xdr:to>
      <xdr:col>33</xdr:col>
      <xdr:colOff>114120</xdr:colOff>
      <xdr:row>16</xdr:row>
      <xdr:rowOff>166320</xdr:rowOff>
    </xdr:to>
    <xdr:sp>
      <xdr:nvSpPr>
        <xdr:cNvPr id="972" name="直線コネクタ 35"/>
        <xdr:cNvSpPr/>
      </xdr:nvSpPr>
      <xdr:spPr>
        <a:xfrm>
          <a:off x="1983960" y="295704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16</xdr:row>
      <xdr:rowOff>44640</xdr:rowOff>
    </xdr:from>
    <xdr:to>
      <xdr:col>11</xdr:col>
      <xdr:colOff>114120</xdr:colOff>
      <xdr:row>17</xdr:row>
      <xdr:rowOff>91080</xdr:rowOff>
    </xdr:to>
    <xdr:sp>
      <xdr:nvSpPr>
        <xdr:cNvPr id="973" name="テキスト ボックス 36"/>
        <xdr:cNvSpPr/>
      </xdr:nvSpPr>
      <xdr:spPr>
        <a:xfrm>
          <a:off x="1272960" y="2835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15</xdr:row>
      <xdr:rowOff>11160</xdr:rowOff>
    </xdr:from>
    <xdr:to>
      <xdr:col>33</xdr:col>
      <xdr:colOff>114120</xdr:colOff>
      <xdr:row>15</xdr:row>
      <xdr:rowOff>11160</xdr:rowOff>
    </xdr:to>
    <xdr:sp>
      <xdr:nvSpPr>
        <xdr:cNvPr id="974" name="直線コネクタ 37"/>
        <xdr:cNvSpPr/>
      </xdr:nvSpPr>
      <xdr:spPr>
        <a:xfrm>
          <a:off x="1983960" y="263052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14</xdr:row>
      <xdr:rowOff>61200</xdr:rowOff>
    </xdr:from>
    <xdr:to>
      <xdr:col>11</xdr:col>
      <xdr:colOff>114120</xdr:colOff>
      <xdr:row>15</xdr:row>
      <xdr:rowOff>107280</xdr:rowOff>
    </xdr:to>
    <xdr:sp>
      <xdr:nvSpPr>
        <xdr:cNvPr id="975" name="テキスト ボックス 38"/>
        <xdr:cNvSpPr/>
      </xdr:nvSpPr>
      <xdr:spPr>
        <a:xfrm>
          <a:off x="1272960" y="2508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11</xdr:col>
      <xdr:colOff>63360</xdr:colOff>
      <xdr:row>13</xdr:row>
      <xdr:rowOff>27360</xdr:rowOff>
    </xdr:from>
    <xdr:to>
      <xdr:col>33</xdr:col>
      <xdr:colOff>114120</xdr:colOff>
      <xdr:row>13</xdr:row>
      <xdr:rowOff>27360</xdr:rowOff>
    </xdr:to>
    <xdr:sp>
      <xdr:nvSpPr>
        <xdr:cNvPr id="976" name="直線コネクタ 39"/>
        <xdr:cNvSpPr/>
      </xdr:nvSpPr>
      <xdr:spPr>
        <a:xfrm>
          <a:off x="1983960" y="230364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12</xdr:row>
      <xdr:rowOff>77400</xdr:rowOff>
    </xdr:from>
    <xdr:to>
      <xdr:col>11</xdr:col>
      <xdr:colOff>114120</xdr:colOff>
      <xdr:row>13</xdr:row>
      <xdr:rowOff>123840</xdr:rowOff>
    </xdr:to>
    <xdr:sp>
      <xdr:nvSpPr>
        <xdr:cNvPr id="977" name="テキスト ボックス 40"/>
        <xdr:cNvSpPr/>
      </xdr:nvSpPr>
      <xdr:spPr>
        <a:xfrm>
          <a:off x="1272960" y="2182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11</xdr:row>
      <xdr:rowOff>43920</xdr:rowOff>
    </xdr:from>
    <xdr:to>
      <xdr:col>33</xdr:col>
      <xdr:colOff>114120</xdr:colOff>
      <xdr:row>11</xdr:row>
      <xdr:rowOff>43920</xdr:rowOff>
    </xdr:to>
    <xdr:sp>
      <xdr:nvSpPr>
        <xdr:cNvPr id="978" name="直線コネクタ 41"/>
        <xdr:cNvSpPr/>
      </xdr:nvSpPr>
      <xdr:spPr>
        <a:xfrm>
          <a:off x="1983960" y="19774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10</xdr:row>
      <xdr:rowOff>93600</xdr:rowOff>
    </xdr:from>
    <xdr:to>
      <xdr:col>11</xdr:col>
      <xdr:colOff>114120</xdr:colOff>
      <xdr:row>11</xdr:row>
      <xdr:rowOff>139680</xdr:rowOff>
    </xdr:to>
    <xdr:sp>
      <xdr:nvSpPr>
        <xdr:cNvPr id="979" name="テキスト ボックス 42"/>
        <xdr:cNvSpPr/>
      </xdr:nvSpPr>
      <xdr:spPr>
        <a:xfrm>
          <a:off x="1272960" y="1855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80" name="直線コネクタ 43"/>
        <xdr:cNvSpPr/>
      </xdr:nvSpPr>
      <xdr:spPr>
        <a:xfrm>
          <a:off x="1983960" y="165060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8</xdr:row>
      <xdr:rowOff>110160</xdr:rowOff>
    </xdr:from>
    <xdr:to>
      <xdr:col>11</xdr:col>
      <xdr:colOff>114120</xdr:colOff>
      <xdr:row>9</xdr:row>
      <xdr:rowOff>156600</xdr:rowOff>
    </xdr:to>
    <xdr:sp>
      <xdr:nvSpPr>
        <xdr:cNvPr id="981" name="テキスト ボックス 44"/>
        <xdr:cNvSpPr/>
      </xdr:nvSpPr>
      <xdr:spPr>
        <a:xfrm>
          <a:off x="1272960" y="1529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82" name="人口1人当たり決算額の推移グラフ枠130"/>
        <xdr:cNvSpPr/>
      </xdr:nvSpPr>
      <xdr:spPr>
        <a:xfrm>
          <a:off x="1983960" y="165096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10</xdr:row>
      <xdr:rowOff>159120</xdr:rowOff>
    </xdr:from>
    <xdr:to>
      <xdr:col>29</xdr:col>
      <xdr:colOff>126720</xdr:colOff>
      <xdr:row>19</xdr:row>
      <xdr:rowOff>102960</xdr:rowOff>
    </xdr:to>
    <xdr:sp>
      <xdr:nvSpPr>
        <xdr:cNvPr id="983" name="直線コネクタ 46"/>
        <xdr:cNvSpPr/>
      </xdr:nvSpPr>
      <xdr:spPr>
        <a:xfrm flipV="1">
          <a:off x="5190840" y="1920960"/>
          <a:ext cx="0" cy="148716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19</xdr:row>
      <xdr:rowOff>95760</xdr:rowOff>
    </xdr:from>
    <xdr:to>
      <xdr:col>34</xdr:col>
      <xdr:colOff>88920</xdr:colOff>
      <xdr:row>20</xdr:row>
      <xdr:rowOff>142200</xdr:rowOff>
    </xdr:to>
    <xdr:sp>
      <xdr:nvSpPr>
        <xdr:cNvPr id="984" name="人口1人当たり決算額の推移最小値テキスト130"/>
        <xdr:cNvSpPr/>
      </xdr:nvSpPr>
      <xdr:spPr>
        <a:xfrm>
          <a:off x="5264280" y="340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46,186</a:t>
          </a:r>
          <a:endParaRPr b="0" lang="en-US" sz="1000" spc="-1" strike="noStrike">
            <a:latin typeface="Times New Roman"/>
          </a:endParaRPr>
        </a:p>
      </xdr:txBody>
    </xdr:sp>
    <xdr:clientData/>
  </xdr:twoCellAnchor>
  <xdr:twoCellAnchor editAs="twoCell">
    <xdr:from>
      <xdr:col>29</xdr:col>
      <xdr:colOff>37800</xdr:colOff>
      <xdr:row>19</xdr:row>
      <xdr:rowOff>102960</xdr:rowOff>
    </xdr:from>
    <xdr:to>
      <xdr:col>30</xdr:col>
      <xdr:colOff>25200</xdr:colOff>
      <xdr:row>19</xdr:row>
      <xdr:rowOff>102960</xdr:rowOff>
    </xdr:to>
    <xdr:sp>
      <xdr:nvSpPr>
        <xdr:cNvPr id="985" name="直線コネクタ 48"/>
        <xdr:cNvSpPr/>
      </xdr:nvSpPr>
      <xdr:spPr>
        <a:xfrm>
          <a:off x="5101920" y="340812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9</xdr:row>
      <xdr:rowOff>95040</xdr:rowOff>
    </xdr:from>
    <xdr:to>
      <xdr:col>34</xdr:col>
      <xdr:colOff>88920</xdr:colOff>
      <xdr:row>10</xdr:row>
      <xdr:rowOff>141480</xdr:rowOff>
    </xdr:to>
    <xdr:sp>
      <xdr:nvSpPr>
        <xdr:cNvPr id="986" name="人口1人当たり決算額の推移最大値テキスト130"/>
        <xdr:cNvSpPr/>
      </xdr:nvSpPr>
      <xdr:spPr>
        <a:xfrm>
          <a:off x="5264280" y="1685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91,714</a:t>
          </a:r>
          <a:endParaRPr b="0" lang="en-US" sz="1000" spc="-1" strike="noStrike">
            <a:latin typeface="Times New Roman"/>
          </a:endParaRPr>
        </a:p>
      </xdr:txBody>
    </xdr:sp>
    <xdr:clientData/>
  </xdr:twoCellAnchor>
  <xdr:twoCellAnchor editAs="twoCell">
    <xdr:from>
      <xdr:col>29</xdr:col>
      <xdr:colOff>37800</xdr:colOff>
      <xdr:row>10</xdr:row>
      <xdr:rowOff>159120</xdr:rowOff>
    </xdr:from>
    <xdr:to>
      <xdr:col>30</xdr:col>
      <xdr:colOff>25200</xdr:colOff>
      <xdr:row>10</xdr:row>
      <xdr:rowOff>159120</xdr:rowOff>
    </xdr:to>
    <xdr:sp>
      <xdr:nvSpPr>
        <xdr:cNvPr id="987" name="直線コネクタ 50"/>
        <xdr:cNvSpPr/>
      </xdr:nvSpPr>
      <xdr:spPr>
        <a:xfrm>
          <a:off x="5101920" y="192096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17</xdr:row>
      <xdr:rowOff>6840</xdr:rowOff>
    </xdr:from>
    <xdr:to>
      <xdr:col>29</xdr:col>
      <xdr:colOff>126720</xdr:colOff>
      <xdr:row>17</xdr:row>
      <xdr:rowOff>7200</xdr:rowOff>
    </xdr:to>
    <xdr:sp>
      <xdr:nvSpPr>
        <xdr:cNvPr id="988" name="直線コネクタ 51"/>
        <xdr:cNvSpPr/>
      </xdr:nvSpPr>
      <xdr:spPr>
        <a:xfrm flipV="1">
          <a:off x="4590720" y="2968920"/>
          <a:ext cx="600120" cy="36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14</xdr:row>
      <xdr:rowOff>147600</xdr:rowOff>
    </xdr:from>
    <xdr:to>
      <xdr:col>34</xdr:col>
      <xdr:colOff>88920</xdr:colOff>
      <xdr:row>16</xdr:row>
      <xdr:rowOff>22320</xdr:rowOff>
    </xdr:to>
    <xdr:sp>
      <xdr:nvSpPr>
        <xdr:cNvPr id="989" name="人口1人当たり決算額の推移平均値テキスト130"/>
        <xdr:cNvSpPr/>
      </xdr:nvSpPr>
      <xdr:spPr>
        <a:xfrm>
          <a:off x="5264280" y="2595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65,402</a:t>
          </a:r>
          <a:endParaRPr b="0" lang="en-US" sz="1000" spc="-1" strike="noStrike">
            <a:latin typeface="Times New Roman"/>
          </a:endParaRPr>
        </a:p>
      </xdr:txBody>
    </xdr:sp>
    <xdr:clientData/>
  </xdr:twoCellAnchor>
  <xdr:twoCellAnchor editAs="twoCell">
    <xdr:from>
      <xdr:col>29</xdr:col>
      <xdr:colOff>76320</xdr:colOff>
      <xdr:row>15</xdr:row>
      <xdr:rowOff>110520</xdr:rowOff>
    </xdr:from>
    <xdr:to>
      <xdr:col>30</xdr:col>
      <xdr:colOff>2880</xdr:colOff>
      <xdr:row>16</xdr:row>
      <xdr:rowOff>40320</xdr:rowOff>
    </xdr:to>
    <xdr:sp>
      <xdr:nvSpPr>
        <xdr:cNvPr id="990" name="フローチャート: 判断 53"/>
        <xdr:cNvSpPr/>
      </xdr:nvSpPr>
      <xdr:spPr>
        <a:xfrm>
          <a:off x="5140440" y="27298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16</xdr:row>
      <xdr:rowOff>169200</xdr:rowOff>
    </xdr:from>
    <xdr:to>
      <xdr:col>26</xdr:col>
      <xdr:colOff>50760</xdr:colOff>
      <xdr:row>17</xdr:row>
      <xdr:rowOff>7200</xdr:rowOff>
    </xdr:to>
    <xdr:sp>
      <xdr:nvSpPr>
        <xdr:cNvPr id="991" name="直線コネクタ 54"/>
        <xdr:cNvSpPr/>
      </xdr:nvSpPr>
      <xdr:spPr>
        <a:xfrm>
          <a:off x="3955680" y="2959920"/>
          <a:ext cx="635040" cy="936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15</xdr:row>
      <xdr:rowOff>166320</xdr:rowOff>
    </xdr:from>
    <xdr:to>
      <xdr:col>26</xdr:col>
      <xdr:colOff>101160</xdr:colOff>
      <xdr:row>16</xdr:row>
      <xdr:rowOff>96120</xdr:rowOff>
    </xdr:to>
    <xdr:sp>
      <xdr:nvSpPr>
        <xdr:cNvPr id="992" name="フローチャート: 判断 55"/>
        <xdr:cNvSpPr/>
      </xdr:nvSpPr>
      <xdr:spPr>
        <a:xfrm>
          <a:off x="4539960" y="2785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14</xdr:row>
      <xdr:rowOff>127080</xdr:rowOff>
    </xdr:from>
    <xdr:to>
      <xdr:col>28</xdr:col>
      <xdr:colOff>88560</xdr:colOff>
      <xdr:row>16</xdr:row>
      <xdr:rowOff>1800</xdr:rowOff>
    </xdr:to>
    <xdr:sp>
      <xdr:nvSpPr>
        <xdr:cNvPr id="993" name="テキスト ボックス 56"/>
        <xdr:cNvSpPr/>
      </xdr:nvSpPr>
      <xdr:spPr>
        <a:xfrm>
          <a:off x="4241520" y="2574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63,704</a:t>
          </a:r>
          <a:endParaRPr b="0" lang="en-US" sz="1000" spc="-1" strike="noStrike">
            <a:latin typeface="Times New Roman"/>
          </a:endParaRPr>
        </a:p>
      </xdr:txBody>
    </xdr:sp>
    <xdr:clientData/>
  </xdr:twoCellAnchor>
  <xdr:twoCellAnchor editAs="twoCell">
    <xdr:from>
      <xdr:col>19</xdr:col>
      <xdr:colOff>2880</xdr:colOff>
      <xdr:row>16</xdr:row>
      <xdr:rowOff>169200</xdr:rowOff>
    </xdr:from>
    <xdr:to>
      <xdr:col>22</xdr:col>
      <xdr:colOff>114120</xdr:colOff>
      <xdr:row>17</xdr:row>
      <xdr:rowOff>7560</xdr:rowOff>
    </xdr:to>
    <xdr:sp>
      <xdr:nvSpPr>
        <xdr:cNvPr id="994" name="直線コネクタ 57"/>
        <xdr:cNvSpPr/>
      </xdr:nvSpPr>
      <xdr:spPr>
        <a:xfrm flipV="1">
          <a:off x="3320640" y="2959920"/>
          <a:ext cx="635040" cy="972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16</xdr:row>
      <xdr:rowOff>12960</xdr:rowOff>
    </xdr:from>
    <xdr:to>
      <xdr:col>22</xdr:col>
      <xdr:colOff>164520</xdr:colOff>
      <xdr:row>16</xdr:row>
      <xdr:rowOff>114120</xdr:rowOff>
    </xdr:to>
    <xdr:sp>
      <xdr:nvSpPr>
        <xdr:cNvPr id="995" name="フローチャート: 判断 58"/>
        <xdr:cNvSpPr/>
      </xdr:nvSpPr>
      <xdr:spPr>
        <a:xfrm>
          <a:off x="3904920" y="28036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14</xdr:row>
      <xdr:rowOff>145440</xdr:rowOff>
    </xdr:from>
    <xdr:to>
      <xdr:col>25</xdr:col>
      <xdr:colOff>3240</xdr:colOff>
      <xdr:row>16</xdr:row>
      <xdr:rowOff>20160</xdr:rowOff>
    </xdr:to>
    <xdr:sp>
      <xdr:nvSpPr>
        <xdr:cNvPr id="996" name="テキスト ボックス 59"/>
        <xdr:cNvSpPr/>
      </xdr:nvSpPr>
      <xdr:spPr>
        <a:xfrm>
          <a:off x="3606840" y="259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63,141</a:t>
          </a:r>
          <a:endParaRPr b="0" lang="en-US" sz="1000" spc="-1" strike="noStrike">
            <a:latin typeface="Times New Roman"/>
          </a:endParaRPr>
        </a:p>
      </xdr:txBody>
    </xdr:sp>
    <xdr:clientData/>
  </xdr:twoCellAnchor>
  <xdr:twoCellAnchor editAs="twoCell">
    <xdr:from>
      <xdr:col>15</xdr:col>
      <xdr:colOff>50760</xdr:colOff>
      <xdr:row>16</xdr:row>
      <xdr:rowOff>167040</xdr:rowOff>
    </xdr:from>
    <xdr:to>
      <xdr:col>19</xdr:col>
      <xdr:colOff>2880</xdr:colOff>
      <xdr:row>17</xdr:row>
      <xdr:rowOff>7560</xdr:rowOff>
    </xdr:to>
    <xdr:sp>
      <xdr:nvSpPr>
        <xdr:cNvPr id="997" name="直線コネクタ 60"/>
        <xdr:cNvSpPr/>
      </xdr:nvSpPr>
      <xdr:spPr>
        <a:xfrm>
          <a:off x="2670120" y="2957760"/>
          <a:ext cx="650520" cy="1188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18720</xdr:rowOff>
    </xdr:from>
    <xdr:to>
      <xdr:col>19</xdr:col>
      <xdr:colOff>37800</xdr:colOff>
      <xdr:row>16</xdr:row>
      <xdr:rowOff>119880</xdr:rowOff>
    </xdr:to>
    <xdr:sp>
      <xdr:nvSpPr>
        <xdr:cNvPr id="998" name="フローチャート: 判断 61"/>
        <xdr:cNvSpPr/>
      </xdr:nvSpPr>
      <xdr:spPr>
        <a:xfrm>
          <a:off x="3270240" y="2809440"/>
          <a:ext cx="8532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14</xdr:row>
      <xdr:rowOff>151200</xdr:rowOff>
    </xdr:from>
    <xdr:to>
      <xdr:col>21</xdr:col>
      <xdr:colOff>66600</xdr:colOff>
      <xdr:row>16</xdr:row>
      <xdr:rowOff>25920</xdr:rowOff>
    </xdr:to>
    <xdr:sp>
      <xdr:nvSpPr>
        <xdr:cNvPr id="999" name="テキスト ボックス 62"/>
        <xdr:cNvSpPr/>
      </xdr:nvSpPr>
      <xdr:spPr>
        <a:xfrm>
          <a:off x="2971800" y="2598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62,964</a:t>
          </a:r>
          <a:endParaRPr b="0" lang="en-US" sz="1000" spc="-1" strike="noStrike">
            <a:latin typeface="Times New Roman"/>
          </a:endParaRPr>
        </a:p>
      </xdr:txBody>
    </xdr:sp>
    <xdr:clientData/>
  </xdr:twoCellAnchor>
  <xdr:twoCellAnchor editAs="twoCell">
    <xdr:from>
      <xdr:col>15</xdr:col>
      <xdr:colOff>0</xdr:colOff>
      <xdr:row>16</xdr:row>
      <xdr:rowOff>24840</xdr:rowOff>
    </xdr:from>
    <xdr:to>
      <xdr:col>15</xdr:col>
      <xdr:colOff>101160</xdr:colOff>
      <xdr:row>16</xdr:row>
      <xdr:rowOff>126000</xdr:rowOff>
    </xdr:to>
    <xdr:sp>
      <xdr:nvSpPr>
        <xdr:cNvPr id="1000" name="フローチャート: 判断 63"/>
        <xdr:cNvSpPr/>
      </xdr:nvSpPr>
      <xdr:spPr>
        <a:xfrm>
          <a:off x="2619360" y="28155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14</xdr:row>
      <xdr:rowOff>156960</xdr:rowOff>
    </xdr:from>
    <xdr:to>
      <xdr:col>17</xdr:col>
      <xdr:colOff>113760</xdr:colOff>
      <xdr:row>16</xdr:row>
      <xdr:rowOff>31680</xdr:rowOff>
    </xdr:to>
    <xdr:sp>
      <xdr:nvSpPr>
        <xdr:cNvPr id="1001" name="テキスト ボックス 64"/>
        <xdr:cNvSpPr/>
      </xdr:nvSpPr>
      <xdr:spPr>
        <a:xfrm>
          <a:off x="2320560" y="2604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62,786</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28080</xdr:colOff>
      <xdr:row>24</xdr:row>
      <xdr:rowOff>35640</xdr:rowOff>
    </xdr:to>
    <xdr:sp>
      <xdr:nvSpPr>
        <xdr:cNvPr id="1002" name="テキスト ボックス 65"/>
        <xdr:cNvSpPr/>
      </xdr:nvSpPr>
      <xdr:spPr>
        <a:xfrm>
          <a:off x="50288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126360</xdr:colOff>
      <xdr:row>24</xdr:row>
      <xdr:rowOff>35640</xdr:rowOff>
    </xdr:to>
    <xdr:sp>
      <xdr:nvSpPr>
        <xdr:cNvPr id="1003" name="テキスト ボックス 66"/>
        <xdr:cNvSpPr/>
      </xdr:nvSpPr>
      <xdr:spPr>
        <a:xfrm>
          <a:off x="442872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15840</xdr:colOff>
      <xdr:row>24</xdr:row>
      <xdr:rowOff>35640</xdr:rowOff>
    </xdr:to>
    <xdr:sp>
      <xdr:nvSpPr>
        <xdr:cNvPr id="1004" name="テキスト ボックス 67"/>
        <xdr:cNvSpPr/>
      </xdr:nvSpPr>
      <xdr:spPr>
        <a:xfrm>
          <a:off x="379404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63360</xdr:colOff>
      <xdr:row>24</xdr:row>
      <xdr:rowOff>35640</xdr:rowOff>
    </xdr:to>
    <xdr:sp>
      <xdr:nvSpPr>
        <xdr:cNvPr id="1005" name="テキスト ボックス 68"/>
        <xdr:cNvSpPr/>
      </xdr:nvSpPr>
      <xdr:spPr>
        <a:xfrm>
          <a:off x="31431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126360</xdr:colOff>
      <xdr:row>24</xdr:row>
      <xdr:rowOff>35640</xdr:rowOff>
    </xdr:to>
    <xdr:sp>
      <xdr:nvSpPr>
        <xdr:cNvPr id="1006" name="テキスト ボックス 69"/>
        <xdr:cNvSpPr/>
      </xdr:nvSpPr>
      <xdr:spPr>
        <a:xfrm>
          <a:off x="2507760" y="39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16</xdr:row>
      <xdr:rowOff>127440</xdr:rowOff>
    </xdr:from>
    <xdr:to>
      <xdr:col>30</xdr:col>
      <xdr:colOff>2880</xdr:colOff>
      <xdr:row>17</xdr:row>
      <xdr:rowOff>57240</xdr:rowOff>
    </xdr:to>
    <xdr:sp>
      <xdr:nvSpPr>
        <xdr:cNvPr id="1007" name="楕円 70"/>
        <xdr:cNvSpPr/>
      </xdr:nvSpPr>
      <xdr:spPr>
        <a:xfrm>
          <a:off x="5140440" y="29181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16</xdr:row>
      <xdr:rowOff>120240</xdr:rowOff>
    </xdr:from>
    <xdr:to>
      <xdr:col>34</xdr:col>
      <xdr:colOff>88920</xdr:colOff>
      <xdr:row>17</xdr:row>
      <xdr:rowOff>166680</xdr:rowOff>
    </xdr:to>
    <xdr:sp>
      <xdr:nvSpPr>
        <xdr:cNvPr id="1008" name="人口1人当たり決算額の推移該当値テキスト130"/>
        <xdr:cNvSpPr/>
      </xdr:nvSpPr>
      <xdr:spPr>
        <a:xfrm>
          <a:off x="5264280" y="2910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59,637</a:t>
          </a:r>
          <a:endParaRPr b="0" lang="en-US" sz="1000" spc="-1" strike="noStrike">
            <a:latin typeface="Times New Roman"/>
          </a:endParaRPr>
        </a:p>
      </xdr:txBody>
    </xdr:sp>
    <xdr:clientData/>
  </xdr:twoCellAnchor>
  <xdr:twoCellAnchor editAs="twoCell">
    <xdr:from>
      <xdr:col>26</xdr:col>
      <xdr:colOff>0</xdr:colOff>
      <xdr:row>16</xdr:row>
      <xdr:rowOff>128160</xdr:rowOff>
    </xdr:from>
    <xdr:to>
      <xdr:col>26</xdr:col>
      <xdr:colOff>101160</xdr:colOff>
      <xdr:row>17</xdr:row>
      <xdr:rowOff>57960</xdr:rowOff>
    </xdr:to>
    <xdr:sp>
      <xdr:nvSpPr>
        <xdr:cNvPr id="1009" name="楕円 72"/>
        <xdr:cNvSpPr/>
      </xdr:nvSpPr>
      <xdr:spPr>
        <a:xfrm>
          <a:off x="4539960" y="29188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17</xdr:row>
      <xdr:rowOff>63720</xdr:rowOff>
    </xdr:from>
    <xdr:to>
      <xdr:col>28</xdr:col>
      <xdr:colOff>88560</xdr:colOff>
      <xdr:row>18</xdr:row>
      <xdr:rowOff>110160</xdr:rowOff>
    </xdr:to>
    <xdr:sp>
      <xdr:nvSpPr>
        <xdr:cNvPr id="1010" name="テキスト ボックス 73"/>
        <xdr:cNvSpPr/>
      </xdr:nvSpPr>
      <xdr:spPr>
        <a:xfrm>
          <a:off x="4241520" y="30258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59,617</a:t>
          </a:r>
          <a:endParaRPr b="0" lang="en-US" sz="1000" spc="-1" strike="noStrike">
            <a:latin typeface="Times New Roman"/>
          </a:endParaRPr>
        </a:p>
      </xdr:txBody>
    </xdr:sp>
    <xdr:clientData/>
  </xdr:twoCellAnchor>
  <xdr:twoCellAnchor editAs="twoCell">
    <xdr:from>
      <xdr:col>22</xdr:col>
      <xdr:colOff>63360</xdr:colOff>
      <xdr:row>16</xdr:row>
      <xdr:rowOff>118440</xdr:rowOff>
    </xdr:from>
    <xdr:to>
      <xdr:col>22</xdr:col>
      <xdr:colOff>164520</xdr:colOff>
      <xdr:row>17</xdr:row>
      <xdr:rowOff>48240</xdr:rowOff>
    </xdr:to>
    <xdr:sp>
      <xdr:nvSpPr>
        <xdr:cNvPr id="1011" name="楕円 74"/>
        <xdr:cNvSpPr/>
      </xdr:nvSpPr>
      <xdr:spPr>
        <a:xfrm>
          <a:off x="3904920" y="29091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17</xdr:row>
      <xdr:rowOff>54000</xdr:rowOff>
    </xdr:from>
    <xdr:to>
      <xdr:col>25</xdr:col>
      <xdr:colOff>3240</xdr:colOff>
      <xdr:row>18</xdr:row>
      <xdr:rowOff>100440</xdr:rowOff>
    </xdr:to>
    <xdr:sp>
      <xdr:nvSpPr>
        <xdr:cNvPr id="1012" name="テキスト ボックス 75"/>
        <xdr:cNvSpPr/>
      </xdr:nvSpPr>
      <xdr:spPr>
        <a:xfrm>
          <a:off x="3606840" y="3016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59,913</a:t>
          </a:r>
          <a:endParaRPr b="0" lang="en-US" sz="1000" spc="-1" strike="noStrike">
            <a:latin typeface="Times New Roman"/>
          </a:endParaRPr>
        </a:p>
      </xdr:txBody>
    </xdr:sp>
    <xdr:clientData/>
  </xdr:twoCellAnchor>
  <xdr:twoCellAnchor editAs="twoCell">
    <xdr:from>
      <xdr:col>18</xdr:col>
      <xdr:colOff>127080</xdr:colOff>
      <xdr:row>16</xdr:row>
      <xdr:rowOff>128520</xdr:rowOff>
    </xdr:from>
    <xdr:to>
      <xdr:col>19</xdr:col>
      <xdr:colOff>37800</xdr:colOff>
      <xdr:row>17</xdr:row>
      <xdr:rowOff>58320</xdr:rowOff>
    </xdr:to>
    <xdr:sp>
      <xdr:nvSpPr>
        <xdr:cNvPr id="1013" name="楕円 76"/>
        <xdr:cNvSpPr/>
      </xdr:nvSpPr>
      <xdr:spPr>
        <a:xfrm>
          <a:off x="3270240" y="29192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17</xdr:row>
      <xdr:rowOff>63720</xdr:rowOff>
    </xdr:from>
    <xdr:to>
      <xdr:col>21</xdr:col>
      <xdr:colOff>66600</xdr:colOff>
      <xdr:row>18</xdr:row>
      <xdr:rowOff>110160</xdr:rowOff>
    </xdr:to>
    <xdr:sp>
      <xdr:nvSpPr>
        <xdr:cNvPr id="1014" name="テキスト ボックス 77"/>
        <xdr:cNvSpPr/>
      </xdr:nvSpPr>
      <xdr:spPr>
        <a:xfrm>
          <a:off x="2971800" y="3025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59,609</a:t>
          </a:r>
          <a:endParaRPr b="0" lang="en-US" sz="1000" spc="-1" strike="noStrike">
            <a:latin typeface="Times New Roman"/>
          </a:endParaRPr>
        </a:p>
      </xdr:txBody>
    </xdr:sp>
    <xdr:clientData/>
  </xdr:twoCellAnchor>
  <xdr:twoCellAnchor editAs="twoCell">
    <xdr:from>
      <xdr:col>15</xdr:col>
      <xdr:colOff>0</xdr:colOff>
      <xdr:row>16</xdr:row>
      <xdr:rowOff>116280</xdr:rowOff>
    </xdr:from>
    <xdr:to>
      <xdr:col>15</xdr:col>
      <xdr:colOff>101160</xdr:colOff>
      <xdr:row>17</xdr:row>
      <xdr:rowOff>46080</xdr:rowOff>
    </xdr:to>
    <xdr:sp>
      <xdr:nvSpPr>
        <xdr:cNvPr id="1015" name="楕円 78"/>
        <xdr:cNvSpPr/>
      </xdr:nvSpPr>
      <xdr:spPr>
        <a:xfrm>
          <a:off x="2619360" y="29070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17</xdr:row>
      <xdr:rowOff>51840</xdr:rowOff>
    </xdr:from>
    <xdr:to>
      <xdr:col>17</xdr:col>
      <xdr:colOff>113760</xdr:colOff>
      <xdr:row>18</xdr:row>
      <xdr:rowOff>98280</xdr:rowOff>
    </xdr:to>
    <xdr:sp>
      <xdr:nvSpPr>
        <xdr:cNvPr id="1016" name="テキスト ボックス 79"/>
        <xdr:cNvSpPr/>
      </xdr:nvSpPr>
      <xdr:spPr>
        <a:xfrm>
          <a:off x="2320560" y="3013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59,982</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17" name="正方形/長方形 80"/>
        <xdr:cNvSpPr/>
      </xdr:nvSpPr>
      <xdr:spPr>
        <a:xfrm>
          <a:off x="1983960" y="5079600"/>
          <a:ext cx="3892320" cy="25380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18" name="角丸四角形 81"/>
        <xdr:cNvSpPr/>
      </xdr:nvSpPr>
      <xdr:spPr>
        <a:xfrm>
          <a:off x="127080" y="5079600"/>
          <a:ext cx="1221840" cy="114300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19" name="正方形/長方形 82"/>
        <xdr:cNvSpPr/>
      </xdr:nvSpPr>
      <xdr:spPr>
        <a:xfrm>
          <a:off x="425520" y="519408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20" name="正方形/長方形 83"/>
        <xdr:cNvSpPr/>
      </xdr:nvSpPr>
      <xdr:spPr>
        <a:xfrm>
          <a:off x="425520" y="5460840"/>
          <a:ext cx="115848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21" name="正方形/長方形 84"/>
        <xdr:cNvSpPr/>
      </xdr:nvSpPr>
      <xdr:spPr>
        <a:xfrm>
          <a:off x="425520" y="5765400"/>
          <a:ext cx="115848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1022" name="直線コネクタ 85"/>
        <xdr:cNvSpPr/>
      </xdr:nvSpPr>
      <xdr:spPr>
        <a:xfrm flipH="1">
          <a:off x="180720" y="5257440"/>
          <a:ext cx="171360" cy="0"/>
        </a:xfrm>
        <a:prstGeom prst="line">
          <a:avLst/>
        </a:prstGeom>
        <a:ln w="635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23" name="直線コネクタ 86"/>
        <xdr:cNvSpPr/>
      </xdr:nvSpPr>
      <xdr:spPr>
        <a:xfrm>
          <a:off x="266400" y="571464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1024" name="直線コネクタ 87"/>
        <xdr:cNvSpPr/>
      </xdr:nvSpPr>
      <xdr:spPr>
        <a:xfrm flipH="1">
          <a:off x="180720" y="571464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25" name="直線コネクタ 88"/>
        <xdr:cNvSpPr/>
      </xdr:nvSpPr>
      <xdr:spPr>
        <a:xfrm flipV="1">
          <a:off x="266400" y="5952960"/>
          <a:ext cx="0" cy="139680"/>
        </a:xfrm>
        <a:prstGeom prst="line">
          <a:avLst/>
        </a:prstGeom>
        <a:ln w="3175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1026" name="直線コネクタ 89"/>
        <xdr:cNvSpPr/>
      </xdr:nvSpPr>
      <xdr:spPr>
        <a:xfrm flipH="1">
          <a:off x="180720" y="6095880"/>
          <a:ext cx="171360" cy="0"/>
        </a:xfrm>
        <a:prstGeom prst="line">
          <a:avLst/>
        </a:prstGeom>
        <a:ln w="15875">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27" name="楕円 90"/>
        <xdr:cNvSpPr/>
      </xdr:nvSpPr>
      <xdr:spPr>
        <a:xfrm>
          <a:off x="216000" y="520668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28" name="フローチャート: 判断 91"/>
        <xdr:cNvSpPr/>
      </xdr:nvSpPr>
      <xdr:spPr>
        <a:xfrm>
          <a:off x="216000" y="5473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9" name="正方形/長方形 92"/>
        <xdr:cNvSpPr/>
      </xdr:nvSpPr>
      <xdr:spPr>
        <a:xfrm>
          <a:off x="1983960" y="5651280"/>
          <a:ext cx="3892320" cy="22856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xdr:nvSpPr>
        <xdr:cNvPr id="1030" name="テキスト ボックス 93"/>
        <xdr:cNvSpPr/>
      </xdr:nvSpPr>
      <xdr:spPr>
        <a:xfrm>
          <a:off x="1551600" y="527040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31" name="直線コネクタ 94"/>
        <xdr:cNvSpPr/>
      </xdr:nvSpPr>
      <xdr:spPr>
        <a:xfrm>
          <a:off x="1983960" y="793728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38</xdr:row>
      <xdr:rowOff>12600</xdr:rowOff>
    </xdr:from>
    <xdr:to>
      <xdr:col>33</xdr:col>
      <xdr:colOff>114120</xdr:colOff>
      <xdr:row>38</xdr:row>
      <xdr:rowOff>12600</xdr:rowOff>
    </xdr:to>
    <xdr:sp>
      <xdr:nvSpPr>
        <xdr:cNvPr id="1032" name="直線コネクタ 95"/>
        <xdr:cNvSpPr/>
      </xdr:nvSpPr>
      <xdr:spPr>
        <a:xfrm>
          <a:off x="1983960" y="7480080"/>
          <a:ext cx="3892680" cy="0"/>
        </a:xfrm>
        <a:prstGeom prst="line">
          <a:avLst/>
        </a:prstGeom>
        <a:ln w="9525">
          <a:solidFill>
            <a:srgbClr val="c0c0c0"/>
          </a:solidFill>
          <a:round/>
        </a:ln>
      </xdr:spPr>
      <xdr:style>
        <a:lnRef idx="0"/>
        <a:fillRef idx="0"/>
        <a:effectRef idx="0"/>
        <a:fontRef idx="minor"/>
      </xdr:style>
    </xdr:sp>
    <xdr:clientData/>
  </xdr:twoCellAnchor>
  <xdr:twoCellAnchor editAs="twoCell">
    <xdr:from>
      <xdr:col>11</xdr:col>
      <xdr:colOff>63360</xdr:colOff>
      <xdr:row>36</xdr:row>
      <xdr:rowOff>69840</xdr:rowOff>
    </xdr:from>
    <xdr:to>
      <xdr:col>33</xdr:col>
      <xdr:colOff>114120</xdr:colOff>
      <xdr:row>36</xdr:row>
      <xdr:rowOff>69840</xdr:rowOff>
    </xdr:to>
    <xdr:sp>
      <xdr:nvSpPr>
        <xdr:cNvPr id="1033" name="直線コネクタ 96"/>
        <xdr:cNvSpPr/>
      </xdr:nvSpPr>
      <xdr:spPr>
        <a:xfrm>
          <a:off x="1983960" y="70228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35</xdr:row>
      <xdr:rowOff>290880</xdr:rowOff>
    </xdr:from>
    <xdr:to>
      <xdr:col>11</xdr:col>
      <xdr:colOff>114120</xdr:colOff>
      <xdr:row>36</xdr:row>
      <xdr:rowOff>165960</xdr:rowOff>
    </xdr:to>
    <xdr:sp>
      <xdr:nvSpPr>
        <xdr:cNvPr id="1034" name="テキスト ボックス 97"/>
        <xdr:cNvSpPr/>
      </xdr:nvSpPr>
      <xdr:spPr>
        <a:xfrm>
          <a:off x="1272960" y="6901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34</xdr:row>
      <xdr:rowOff>298440</xdr:rowOff>
    </xdr:from>
    <xdr:to>
      <xdr:col>33</xdr:col>
      <xdr:colOff>114120</xdr:colOff>
      <xdr:row>34</xdr:row>
      <xdr:rowOff>298440</xdr:rowOff>
    </xdr:to>
    <xdr:sp>
      <xdr:nvSpPr>
        <xdr:cNvPr id="1035" name="直線コネクタ 98"/>
        <xdr:cNvSpPr/>
      </xdr:nvSpPr>
      <xdr:spPr>
        <a:xfrm>
          <a:off x="1983960" y="65656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34</xdr:row>
      <xdr:rowOff>176760</xdr:rowOff>
    </xdr:from>
    <xdr:to>
      <xdr:col>11</xdr:col>
      <xdr:colOff>114120</xdr:colOff>
      <xdr:row>35</xdr:row>
      <xdr:rowOff>51480</xdr:rowOff>
    </xdr:to>
    <xdr:sp>
      <xdr:nvSpPr>
        <xdr:cNvPr id="1036" name="テキスト ボックス 99"/>
        <xdr:cNvSpPr/>
      </xdr:nvSpPr>
      <xdr:spPr>
        <a:xfrm>
          <a:off x="1272960" y="6444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33</xdr:row>
      <xdr:rowOff>183960</xdr:rowOff>
    </xdr:from>
    <xdr:to>
      <xdr:col>33</xdr:col>
      <xdr:colOff>114120</xdr:colOff>
      <xdr:row>33</xdr:row>
      <xdr:rowOff>183960</xdr:rowOff>
    </xdr:to>
    <xdr:sp>
      <xdr:nvSpPr>
        <xdr:cNvPr id="1037" name="直線コネクタ 100"/>
        <xdr:cNvSpPr/>
      </xdr:nvSpPr>
      <xdr:spPr>
        <a:xfrm>
          <a:off x="1983960" y="61084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33</xdr:row>
      <xdr:rowOff>62280</xdr:rowOff>
    </xdr:from>
    <xdr:to>
      <xdr:col>11</xdr:col>
      <xdr:colOff>114120</xdr:colOff>
      <xdr:row>33</xdr:row>
      <xdr:rowOff>280080</xdr:rowOff>
    </xdr:to>
    <xdr:sp>
      <xdr:nvSpPr>
        <xdr:cNvPr id="1038" name="テキスト ボックス 101"/>
        <xdr:cNvSpPr/>
      </xdr:nvSpPr>
      <xdr:spPr>
        <a:xfrm>
          <a:off x="1272960" y="598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39" name="直線コネクタ 102"/>
        <xdr:cNvSpPr/>
      </xdr:nvSpPr>
      <xdr:spPr>
        <a:xfrm>
          <a:off x="1983960" y="5651280"/>
          <a:ext cx="3892680" cy="0"/>
        </a:xfrm>
        <a:prstGeom prst="line">
          <a:avLst/>
        </a:prstGeom>
        <a:ln w="9525">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114120</xdr:colOff>
      <xdr:row>31</xdr:row>
      <xdr:rowOff>337320</xdr:rowOff>
    </xdr:to>
    <xdr:sp>
      <xdr:nvSpPr>
        <xdr:cNvPr id="1040" name="テキスト ボックス 103"/>
        <xdr:cNvSpPr/>
      </xdr:nvSpPr>
      <xdr:spPr>
        <a:xfrm>
          <a:off x="1272960" y="5529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41" name="人口1人当たり決算額の推移グラフ枠445"/>
        <xdr:cNvSpPr/>
      </xdr:nvSpPr>
      <xdr:spPr>
        <a:xfrm>
          <a:off x="1983960" y="5651280"/>
          <a:ext cx="3892320" cy="22856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155160</xdr:rowOff>
    </xdr:from>
    <xdr:to>
      <xdr:col>29</xdr:col>
      <xdr:colOff>126720</xdr:colOff>
      <xdr:row>37</xdr:row>
      <xdr:rowOff>289440</xdr:rowOff>
    </xdr:to>
    <xdr:sp>
      <xdr:nvSpPr>
        <xdr:cNvPr id="1042" name="直線コネクタ 105"/>
        <xdr:cNvSpPr/>
      </xdr:nvSpPr>
      <xdr:spPr>
        <a:xfrm flipV="1">
          <a:off x="5190840" y="6079680"/>
          <a:ext cx="0" cy="1334160"/>
        </a:xfrm>
        <a:prstGeom prst="line">
          <a:avLst/>
        </a:prstGeom>
        <a:ln w="31750">
          <a:solidFill>
            <a:srgbClr val="808080"/>
          </a:solidFill>
          <a:round/>
        </a:ln>
      </xdr:spPr>
      <xdr:style>
        <a:lnRef idx="0"/>
        <a:fillRef idx="0"/>
        <a:effectRef idx="0"/>
        <a:fontRef idx="minor"/>
      </xdr:style>
    </xdr:sp>
    <xdr:clientData/>
  </xdr:twoCellAnchor>
  <xdr:twoCellAnchor editAs="oneCell">
    <xdr:from>
      <xdr:col>30</xdr:col>
      <xdr:colOff>25560</xdr:colOff>
      <xdr:row>37</xdr:row>
      <xdr:rowOff>282240</xdr:rowOff>
    </xdr:from>
    <xdr:to>
      <xdr:col>34</xdr:col>
      <xdr:colOff>88920</xdr:colOff>
      <xdr:row>38</xdr:row>
      <xdr:rowOff>156960</xdr:rowOff>
    </xdr:to>
    <xdr:sp>
      <xdr:nvSpPr>
        <xdr:cNvPr id="1043" name="人口1人当たり決算額の推移最小値テキスト445"/>
        <xdr:cNvSpPr/>
      </xdr:nvSpPr>
      <xdr:spPr>
        <a:xfrm>
          <a:off x="5264280" y="7406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-8,555</a:t>
          </a:r>
          <a:endParaRPr b="0" lang="en-US" sz="1000" spc="-1" strike="noStrike">
            <a:latin typeface="Times New Roman"/>
          </a:endParaRPr>
        </a:p>
      </xdr:txBody>
    </xdr:sp>
    <xdr:clientData/>
  </xdr:twoCellAnchor>
  <xdr:twoCellAnchor editAs="twoCell">
    <xdr:from>
      <xdr:col>29</xdr:col>
      <xdr:colOff>37800</xdr:colOff>
      <xdr:row>37</xdr:row>
      <xdr:rowOff>289440</xdr:rowOff>
    </xdr:from>
    <xdr:to>
      <xdr:col>30</xdr:col>
      <xdr:colOff>25200</xdr:colOff>
      <xdr:row>37</xdr:row>
      <xdr:rowOff>289440</xdr:rowOff>
    </xdr:to>
    <xdr:sp>
      <xdr:nvSpPr>
        <xdr:cNvPr id="1044" name="直線コネクタ 107"/>
        <xdr:cNvSpPr/>
      </xdr:nvSpPr>
      <xdr:spPr>
        <a:xfrm>
          <a:off x="5101920" y="7413840"/>
          <a:ext cx="162000" cy="0"/>
        </a:xfrm>
        <a:prstGeom prst="line">
          <a:avLst/>
        </a:prstGeom>
        <a:ln w="19050">
          <a:solidFill>
            <a:srgbClr val="000000"/>
          </a:solidFill>
          <a:round/>
        </a:ln>
      </xdr:spPr>
      <xdr:style>
        <a:lnRef idx="0"/>
        <a:fillRef idx="0"/>
        <a:effectRef idx="0"/>
        <a:fontRef idx="minor"/>
      </xdr:style>
    </xdr:sp>
    <xdr:clientData/>
  </xdr:twoCellAnchor>
  <xdr:twoCellAnchor editAs="oneCell">
    <xdr:from>
      <xdr:col>30</xdr:col>
      <xdr:colOff>25560</xdr:colOff>
      <xdr:row>32</xdr:row>
      <xdr:rowOff>90720</xdr:rowOff>
    </xdr:from>
    <xdr:to>
      <xdr:col>34</xdr:col>
      <xdr:colOff>88920</xdr:colOff>
      <xdr:row>33</xdr:row>
      <xdr:rowOff>136800</xdr:rowOff>
    </xdr:to>
    <xdr:sp>
      <xdr:nvSpPr>
        <xdr:cNvPr id="1045" name="人口1人当たり決算額の推移最大値テキスト445"/>
        <xdr:cNvSpPr/>
      </xdr:nvSpPr>
      <xdr:spPr>
        <a:xfrm>
          <a:off x="5264280" y="5843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20,631</a:t>
          </a:r>
          <a:endParaRPr b="0" lang="en-US" sz="1000" spc="-1" strike="noStrike">
            <a:latin typeface="Times New Roman"/>
          </a:endParaRPr>
        </a:p>
      </xdr:txBody>
    </xdr:sp>
    <xdr:clientData/>
  </xdr:twoCellAnchor>
  <xdr:twoCellAnchor editAs="twoCell">
    <xdr:from>
      <xdr:col>29</xdr:col>
      <xdr:colOff>37800</xdr:colOff>
      <xdr:row>33</xdr:row>
      <xdr:rowOff>155160</xdr:rowOff>
    </xdr:from>
    <xdr:to>
      <xdr:col>30</xdr:col>
      <xdr:colOff>25200</xdr:colOff>
      <xdr:row>33</xdr:row>
      <xdr:rowOff>155160</xdr:rowOff>
    </xdr:to>
    <xdr:sp>
      <xdr:nvSpPr>
        <xdr:cNvPr id="1046" name="直線コネクタ 109"/>
        <xdr:cNvSpPr/>
      </xdr:nvSpPr>
      <xdr:spPr>
        <a:xfrm>
          <a:off x="5101920" y="6079680"/>
          <a:ext cx="162000" cy="0"/>
        </a:xfrm>
        <a:prstGeom prst="line">
          <a:avLst/>
        </a:prstGeom>
        <a:ln w="19050">
          <a:solidFill>
            <a:srgbClr val="000000"/>
          </a:solidFill>
          <a:round/>
        </a:ln>
      </xdr:spPr>
      <xdr:style>
        <a:lnRef idx="0"/>
        <a:fillRef idx="0"/>
        <a:effectRef idx="0"/>
        <a:fontRef idx="minor"/>
      </xdr:style>
    </xdr:sp>
    <xdr:clientData/>
  </xdr:twoCellAnchor>
  <xdr:twoCellAnchor editAs="twoCell">
    <xdr:from>
      <xdr:col>26</xdr:col>
      <xdr:colOff>50760</xdr:colOff>
      <xdr:row>35</xdr:row>
      <xdr:rowOff>89640</xdr:rowOff>
    </xdr:from>
    <xdr:to>
      <xdr:col>29</xdr:col>
      <xdr:colOff>126720</xdr:colOff>
      <xdr:row>35</xdr:row>
      <xdr:rowOff>92880</xdr:rowOff>
    </xdr:to>
    <xdr:sp>
      <xdr:nvSpPr>
        <xdr:cNvPr id="1047" name="直線コネクタ 110"/>
        <xdr:cNvSpPr/>
      </xdr:nvSpPr>
      <xdr:spPr>
        <a:xfrm flipV="1">
          <a:off x="4590720" y="6699960"/>
          <a:ext cx="600120" cy="3240"/>
        </a:xfrm>
        <a:prstGeom prst="line">
          <a:avLst/>
        </a:prstGeom>
        <a:ln w="6350">
          <a:solidFill>
            <a:srgbClr val="ff0000"/>
          </a:solidFill>
          <a:round/>
        </a:ln>
      </xdr:spPr>
      <xdr:style>
        <a:lnRef idx="0"/>
        <a:fillRef idx="0"/>
        <a:effectRef idx="0"/>
        <a:fontRef idx="minor"/>
      </xdr:style>
    </xdr:sp>
    <xdr:clientData/>
  </xdr:twoCellAnchor>
  <xdr:twoCellAnchor editAs="oneCell">
    <xdr:from>
      <xdr:col>30</xdr:col>
      <xdr:colOff>25560</xdr:colOff>
      <xdr:row>34</xdr:row>
      <xdr:rowOff>218880</xdr:rowOff>
    </xdr:from>
    <xdr:to>
      <xdr:col>34</xdr:col>
      <xdr:colOff>88920</xdr:colOff>
      <xdr:row>35</xdr:row>
      <xdr:rowOff>93600</xdr:rowOff>
    </xdr:to>
    <xdr:sp>
      <xdr:nvSpPr>
        <xdr:cNvPr id="1048" name="人口1人当たり決算額の推移平均値テキスト445"/>
        <xdr:cNvSpPr/>
      </xdr:nvSpPr>
      <xdr:spPr>
        <a:xfrm>
          <a:off x="5264280" y="6486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7,686</a:t>
          </a:r>
          <a:endParaRPr b="0" lang="en-US" sz="1000" spc="-1" strike="noStrike">
            <a:latin typeface="Times New Roman"/>
          </a:endParaRPr>
        </a:p>
      </xdr:txBody>
    </xdr:sp>
    <xdr:clientData/>
  </xdr:twoCellAnchor>
  <xdr:twoCellAnchor editAs="twoCell">
    <xdr:from>
      <xdr:col>29</xdr:col>
      <xdr:colOff>76320</xdr:colOff>
      <xdr:row>35</xdr:row>
      <xdr:rowOff>10440</xdr:rowOff>
    </xdr:from>
    <xdr:to>
      <xdr:col>30</xdr:col>
      <xdr:colOff>2880</xdr:colOff>
      <xdr:row>35</xdr:row>
      <xdr:rowOff>111600</xdr:rowOff>
    </xdr:to>
    <xdr:sp>
      <xdr:nvSpPr>
        <xdr:cNvPr id="1049" name="フローチャート: 判断 112"/>
        <xdr:cNvSpPr/>
      </xdr:nvSpPr>
      <xdr:spPr>
        <a:xfrm>
          <a:off x="5140440" y="66207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35</xdr:row>
      <xdr:rowOff>42120</xdr:rowOff>
    </xdr:from>
    <xdr:to>
      <xdr:col>26</xdr:col>
      <xdr:colOff>50760</xdr:colOff>
      <xdr:row>35</xdr:row>
      <xdr:rowOff>92880</xdr:rowOff>
    </xdr:to>
    <xdr:sp>
      <xdr:nvSpPr>
        <xdr:cNvPr id="1050" name="直線コネクタ 113"/>
        <xdr:cNvSpPr/>
      </xdr:nvSpPr>
      <xdr:spPr>
        <a:xfrm>
          <a:off x="3955680" y="6652440"/>
          <a:ext cx="635040" cy="50760"/>
        </a:xfrm>
        <a:prstGeom prst="line">
          <a:avLst/>
        </a:prstGeom>
        <a:ln w="6350">
          <a:solidFill>
            <a:srgbClr val="ff0000"/>
          </a:solidFill>
          <a:round/>
        </a:ln>
      </xdr:spPr>
      <xdr:style>
        <a:lnRef idx="0"/>
        <a:fillRef idx="0"/>
        <a:effectRef idx="0"/>
        <a:fontRef idx="minor"/>
      </xdr:style>
    </xdr:sp>
    <xdr:clientData/>
  </xdr:twoCellAnchor>
  <xdr:twoCellAnchor editAs="twoCell">
    <xdr:from>
      <xdr:col>26</xdr:col>
      <xdr:colOff>0</xdr:colOff>
      <xdr:row>35</xdr:row>
      <xdr:rowOff>20160</xdr:rowOff>
    </xdr:from>
    <xdr:to>
      <xdr:col>26</xdr:col>
      <xdr:colOff>101160</xdr:colOff>
      <xdr:row>35</xdr:row>
      <xdr:rowOff>121320</xdr:rowOff>
    </xdr:to>
    <xdr:sp>
      <xdr:nvSpPr>
        <xdr:cNvPr id="1051" name="フローチャート: 判断 114"/>
        <xdr:cNvSpPr/>
      </xdr:nvSpPr>
      <xdr:spPr>
        <a:xfrm>
          <a:off x="4539960" y="66304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34</xdr:row>
      <xdr:rowOff>152280</xdr:rowOff>
    </xdr:from>
    <xdr:to>
      <xdr:col>28</xdr:col>
      <xdr:colOff>88560</xdr:colOff>
      <xdr:row>35</xdr:row>
      <xdr:rowOff>27000</xdr:rowOff>
    </xdr:to>
    <xdr:sp>
      <xdr:nvSpPr>
        <xdr:cNvPr id="1052" name="テキスト ボックス 115"/>
        <xdr:cNvSpPr/>
      </xdr:nvSpPr>
      <xdr:spPr>
        <a:xfrm>
          <a:off x="4241520" y="64195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7,479</a:t>
          </a:r>
          <a:endParaRPr b="0" lang="en-US" sz="1000" spc="-1" strike="noStrike">
            <a:latin typeface="Times New Roman"/>
          </a:endParaRPr>
        </a:p>
      </xdr:txBody>
    </xdr:sp>
    <xdr:clientData/>
  </xdr:twoCellAnchor>
  <xdr:twoCellAnchor editAs="twoCell">
    <xdr:from>
      <xdr:col>19</xdr:col>
      <xdr:colOff>2880</xdr:colOff>
      <xdr:row>35</xdr:row>
      <xdr:rowOff>42120</xdr:rowOff>
    </xdr:from>
    <xdr:to>
      <xdr:col>22</xdr:col>
      <xdr:colOff>114120</xdr:colOff>
      <xdr:row>35</xdr:row>
      <xdr:rowOff>76680</xdr:rowOff>
    </xdr:to>
    <xdr:sp>
      <xdr:nvSpPr>
        <xdr:cNvPr id="1053" name="直線コネクタ 116"/>
        <xdr:cNvSpPr/>
      </xdr:nvSpPr>
      <xdr:spPr>
        <a:xfrm flipV="1">
          <a:off x="3320640" y="6652440"/>
          <a:ext cx="635040" cy="34560"/>
        </a:xfrm>
        <a:prstGeom prst="line">
          <a:avLst/>
        </a:prstGeom>
        <a:ln w="6350">
          <a:solidFill>
            <a:srgbClr val="ff0000"/>
          </a:solidFill>
          <a:round/>
        </a:ln>
      </xdr:spPr>
      <xdr:style>
        <a:lnRef idx="0"/>
        <a:fillRef idx="0"/>
        <a:effectRef idx="0"/>
        <a:fontRef idx="minor"/>
      </xdr:style>
    </xdr:sp>
    <xdr:clientData/>
  </xdr:twoCellAnchor>
  <xdr:twoCellAnchor editAs="twoCell">
    <xdr:from>
      <xdr:col>22</xdr:col>
      <xdr:colOff>63360</xdr:colOff>
      <xdr:row>34</xdr:row>
      <xdr:rowOff>342360</xdr:rowOff>
    </xdr:from>
    <xdr:to>
      <xdr:col>22</xdr:col>
      <xdr:colOff>164520</xdr:colOff>
      <xdr:row>35</xdr:row>
      <xdr:rowOff>100800</xdr:rowOff>
    </xdr:to>
    <xdr:sp>
      <xdr:nvSpPr>
        <xdr:cNvPr id="1054" name="フローチャート: 判断 117"/>
        <xdr:cNvSpPr/>
      </xdr:nvSpPr>
      <xdr:spPr>
        <a:xfrm>
          <a:off x="3904920" y="660960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35</xdr:row>
      <xdr:rowOff>106200</xdr:rowOff>
    </xdr:from>
    <xdr:to>
      <xdr:col>25</xdr:col>
      <xdr:colOff>3240</xdr:colOff>
      <xdr:row>35</xdr:row>
      <xdr:rowOff>324000</xdr:rowOff>
    </xdr:to>
    <xdr:sp>
      <xdr:nvSpPr>
        <xdr:cNvPr id="1055" name="テキスト ボックス 118"/>
        <xdr:cNvSpPr/>
      </xdr:nvSpPr>
      <xdr:spPr>
        <a:xfrm>
          <a:off x="3606840" y="6716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7,931</a:t>
          </a:r>
          <a:endParaRPr b="0" lang="en-US" sz="1000" spc="-1" strike="noStrike">
            <a:latin typeface="Times New Roman"/>
          </a:endParaRPr>
        </a:p>
      </xdr:txBody>
    </xdr:sp>
    <xdr:clientData/>
  </xdr:twoCellAnchor>
  <xdr:twoCellAnchor editAs="twoCell">
    <xdr:from>
      <xdr:col>15</xdr:col>
      <xdr:colOff>50760</xdr:colOff>
      <xdr:row>35</xdr:row>
      <xdr:rowOff>75600</xdr:rowOff>
    </xdr:from>
    <xdr:to>
      <xdr:col>19</xdr:col>
      <xdr:colOff>2880</xdr:colOff>
      <xdr:row>35</xdr:row>
      <xdr:rowOff>76680</xdr:rowOff>
    </xdr:to>
    <xdr:sp>
      <xdr:nvSpPr>
        <xdr:cNvPr id="1056" name="直線コネクタ 119"/>
        <xdr:cNvSpPr/>
      </xdr:nvSpPr>
      <xdr:spPr>
        <a:xfrm>
          <a:off x="2670120" y="6685920"/>
          <a:ext cx="650520" cy="1080"/>
        </a:xfrm>
        <a:prstGeom prst="line">
          <a:avLst/>
        </a:prstGeom>
        <a:ln w="6350">
          <a:solidFill>
            <a:srgbClr val="ff0000"/>
          </a:solidFill>
          <a:round/>
        </a:ln>
      </xdr:spPr>
      <xdr:style>
        <a:lnRef idx="0"/>
        <a:fillRef idx="0"/>
        <a:effectRef idx="0"/>
        <a:fontRef idx="minor"/>
      </xdr:style>
    </xdr:sp>
    <xdr:clientData/>
  </xdr:twoCellAnchor>
  <xdr:twoCellAnchor editAs="twoCell">
    <xdr:from>
      <xdr:col>18</xdr:col>
      <xdr:colOff>127080</xdr:colOff>
      <xdr:row>34</xdr:row>
      <xdr:rowOff>325080</xdr:rowOff>
    </xdr:from>
    <xdr:to>
      <xdr:col>19</xdr:col>
      <xdr:colOff>37800</xdr:colOff>
      <xdr:row>35</xdr:row>
      <xdr:rowOff>83520</xdr:rowOff>
    </xdr:to>
    <xdr:sp>
      <xdr:nvSpPr>
        <xdr:cNvPr id="1057" name="フローチャート: 判断 120"/>
        <xdr:cNvSpPr/>
      </xdr:nvSpPr>
      <xdr:spPr>
        <a:xfrm>
          <a:off x="3270240" y="6592320"/>
          <a:ext cx="8532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3240</xdr:colOff>
      <xdr:row>34</xdr:row>
      <xdr:rowOff>114480</xdr:rowOff>
    </xdr:from>
    <xdr:to>
      <xdr:col>21</xdr:col>
      <xdr:colOff>66600</xdr:colOff>
      <xdr:row>34</xdr:row>
      <xdr:rowOff>332280</xdr:rowOff>
    </xdr:to>
    <xdr:sp>
      <xdr:nvSpPr>
        <xdr:cNvPr id="1058" name="テキスト ボックス 121"/>
        <xdr:cNvSpPr/>
      </xdr:nvSpPr>
      <xdr:spPr>
        <a:xfrm>
          <a:off x="2971800" y="6381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8,310</a:t>
          </a:r>
          <a:endParaRPr b="0" lang="en-US" sz="1000" spc="-1" strike="noStrike">
            <a:latin typeface="Times New Roman"/>
          </a:endParaRPr>
        </a:p>
      </xdr:txBody>
    </xdr:sp>
    <xdr:clientData/>
  </xdr:twoCellAnchor>
  <xdr:twoCellAnchor editAs="twoCell">
    <xdr:from>
      <xdr:col>15</xdr:col>
      <xdr:colOff>0</xdr:colOff>
      <xdr:row>34</xdr:row>
      <xdr:rowOff>304560</xdr:rowOff>
    </xdr:from>
    <xdr:to>
      <xdr:col>15</xdr:col>
      <xdr:colOff>101160</xdr:colOff>
      <xdr:row>35</xdr:row>
      <xdr:rowOff>63000</xdr:rowOff>
    </xdr:to>
    <xdr:sp>
      <xdr:nvSpPr>
        <xdr:cNvPr id="1059" name="フローチャート: 判断 122"/>
        <xdr:cNvSpPr/>
      </xdr:nvSpPr>
      <xdr:spPr>
        <a:xfrm>
          <a:off x="2619360" y="657180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34</xdr:row>
      <xdr:rowOff>93960</xdr:rowOff>
    </xdr:from>
    <xdr:to>
      <xdr:col>17</xdr:col>
      <xdr:colOff>113760</xdr:colOff>
      <xdr:row>34</xdr:row>
      <xdr:rowOff>311760</xdr:rowOff>
    </xdr:to>
    <xdr:sp>
      <xdr:nvSpPr>
        <xdr:cNvPr id="1060" name="テキスト ボックス 123"/>
        <xdr:cNvSpPr/>
      </xdr:nvSpPr>
      <xdr:spPr>
        <a:xfrm>
          <a:off x="2320560" y="6361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8,756</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28080</xdr:colOff>
      <xdr:row>41</xdr:row>
      <xdr:rowOff>45360</xdr:rowOff>
    </xdr:to>
    <xdr:sp>
      <xdr:nvSpPr>
        <xdr:cNvPr id="1061" name="テキスト ボックス 124"/>
        <xdr:cNvSpPr/>
      </xdr:nvSpPr>
      <xdr:spPr>
        <a:xfrm>
          <a:off x="50288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126360</xdr:colOff>
      <xdr:row>41</xdr:row>
      <xdr:rowOff>45360</xdr:rowOff>
    </xdr:to>
    <xdr:sp>
      <xdr:nvSpPr>
        <xdr:cNvPr id="1062" name="テキスト ボックス 125"/>
        <xdr:cNvSpPr/>
      </xdr:nvSpPr>
      <xdr:spPr>
        <a:xfrm>
          <a:off x="442872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15840</xdr:colOff>
      <xdr:row>41</xdr:row>
      <xdr:rowOff>45360</xdr:rowOff>
    </xdr:to>
    <xdr:sp>
      <xdr:nvSpPr>
        <xdr:cNvPr id="1063" name="テキスト ボックス 126"/>
        <xdr:cNvSpPr/>
      </xdr:nvSpPr>
      <xdr:spPr>
        <a:xfrm>
          <a:off x="379404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63360</xdr:colOff>
      <xdr:row>41</xdr:row>
      <xdr:rowOff>45360</xdr:rowOff>
    </xdr:to>
    <xdr:sp>
      <xdr:nvSpPr>
        <xdr:cNvPr id="1064" name="テキスト ボックス 127"/>
        <xdr:cNvSpPr/>
      </xdr:nvSpPr>
      <xdr:spPr>
        <a:xfrm>
          <a:off x="31431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126360</xdr:colOff>
      <xdr:row>41</xdr:row>
      <xdr:rowOff>45360</xdr:rowOff>
    </xdr:to>
    <xdr:sp>
      <xdr:nvSpPr>
        <xdr:cNvPr id="1065" name="テキスト ボックス 128"/>
        <xdr:cNvSpPr/>
      </xdr:nvSpPr>
      <xdr:spPr>
        <a:xfrm>
          <a:off x="2507760" y="798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35</xdr:row>
      <xdr:rowOff>38880</xdr:rowOff>
    </xdr:from>
    <xdr:to>
      <xdr:col>30</xdr:col>
      <xdr:colOff>2880</xdr:colOff>
      <xdr:row>35</xdr:row>
      <xdr:rowOff>140040</xdr:rowOff>
    </xdr:to>
    <xdr:sp>
      <xdr:nvSpPr>
        <xdr:cNvPr id="1066" name="楕円 129"/>
        <xdr:cNvSpPr/>
      </xdr:nvSpPr>
      <xdr:spPr>
        <a:xfrm>
          <a:off x="5140440" y="6649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35</xdr:row>
      <xdr:rowOff>31680</xdr:rowOff>
    </xdr:from>
    <xdr:to>
      <xdr:col>34</xdr:col>
      <xdr:colOff>88920</xdr:colOff>
      <xdr:row>35</xdr:row>
      <xdr:rowOff>249480</xdr:rowOff>
    </xdr:to>
    <xdr:sp>
      <xdr:nvSpPr>
        <xdr:cNvPr id="1067" name="人口1人当たり決算額の推移該当値テキスト445"/>
        <xdr:cNvSpPr/>
      </xdr:nvSpPr>
      <xdr:spPr>
        <a:xfrm>
          <a:off x="5264280" y="6642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7,065</a:t>
          </a:r>
          <a:endParaRPr b="0" lang="en-US" sz="1000" spc="-1" strike="noStrike">
            <a:latin typeface="Times New Roman"/>
          </a:endParaRPr>
        </a:p>
      </xdr:txBody>
    </xdr:sp>
    <xdr:clientData/>
  </xdr:twoCellAnchor>
  <xdr:twoCellAnchor editAs="twoCell">
    <xdr:from>
      <xdr:col>26</xdr:col>
      <xdr:colOff>0</xdr:colOff>
      <xdr:row>35</xdr:row>
      <xdr:rowOff>42480</xdr:rowOff>
    </xdr:from>
    <xdr:to>
      <xdr:col>26</xdr:col>
      <xdr:colOff>101160</xdr:colOff>
      <xdr:row>35</xdr:row>
      <xdr:rowOff>143640</xdr:rowOff>
    </xdr:to>
    <xdr:sp>
      <xdr:nvSpPr>
        <xdr:cNvPr id="1068" name="楕円 131"/>
        <xdr:cNvSpPr/>
      </xdr:nvSpPr>
      <xdr:spPr>
        <a:xfrm>
          <a:off x="4539960" y="66528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35</xdr:row>
      <xdr:rowOff>149400</xdr:rowOff>
    </xdr:from>
    <xdr:to>
      <xdr:col>28</xdr:col>
      <xdr:colOff>88560</xdr:colOff>
      <xdr:row>36</xdr:row>
      <xdr:rowOff>24480</xdr:rowOff>
    </xdr:to>
    <xdr:sp>
      <xdr:nvSpPr>
        <xdr:cNvPr id="1069" name="テキスト ボックス 132"/>
        <xdr:cNvSpPr/>
      </xdr:nvSpPr>
      <xdr:spPr>
        <a:xfrm>
          <a:off x="4241520" y="67597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6,990</a:t>
          </a:r>
          <a:endParaRPr b="0" lang="en-US" sz="1000" spc="-1" strike="noStrike">
            <a:latin typeface="Times New Roman"/>
          </a:endParaRPr>
        </a:p>
      </xdr:txBody>
    </xdr:sp>
    <xdr:clientData/>
  </xdr:twoCellAnchor>
  <xdr:twoCellAnchor editAs="twoCell">
    <xdr:from>
      <xdr:col>22</xdr:col>
      <xdr:colOff>63360</xdr:colOff>
      <xdr:row>34</xdr:row>
      <xdr:rowOff>334440</xdr:rowOff>
    </xdr:from>
    <xdr:to>
      <xdr:col>22</xdr:col>
      <xdr:colOff>164520</xdr:colOff>
      <xdr:row>35</xdr:row>
      <xdr:rowOff>92880</xdr:rowOff>
    </xdr:to>
    <xdr:sp>
      <xdr:nvSpPr>
        <xdr:cNvPr id="1070" name="楕円 133"/>
        <xdr:cNvSpPr/>
      </xdr:nvSpPr>
      <xdr:spPr>
        <a:xfrm>
          <a:off x="3904920" y="660168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34</xdr:row>
      <xdr:rowOff>123840</xdr:rowOff>
    </xdr:from>
    <xdr:to>
      <xdr:col>25</xdr:col>
      <xdr:colOff>3240</xdr:colOff>
      <xdr:row>34</xdr:row>
      <xdr:rowOff>341640</xdr:rowOff>
    </xdr:to>
    <xdr:sp>
      <xdr:nvSpPr>
        <xdr:cNvPr id="1071" name="テキスト ボックス 134"/>
        <xdr:cNvSpPr/>
      </xdr:nvSpPr>
      <xdr:spPr>
        <a:xfrm>
          <a:off x="3606840" y="639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8,103</a:t>
          </a:r>
          <a:endParaRPr b="0" lang="en-US" sz="1000" spc="-1" strike="noStrike">
            <a:latin typeface="Times New Roman"/>
          </a:endParaRPr>
        </a:p>
      </xdr:txBody>
    </xdr:sp>
    <xdr:clientData/>
  </xdr:twoCellAnchor>
  <xdr:twoCellAnchor editAs="twoCell">
    <xdr:from>
      <xdr:col>18</xdr:col>
      <xdr:colOff>127080</xdr:colOff>
      <xdr:row>35</xdr:row>
      <xdr:rowOff>25920</xdr:rowOff>
    </xdr:from>
    <xdr:to>
      <xdr:col>19</xdr:col>
      <xdr:colOff>37800</xdr:colOff>
      <xdr:row>35</xdr:row>
      <xdr:rowOff>127080</xdr:rowOff>
    </xdr:to>
    <xdr:sp>
      <xdr:nvSpPr>
        <xdr:cNvPr id="1072" name="楕円 135"/>
        <xdr:cNvSpPr/>
      </xdr:nvSpPr>
      <xdr:spPr>
        <a:xfrm>
          <a:off x="3270240" y="6636240"/>
          <a:ext cx="8532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3240</xdr:colOff>
      <xdr:row>35</xdr:row>
      <xdr:rowOff>132840</xdr:rowOff>
    </xdr:from>
    <xdr:to>
      <xdr:col>21</xdr:col>
      <xdr:colOff>66600</xdr:colOff>
      <xdr:row>36</xdr:row>
      <xdr:rowOff>7920</xdr:rowOff>
    </xdr:to>
    <xdr:sp>
      <xdr:nvSpPr>
        <xdr:cNvPr id="1073" name="テキスト ボックス 136"/>
        <xdr:cNvSpPr/>
      </xdr:nvSpPr>
      <xdr:spPr>
        <a:xfrm>
          <a:off x="2971800" y="674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7,350</a:t>
          </a:r>
          <a:endParaRPr b="0" lang="en-US" sz="1000" spc="-1" strike="noStrike">
            <a:latin typeface="Times New Roman"/>
          </a:endParaRPr>
        </a:p>
      </xdr:txBody>
    </xdr:sp>
    <xdr:clientData/>
  </xdr:twoCellAnchor>
  <xdr:twoCellAnchor editAs="twoCell">
    <xdr:from>
      <xdr:col>15</xdr:col>
      <xdr:colOff>0</xdr:colOff>
      <xdr:row>35</xdr:row>
      <xdr:rowOff>24840</xdr:rowOff>
    </xdr:from>
    <xdr:to>
      <xdr:col>15</xdr:col>
      <xdr:colOff>101160</xdr:colOff>
      <xdr:row>35</xdr:row>
      <xdr:rowOff>126000</xdr:rowOff>
    </xdr:to>
    <xdr:sp>
      <xdr:nvSpPr>
        <xdr:cNvPr id="1074" name="楕円 137"/>
        <xdr:cNvSpPr/>
      </xdr:nvSpPr>
      <xdr:spPr>
        <a:xfrm>
          <a:off x="2619360" y="663516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35</xdr:row>
      <xdr:rowOff>131760</xdr:rowOff>
    </xdr:from>
    <xdr:to>
      <xdr:col>17</xdr:col>
      <xdr:colOff>113760</xdr:colOff>
      <xdr:row>36</xdr:row>
      <xdr:rowOff>6840</xdr:rowOff>
    </xdr:to>
    <xdr:sp>
      <xdr:nvSpPr>
        <xdr:cNvPr id="1075" name="テキスト ボックス 138"/>
        <xdr:cNvSpPr/>
      </xdr:nvSpPr>
      <xdr:spPr>
        <a:xfrm>
          <a:off x="2320560" y="674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7,370</a:t>
          </a:r>
          <a:endParaRPr b="0" lang="en-US" sz="1000" spc="-1" strike="noStrike">
            <a:latin typeface="Times New Roman"/>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cdr:relSizeAnchor>
    <cdr:from>
      <cdr:x>0.174476644565298</cdr:x>
      <cdr:y>0.0259387351778656</cdr:y>
    </cdr:from>
    <cdr:to>
      <cdr:x>0.981077255457051</cdr:x>
      <cdr:y>0.113883399209486</cdr:y>
    </cdr:to>
    <cdr:sp>
      <cdr:nvSpPr>
        <cdr:cNvPr id="938" name="Rectangle 1"/>
        <cdr:cNvSpPr/>
      </cdr:nvSpPr>
      <cdr:spPr>
        <a:xfrm>
          <a:off x="843120" y="75600"/>
          <a:ext cx="3897720" cy="25632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Times New Roman"/>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76"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77"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78"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79"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埼玉県鴻巣市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80"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81"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82"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83"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84"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85"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117,995</a:t>
          </a:r>
          <a:endParaRPr b="0" lang="en-US" sz="1100" spc="-1" strike="noStrike">
            <a:latin typeface="Times New Roman"/>
          </a:endParaRPr>
        </a:p>
        <a:p>
          <a:r>
            <a:rPr b="1" lang="en-US" sz="1100" spc="-1" strike="noStrike">
              <a:solidFill>
                <a:srgbClr val="000000"/>
              </a:solidFill>
              <a:latin typeface="ＭＳ ゴシック"/>
              <a:ea typeface="ＭＳ ゴシック"/>
            </a:rPr>
            <a:t>116,174</a:t>
          </a:r>
          <a:endParaRPr b="0" lang="en-US" sz="1100" spc="-1" strike="noStrike">
            <a:latin typeface="Times New Roman"/>
          </a:endParaRPr>
        </a:p>
        <a:p>
          <a:r>
            <a:rPr b="1" lang="en-US" sz="1100" spc="-1" strike="noStrike">
              <a:solidFill>
                <a:srgbClr val="000000"/>
              </a:solidFill>
              <a:latin typeface="ＭＳ ゴシック"/>
              <a:ea typeface="ＭＳ ゴシック"/>
            </a:rPr>
            <a:t>67.44</a:t>
          </a:r>
          <a:endParaRPr b="0" lang="en-US" sz="1100" spc="-1" strike="noStrike">
            <a:latin typeface="Times New Roman"/>
          </a:endParaRPr>
        </a:p>
        <a:p>
          <a:r>
            <a:rPr b="1" lang="en-US" sz="1100" spc="-1" strike="noStrike">
              <a:solidFill>
                <a:srgbClr val="000000"/>
              </a:solidFill>
              <a:latin typeface="ＭＳ ゴシック"/>
              <a:ea typeface="ＭＳ ゴシック"/>
            </a:rPr>
            <a:t>55,438,148</a:t>
          </a:r>
          <a:endParaRPr b="0" lang="en-US" sz="1100" spc="-1" strike="noStrike">
            <a:latin typeface="Times New Roman"/>
          </a:endParaRPr>
        </a:p>
        <a:p>
          <a:r>
            <a:rPr b="1" lang="en-US" sz="1100" spc="-1" strike="noStrike">
              <a:solidFill>
                <a:srgbClr val="000000"/>
              </a:solidFill>
              <a:latin typeface="ＭＳ ゴシック"/>
              <a:ea typeface="ＭＳ ゴシック"/>
            </a:rPr>
            <a:t>53,325,677</a:t>
          </a:r>
          <a:endParaRPr b="0" lang="en-US" sz="1100" spc="-1" strike="noStrike">
            <a:latin typeface="Times New Roman"/>
          </a:endParaRPr>
        </a:p>
        <a:p>
          <a:r>
            <a:rPr b="1" lang="en-US" sz="1100" spc="-1" strike="noStrike">
              <a:solidFill>
                <a:srgbClr val="000000"/>
              </a:solidFill>
              <a:latin typeface="ＭＳ ゴシック"/>
              <a:ea typeface="ＭＳ ゴシック"/>
            </a:rPr>
            <a:t>1,842,864</a:t>
          </a:r>
          <a:endParaRPr b="0" lang="en-US" sz="1100" spc="-1" strike="noStrike">
            <a:latin typeface="Times New Roman"/>
          </a:endParaRPr>
        </a:p>
        <a:p>
          <a:r>
            <a:rPr b="1" lang="en-US" sz="1100" spc="-1" strike="noStrike">
              <a:solidFill>
                <a:srgbClr val="000000"/>
              </a:solidFill>
              <a:latin typeface="ＭＳ ゴシック"/>
              <a:ea typeface="ＭＳ ゴシック"/>
            </a:rPr>
            <a:t>24,817,603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45,488,970</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86"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87"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88"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8.9</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89"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90"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91"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92"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93"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94"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95"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96"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97"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98"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99"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100"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101"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102"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1103"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1104"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1105"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106"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07"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108"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45/51</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109"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110"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79,003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111"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112"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61,763</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3"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1114"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115"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40</xdr:row>
      <xdr:rowOff>132120</xdr:rowOff>
    </xdr:from>
    <xdr:to>
      <xdr:col>4</xdr:col>
      <xdr:colOff>44280</xdr:colOff>
      <xdr:row>42</xdr:row>
      <xdr:rowOff>7200</xdr:rowOff>
    </xdr:to>
    <xdr:sp>
      <xdr:nvSpPr>
        <xdr:cNvPr id="1116" name="テキスト ボックス 41"/>
        <xdr:cNvSpPr/>
      </xdr:nvSpPr>
      <xdr:spPr>
        <a:xfrm>
          <a:off x="217800" y="6990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39</xdr:row>
      <xdr:rowOff>139680</xdr:rowOff>
    </xdr:from>
    <xdr:to>
      <xdr:col>28</xdr:col>
      <xdr:colOff>114120</xdr:colOff>
      <xdr:row>39</xdr:row>
      <xdr:rowOff>139680</xdr:rowOff>
    </xdr:to>
    <xdr:sp>
      <xdr:nvSpPr>
        <xdr:cNvPr id="1117" name="直線コネクタ 42"/>
        <xdr:cNvSpPr/>
      </xdr:nvSpPr>
      <xdr:spPr>
        <a:xfrm>
          <a:off x="698400" y="6825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39</xdr:row>
      <xdr:rowOff>18000</xdr:rowOff>
    </xdr:from>
    <xdr:to>
      <xdr:col>4</xdr:col>
      <xdr:colOff>44280</xdr:colOff>
      <xdr:row>40</xdr:row>
      <xdr:rowOff>64080</xdr:rowOff>
    </xdr:to>
    <xdr:sp>
      <xdr:nvSpPr>
        <xdr:cNvPr id="1118" name="テキスト ボックス 43"/>
        <xdr:cNvSpPr/>
      </xdr:nvSpPr>
      <xdr:spPr>
        <a:xfrm>
          <a:off x="217800" y="6704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38</xdr:row>
      <xdr:rowOff>25200</xdr:rowOff>
    </xdr:from>
    <xdr:to>
      <xdr:col>28</xdr:col>
      <xdr:colOff>114120</xdr:colOff>
      <xdr:row>38</xdr:row>
      <xdr:rowOff>25200</xdr:rowOff>
    </xdr:to>
    <xdr:sp>
      <xdr:nvSpPr>
        <xdr:cNvPr id="1119" name="直線コネクタ 44"/>
        <xdr:cNvSpPr/>
      </xdr:nvSpPr>
      <xdr:spPr>
        <a:xfrm>
          <a:off x="698400" y="6540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37</xdr:row>
      <xdr:rowOff>75240</xdr:rowOff>
    </xdr:from>
    <xdr:to>
      <xdr:col>4</xdr:col>
      <xdr:colOff>44280</xdr:colOff>
      <xdr:row>38</xdr:row>
      <xdr:rowOff>121680</xdr:rowOff>
    </xdr:to>
    <xdr:sp>
      <xdr:nvSpPr>
        <xdr:cNvPr id="1120" name="テキスト ボックス 45"/>
        <xdr:cNvSpPr/>
      </xdr:nvSpPr>
      <xdr:spPr>
        <a:xfrm>
          <a:off x="217800" y="6418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36</xdr:row>
      <xdr:rowOff>82440</xdr:rowOff>
    </xdr:from>
    <xdr:to>
      <xdr:col>28</xdr:col>
      <xdr:colOff>114120</xdr:colOff>
      <xdr:row>36</xdr:row>
      <xdr:rowOff>82440</xdr:rowOff>
    </xdr:to>
    <xdr:sp>
      <xdr:nvSpPr>
        <xdr:cNvPr id="1121" name="直線コネクタ 46"/>
        <xdr:cNvSpPr/>
      </xdr:nvSpPr>
      <xdr:spPr>
        <a:xfrm>
          <a:off x="698400" y="625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132120</xdr:rowOff>
    </xdr:from>
    <xdr:to>
      <xdr:col>4</xdr:col>
      <xdr:colOff>44280</xdr:colOff>
      <xdr:row>37</xdr:row>
      <xdr:rowOff>6840</xdr:rowOff>
    </xdr:to>
    <xdr:sp>
      <xdr:nvSpPr>
        <xdr:cNvPr id="1122" name="テキスト ボックス 47"/>
        <xdr:cNvSpPr/>
      </xdr:nvSpPr>
      <xdr:spPr>
        <a:xfrm>
          <a:off x="217800" y="613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123" name="直線コネクタ 48"/>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34</xdr:row>
      <xdr:rowOff>18000</xdr:rowOff>
    </xdr:from>
    <xdr:to>
      <xdr:col>4</xdr:col>
      <xdr:colOff>44280</xdr:colOff>
      <xdr:row>35</xdr:row>
      <xdr:rowOff>64440</xdr:rowOff>
    </xdr:to>
    <xdr:sp>
      <xdr:nvSpPr>
        <xdr:cNvPr id="1124" name="テキスト ボックス 49"/>
        <xdr:cNvSpPr/>
      </xdr:nvSpPr>
      <xdr:spPr>
        <a:xfrm>
          <a:off x="21780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33</xdr:row>
      <xdr:rowOff>25200</xdr:rowOff>
    </xdr:from>
    <xdr:to>
      <xdr:col>28</xdr:col>
      <xdr:colOff>114120</xdr:colOff>
      <xdr:row>33</xdr:row>
      <xdr:rowOff>25200</xdr:rowOff>
    </xdr:to>
    <xdr:sp>
      <xdr:nvSpPr>
        <xdr:cNvPr id="1125" name="直線コネクタ 50"/>
        <xdr:cNvSpPr/>
      </xdr:nvSpPr>
      <xdr:spPr>
        <a:xfrm>
          <a:off x="698400" y="5682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32</xdr:row>
      <xdr:rowOff>75240</xdr:rowOff>
    </xdr:from>
    <xdr:to>
      <xdr:col>4</xdr:col>
      <xdr:colOff>44280</xdr:colOff>
      <xdr:row>33</xdr:row>
      <xdr:rowOff>121680</xdr:rowOff>
    </xdr:to>
    <xdr:sp>
      <xdr:nvSpPr>
        <xdr:cNvPr id="1126" name="テキスト ボックス 51"/>
        <xdr:cNvSpPr/>
      </xdr:nvSpPr>
      <xdr:spPr>
        <a:xfrm>
          <a:off x="217800" y="556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31</xdr:row>
      <xdr:rowOff>82440</xdr:rowOff>
    </xdr:from>
    <xdr:to>
      <xdr:col>28</xdr:col>
      <xdr:colOff>114120</xdr:colOff>
      <xdr:row>31</xdr:row>
      <xdr:rowOff>82440</xdr:rowOff>
    </xdr:to>
    <xdr:sp>
      <xdr:nvSpPr>
        <xdr:cNvPr id="1127" name="直線コネクタ 52"/>
        <xdr:cNvSpPr/>
      </xdr:nvSpPr>
      <xdr:spPr>
        <a:xfrm>
          <a:off x="698400" y="5397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30</xdr:row>
      <xdr:rowOff>132120</xdr:rowOff>
    </xdr:from>
    <xdr:to>
      <xdr:col>4</xdr:col>
      <xdr:colOff>44280</xdr:colOff>
      <xdr:row>32</xdr:row>
      <xdr:rowOff>6840</xdr:rowOff>
    </xdr:to>
    <xdr:sp>
      <xdr:nvSpPr>
        <xdr:cNvPr id="1128" name="テキスト ボックス 53"/>
        <xdr:cNvSpPr/>
      </xdr:nvSpPr>
      <xdr:spPr>
        <a:xfrm>
          <a:off x="217800" y="527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29</xdr:row>
      <xdr:rowOff>139680</xdr:rowOff>
    </xdr:from>
    <xdr:to>
      <xdr:col>28</xdr:col>
      <xdr:colOff>114120</xdr:colOff>
      <xdr:row>29</xdr:row>
      <xdr:rowOff>139680</xdr:rowOff>
    </xdr:to>
    <xdr:sp>
      <xdr:nvSpPr>
        <xdr:cNvPr id="1129" name="直線コネクタ 54"/>
        <xdr:cNvSpPr/>
      </xdr:nvSpPr>
      <xdr:spPr>
        <a:xfrm>
          <a:off x="698400" y="5111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18000</xdr:rowOff>
    </xdr:from>
    <xdr:to>
      <xdr:col>4</xdr:col>
      <xdr:colOff>44280</xdr:colOff>
      <xdr:row>30</xdr:row>
      <xdr:rowOff>64440</xdr:rowOff>
    </xdr:to>
    <xdr:sp>
      <xdr:nvSpPr>
        <xdr:cNvPr id="1130" name="テキスト ボックス 55"/>
        <xdr:cNvSpPr/>
      </xdr:nvSpPr>
      <xdr:spPr>
        <a:xfrm>
          <a:off x="217800" y="498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31" name="直線コネクタ 56"/>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121320</xdr:rowOff>
    </xdr:to>
    <xdr:sp>
      <xdr:nvSpPr>
        <xdr:cNvPr id="1132" name="テキスト ボックス 57"/>
        <xdr:cNvSpPr/>
      </xdr:nvSpPr>
      <xdr:spPr>
        <a:xfrm>
          <a:off x="16992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33" name="人件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106560</xdr:rowOff>
    </xdr:from>
    <xdr:to>
      <xdr:col>24</xdr:col>
      <xdr:colOff>62640</xdr:colOff>
      <xdr:row>38</xdr:row>
      <xdr:rowOff>108720</xdr:rowOff>
    </xdr:to>
    <xdr:sp>
      <xdr:nvSpPr>
        <xdr:cNvPr id="1134" name="直線コネクタ 59"/>
        <xdr:cNvSpPr/>
      </xdr:nvSpPr>
      <xdr:spPr>
        <a:xfrm flipV="1">
          <a:off x="4252320" y="5249880"/>
          <a:ext cx="1080" cy="1373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38</xdr:row>
      <xdr:rowOff>133200</xdr:rowOff>
    </xdr:from>
    <xdr:to>
      <xdr:col>27</xdr:col>
      <xdr:colOff>119880</xdr:colOff>
      <xdr:row>40</xdr:row>
      <xdr:rowOff>7920</xdr:rowOff>
    </xdr:to>
    <xdr:sp>
      <xdr:nvSpPr>
        <xdr:cNvPr id="1135" name="人件費最小値テキスト"/>
        <xdr:cNvSpPr/>
      </xdr:nvSpPr>
      <xdr:spPr>
        <a:xfrm>
          <a:off x="4309560" y="664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37,074</a:t>
          </a:r>
          <a:endParaRPr b="0" lang="en-US" sz="1000" spc="-1" strike="noStrike">
            <a:latin typeface="Times New Roman"/>
          </a:endParaRPr>
        </a:p>
      </xdr:txBody>
    </xdr:sp>
    <xdr:clientData/>
  </xdr:twoCellAnchor>
  <xdr:twoCellAnchor editAs="twoCell">
    <xdr:from>
      <xdr:col>23</xdr:col>
      <xdr:colOff>164880</xdr:colOff>
      <xdr:row>38</xdr:row>
      <xdr:rowOff>108720</xdr:rowOff>
    </xdr:from>
    <xdr:to>
      <xdr:col>24</xdr:col>
      <xdr:colOff>152280</xdr:colOff>
      <xdr:row>38</xdr:row>
      <xdr:rowOff>108720</xdr:rowOff>
    </xdr:to>
    <xdr:sp>
      <xdr:nvSpPr>
        <xdr:cNvPr id="1136" name="直線コネクタ 61"/>
        <xdr:cNvSpPr/>
      </xdr:nvSpPr>
      <xdr:spPr>
        <a:xfrm>
          <a:off x="4181040" y="6623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29</xdr:row>
      <xdr:rowOff>73800</xdr:rowOff>
    </xdr:from>
    <xdr:to>
      <xdr:col>27</xdr:col>
      <xdr:colOff>119880</xdr:colOff>
      <xdr:row>30</xdr:row>
      <xdr:rowOff>120240</xdr:rowOff>
    </xdr:to>
    <xdr:sp>
      <xdr:nvSpPr>
        <xdr:cNvPr id="1137" name="人件費最大値テキスト"/>
        <xdr:cNvSpPr/>
      </xdr:nvSpPr>
      <xdr:spPr>
        <a:xfrm>
          <a:off x="4309560" y="5045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85,152</a:t>
          </a:r>
          <a:endParaRPr b="0" lang="en-US" sz="1000" spc="-1" strike="noStrike">
            <a:latin typeface="Times New Roman"/>
          </a:endParaRPr>
        </a:p>
      </xdr:txBody>
    </xdr:sp>
    <xdr:clientData/>
  </xdr:twoCellAnchor>
  <xdr:twoCellAnchor editAs="twoCell">
    <xdr:from>
      <xdr:col>23</xdr:col>
      <xdr:colOff>164880</xdr:colOff>
      <xdr:row>30</xdr:row>
      <xdr:rowOff>106560</xdr:rowOff>
    </xdr:from>
    <xdr:to>
      <xdr:col>24</xdr:col>
      <xdr:colOff>152280</xdr:colOff>
      <xdr:row>30</xdr:row>
      <xdr:rowOff>106560</xdr:rowOff>
    </xdr:to>
    <xdr:sp>
      <xdr:nvSpPr>
        <xdr:cNvPr id="1138" name="直線コネクタ 63"/>
        <xdr:cNvSpPr/>
      </xdr:nvSpPr>
      <xdr:spPr>
        <a:xfrm>
          <a:off x="4181040" y="5249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56160</xdr:rowOff>
    </xdr:from>
    <xdr:to>
      <xdr:col>24</xdr:col>
      <xdr:colOff>63360</xdr:colOff>
      <xdr:row>36</xdr:row>
      <xdr:rowOff>165600</xdr:rowOff>
    </xdr:to>
    <xdr:sp>
      <xdr:nvSpPr>
        <xdr:cNvPr id="1139" name="直線コネクタ 64"/>
        <xdr:cNvSpPr/>
      </xdr:nvSpPr>
      <xdr:spPr>
        <a:xfrm flipV="1">
          <a:off x="3495240" y="6228360"/>
          <a:ext cx="758880" cy="10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33</xdr:row>
      <xdr:rowOff>95760</xdr:rowOff>
    </xdr:from>
    <xdr:to>
      <xdr:col>27</xdr:col>
      <xdr:colOff>119880</xdr:colOff>
      <xdr:row>34</xdr:row>
      <xdr:rowOff>142200</xdr:rowOff>
    </xdr:to>
    <xdr:sp>
      <xdr:nvSpPr>
        <xdr:cNvPr id="1140" name="人件費平均値テキスト"/>
        <xdr:cNvSpPr/>
      </xdr:nvSpPr>
      <xdr:spPr>
        <a:xfrm>
          <a:off x="4309560" y="5753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61,284</a:t>
          </a:r>
          <a:endParaRPr b="0" lang="en-US" sz="1000" spc="-1" strike="noStrike">
            <a:latin typeface="Times New Roman"/>
          </a:endParaRPr>
        </a:p>
      </xdr:txBody>
    </xdr:sp>
    <xdr:clientData/>
  </xdr:twoCellAnchor>
  <xdr:twoCellAnchor editAs="twoCell">
    <xdr:from>
      <xdr:col>24</xdr:col>
      <xdr:colOff>12600</xdr:colOff>
      <xdr:row>34</xdr:row>
      <xdr:rowOff>52200</xdr:rowOff>
    </xdr:from>
    <xdr:to>
      <xdr:col>24</xdr:col>
      <xdr:colOff>113760</xdr:colOff>
      <xdr:row>34</xdr:row>
      <xdr:rowOff>153360</xdr:rowOff>
    </xdr:to>
    <xdr:sp>
      <xdr:nvSpPr>
        <xdr:cNvPr id="1141" name="フローチャート: 判断 66"/>
        <xdr:cNvSpPr/>
      </xdr:nvSpPr>
      <xdr:spPr>
        <a:xfrm>
          <a:off x="4203360" y="5881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162360</xdr:rowOff>
    </xdr:from>
    <xdr:to>
      <xdr:col>20</xdr:col>
      <xdr:colOff>2880</xdr:colOff>
      <xdr:row>36</xdr:row>
      <xdr:rowOff>165600</xdr:rowOff>
    </xdr:to>
    <xdr:sp>
      <xdr:nvSpPr>
        <xdr:cNvPr id="1142" name="直線コネクタ 67"/>
        <xdr:cNvSpPr/>
      </xdr:nvSpPr>
      <xdr:spPr>
        <a:xfrm>
          <a:off x="2670120" y="6334560"/>
          <a:ext cx="8251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6840</xdr:rowOff>
    </xdr:from>
    <xdr:to>
      <xdr:col>20</xdr:col>
      <xdr:colOff>37800</xdr:colOff>
      <xdr:row>35</xdr:row>
      <xdr:rowOff>108000</xdr:rowOff>
    </xdr:to>
    <xdr:sp>
      <xdr:nvSpPr>
        <xdr:cNvPr id="1143" name="フローチャート: 判断 68"/>
        <xdr:cNvSpPr/>
      </xdr:nvSpPr>
      <xdr:spPr>
        <a:xfrm>
          <a:off x="3444840" y="6007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33</xdr:row>
      <xdr:rowOff>145440</xdr:rowOff>
    </xdr:from>
    <xdr:to>
      <xdr:col>21</xdr:col>
      <xdr:colOff>106560</xdr:colOff>
      <xdr:row>35</xdr:row>
      <xdr:rowOff>20520</xdr:rowOff>
    </xdr:to>
    <xdr:sp>
      <xdr:nvSpPr>
        <xdr:cNvPr id="1144" name="テキスト ボックス 69"/>
        <xdr:cNvSpPr/>
      </xdr:nvSpPr>
      <xdr:spPr>
        <a:xfrm>
          <a:off x="3248640" y="5803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56,868</a:t>
          </a:r>
          <a:endParaRPr b="0" lang="en-US" sz="1000" spc="-1" strike="noStrike">
            <a:latin typeface="Times New Roman"/>
          </a:endParaRPr>
        </a:p>
      </xdr:txBody>
    </xdr:sp>
    <xdr:clientData/>
  </xdr:twoCellAnchor>
  <xdr:twoCellAnchor editAs="twoCell">
    <xdr:from>
      <xdr:col>10</xdr:col>
      <xdr:colOff>114120</xdr:colOff>
      <xdr:row>36</xdr:row>
      <xdr:rowOff>146520</xdr:rowOff>
    </xdr:from>
    <xdr:to>
      <xdr:col>15</xdr:col>
      <xdr:colOff>50760</xdr:colOff>
      <xdr:row>36</xdr:row>
      <xdr:rowOff>162360</xdr:rowOff>
    </xdr:to>
    <xdr:sp>
      <xdr:nvSpPr>
        <xdr:cNvPr id="1145" name="直線コネクタ 70"/>
        <xdr:cNvSpPr/>
      </xdr:nvSpPr>
      <xdr:spPr>
        <a:xfrm>
          <a:off x="1860120" y="6318720"/>
          <a:ext cx="810000" cy="1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10800</xdr:rowOff>
    </xdr:from>
    <xdr:to>
      <xdr:col>15</xdr:col>
      <xdr:colOff>101160</xdr:colOff>
      <xdr:row>35</xdr:row>
      <xdr:rowOff>111960</xdr:rowOff>
    </xdr:to>
    <xdr:sp>
      <xdr:nvSpPr>
        <xdr:cNvPr id="1146" name="フローチャート: 判断 71"/>
        <xdr:cNvSpPr/>
      </xdr:nvSpPr>
      <xdr:spPr>
        <a:xfrm>
          <a:off x="2619360" y="601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33</xdr:row>
      <xdr:rowOff>149400</xdr:rowOff>
    </xdr:from>
    <xdr:to>
      <xdr:col>16</xdr:col>
      <xdr:colOff>169560</xdr:colOff>
      <xdr:row>35</xdr:row>
      <xdr:rowOff>24480</xdr:rowOff>
    </xdr:to>
    <xdr:sp>
      <xdr:nvSpPr>
        <xdr:cNvPr id="1147" name="テキスト ボックス 72"/>
        <xdr:cNvSpPr/>
      </xdr:nvSpPr>
      <xdr:spPr>
        <a:xfrm>
          <a:off x="2438640" y="5807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56,739</a:t>
          </a:r>
          <a:endParaRPr b="0" lang="en-US" sz="1000" spc="-1" strike="noStrike">
            <a:latin typeface="Times New Roman"/>
          </a:endParaRPr>
        </a:p>
      </xdr:txBody>
    </xdr:sp>
    <xdr:clientData/>
  </xdr:twoCellAnchor>
  <xdr:twoCellAnchor editAs="twoCell">
    <xdr:from>
      <xdr:col>6</xdr:col>
      <xdr:colOff>2880</xdr:colOff>
      <xdr:row>36</xdr:row>
      <xdr:rowOff>132840</xdr:rowOff>
    </xdr:from>
    <xdr:to>
      <xdr:col>10</xdr:col>
      <xdr:colOff>114120</xdr:colOff>
      <xdr:row>36</xdr:row>
      <xdr:rowOff>146520</xdr:rowOff>
    </xdr:to>
    <xdr:sp>
      <xdr:nvSpPr>
        <xdr:cNvPr id="1148" name="直線コネクタ 73"/>
        <xdr:cNvSpPr/>
      </xdr:nvSpPr>
      <xdr:spPr>
        <a:xfrm>
          <a:off x="1050480" y="6305040"/>
          <a:ext cx="8096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21960</xdr:rowOff>
    </xdr:from>
    <xdr:to>
      <xdr:col>10</xdr:col>
      <xdr:colOff>164520</xdr:colOff>
      <xdr:row>35</xdr:row>
      <xdr:rowOff>123120</xdr:rowOff>
    </xdr:to>
    <xdr:sp>
      <xdr:nvSpPr>
        <xdr:cNvPr id="1149" name="フローチャート: 判断 74"/>
        <xdr:cNvSpPr/>
      </xdr:nvSpPr>
      <xdr:spPr>
        <a:xfrm>
          <a:off x="1809360" y="6022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33</xdr:row>
      <xdr:rowOff>160560</xdr:rowOff>
    </xdr:from>
    <xdr:to>
      <xdr:col>12</xdr:col>
      <xdr:colOff>42840</xdr:colOff>
      <xdr:row>35</xdr:row>
      <xdr:rowOff>35640</xdr:rowOff>
    </xdr:to>
    <xdr:sp>
      <xdr:nvSpPr>
        <xdr:cNvPr id="1150" name="テキスト ボックス 75"/>
        <xdr:cNvSpPr/>
      </xdr:nvSpPr>
      <xdr:spPr>
        <a:xfrm>
          <a:off x="1613160" y="581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56,348</a:t>
          </a:r>
          <a:endParaRPr b="0" lang="en-US" sz="1000" spc="-1" strike="noStrike">
            <a:latin typeface="Times New Roman"/>
          </a:endParaRPr>
        </a:p>
      </xdr:txBody>
    </xdr:sp>
    <xdr:clientData/>
  </xdr:twoCellAnchor>
  <xdr:twoCellAnchor editAs="twoCell">
    <xdr:from>
      <xdr:col>5</xdr:col>
      <xdr:colOff>127080</xdr:colOff>
      <xdr:row>35</xdr:row>
      <xdr:rowOff>17280</xdr:rowOff>
    </xdr:from>
    <xdr:to>
      <xdr:col>6</xdr:col>
      <xdr:colOff>37800</xdr:colOff>
      <xdr:row>35</xdr:row>
      <xdr:rowOff>118440</xdr:rowOff>
    </xdr:to>
    <xdr:sp>
      <xdr:nvSpPr>
        <xdr:cNvPr id="1151" name="フローチャート: 判断 76"/>
        <xdr:cNvSpPr/>
      </xdr:nvSpPr>
      <xdr:spPr>
        <a:xfrm>
          <a:off x="1000080" y="6017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33</xdr:row>
      <xdr:rowOff>155880</xdr:rowOff>
    </xdr:from>
    <xdr:to>
      <xdr:col>7</xdr:col>
      <xdr:colOff>106560</xdr:colOff>
      <xdr:row>35</xdr:row>
      <xdr:rowOff>30960</xdr:rowOff>
    </xdr:to>
    <xdr:sp>
      <xdr:nvSpPr>
        <xdr:cNvPr id="1152" name="テキスト ボックス 77"/>
        <xdr:cNvSpPr/>
      </xdr:nvSpPr>
      <xdr:spPr>
        <a:xfrm>
          <a:off x="803880" y="5813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56,511</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1153" name="テキスト ボックス 78"/>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1154" name="テキスト ボックス 79"/>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1155" name="テキスト ボックス 80"/>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1156" name="テキスト ボックス 81"/>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1157" name="テキスト ボックス 82"/>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5760</xdr:rowOff>
    </xdr:from>
    <xdr:to>
      <xdr:col>24</xdr:col>
      <xdr:colOff>113760</xdr:colOff>
      <xdr:row>36</xdr:row>
      <xdr:rowOff>106920</xdr:rowOff>
    </xdr:to>
    <xdr:sp>
      <xdr:nvSpPr>
        <xdr:cNvPr id="1158" name="楕円 83"/>
        <xdr:cNvSpPr/>
      </xdr:nvSpPr>
      <xdr:spPr>
        <a:xfrm>
          <a:off x="4203360" y="6177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36</xdr:row>
      <xdr:rowOff>4320</xdr:rowOff>
    </xdr:from>
    <xdr:to>
      <xdr:col>27</xdr:col>
      <xdr:colOff>119880</xdr:colOff>
      <xdr:row>37</xdr:row>
      <xdr:rowOff>50760</xdr:rowOff>
    </xdr:to>
    <xdr:sp>
      <xdr:nvSpPr>
        <xdr:cNvPr id="1159" name="人件費該当値テキスト"/>
        <xdr:cNvSpPr/>
      </xdr:nvSpPr>
      <xdr:spPr>
        <a:xfrm>
          <a:off x="4309560" y="6176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50,912</a:t>
          </a:r>
          <a:endParaRPr b="0" lang="en-US" sz="1000" spc="-1" strike="noStrike">
            <a:latin typeface="Times New Roman"/>
          </a:endParaRPr>
        </a:p>
      </xdr:txBody>
    </xdr:sp>
    <xdr:clientData/>
  </xdr:twoCellAnchor>
  <xdr:twoCellAnchor editAs="twoCell">
    <xdr:from>
      <xdr:col>19</xdr:col>
      <xdr:colOff>127080</xdr:colOff>
      <xdr:row>36</xdr:row>
      <xdr:rowOff>114840</xdr:rowOff>
    </xdr:from>
    <xdr:to>
      <xdr:col>20</xdr:col>
      <xdr:colOff>37800</xdr:colOff>
      <xdr:row>37</xdr:row>
      <xdr:rowOff>44640</xdr:rowOff>
    </xdr:to>
    <xdr:sp>
      <xdr:nvSpPr>
        <xdr:cNvPr id="1160" name="楕円 85"/>
        <xdr:cNvSpPr/>
      </xdr:nvSpPr>
      <xdr:spPr>
        <a:xfrm>
          <a:off x="3444840" y="628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37</xdr:row>
      <xdr:rowOff>56880</xdr:rowOff>
    </xdr:from>
    <xdr:to>
      <xdr:col>21</xdr:col>
      <xdr:colOff>106560</xdr:colOff>
      <xdr:row>38</xdr:row>
      <xdr:rowOff>103320</xdr:rowOff>
    </xdr:to>
    <xdr:sp>
      <xdr:nvSpPr>
        <xdr:cNvPr id="1161" name="テキスト ボックス 86"/>
        <xdr:cNvSpPr/>
      </xdr:nvSpPr>
      <xdr:spPr>
        <a:xfrm>
          <a:off x="3248640" y="6400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47,088</a:t>
          </a:r>
          <a:endParaRPr b="0" lang="en-US" sz="1000" spc="-1" strike="noStrike">
            <a:latin typeface="Times New Roman"/>
          </a:endParaRPr>
        </a:p>
      </xdr:txBody>
    </xdr:sp>
    <xdr:clientData/>
  </xdr:twoCellAnchor>
  <xdr:twoCellAnchor editAs="twoCell">
    <xdr:from>
      <xdr:col>15</xdr:col>
      <xdr:colOff>0</xdr:colOff>
      <xdr:row>36</xdr:row>
      <xdr:rowOff>111600</xdr:rowOff>
    </xdr:from>
    <xdr:to>
      <xdr:col>15</xdr:col>
      <xdr:colOff>101160</xdr:colOff>
      <xdr:row>37</xdr:row>
      <xdr:rowOff>41400</xdr:rowOff>
    </xdr:to>
    <xdr:sp>
      <xdr:nvSpPr>
        <xdr:cNvPr id="1162" name="楕円 87"/>
        <xdr:cNvSpPr/>
      </xdr:nvSpPr>
      <xdr:spPr>
        <a:xfrm>
          <a:off x="2619360" y="6283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53640</xdr:rowOff>
    </xdr:from>
    <xdr:to>
      <xdr:col>16</xdr:col>
      <xdr:colOff>169560</xdr:colOff>
      <xdr:row>38</xdr:row>
      <xdr:rowOff>100080</xdr:rowOff>
    </xdr:to>
    <xdr:sp>
      <xdr:nvSpPr>
        <xdr:cNvPr id="1163" name="テキスト ボックス 88"/>
        <xdr:cNvSpPr/>
      </xdr:nvSpPr>
      <xdr:spPr>
        <a:xfrm>
          <a:off x="2438640" y="6397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47,203</a:t>
          </a:r>
          <a:endParaRPr b="0" lang="en-US" sz="1000" spc="-1" strike="noStrike">
            <a:latin typeface="Times New Roman"/>
          </a:endParaRPr>
        </a:p>
      </xdr:txBody>
    </xdr:sp>
    <xdr:clientData/>
  </xdr:twoCellAnchor>
  <xdr:twoCellAnchor editAs="twoCell">
    <xdr:from>
      <xdr:col>10</xdr:col>
      <xdr:colOff>63360</xdr:colOff>
      <xdr:row>36</xdr:row>
      <xdr:rowOff>96120</xdr:rowOff>
    </xdr:from>
    <xdr:to>
      <xdr:col>10</xdr:col>
      <xdr:colOff>164520</xdr:colOff>
      <xdr:row>37</xdr:row>
      <xdr:rowOff>25920</xdr:rowOff>
    </xdr:to>
    <xdr:sp>
      <xdr:nvSpPr>
        <xdr:cNvPr id="1164" name="楕円 89"/>
        <xdr:cNvSpPr/>
      </xdr:nvSpPr>
      <xdr:spPr>
        <a:xfrm>
          <a:off x="1809360" y="6268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37800</xdr:rowOff>
    </xdr:from>
    <xdr:to>
      <xdr:col>12</xdr:col>
      <xdr:colOff>42840</xdr:colOff>
      <xdr:row>38</xdr:row>
      <xdr:rowOff>84240</xdr:rowOff>
    </xdr:to>
    <xdr:sp>
      <xdr:nvSpPr>
        <xdr:cNvPr id="1165" name="テキスト ボックス 90"/>
        <xdr:cNvSpPr/>
      </xdr:nvSpPr>
      <xdr:spPr>
        <a:xfrm>
          <a:off x="1613160" y="6381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47,752</a:t>
          </a:r>
          <a:endParaRPr b="0" lang="en-US" sz="1000" spc="-1" strike="noStrike">
            <a:latin typeface="Times New Roman"/>
          </a:endParaRPr>
        </a:p>
      </xdr:txBody>
    </xdr:sp>
    <xdr:clientData/>
  </xdr:twoCellAnchor>
  <xdr:twoCellAnchor editAs="twoCell">
    <xdr:from>
      <xdr:col>5</xdr:col>
      <xdr:colOff>127080</xdr:colOff>
      <xdr:row>36</xdr:row>
      <xdr:rowOff>82080</xdr:rowOff>
    </xdr:from>
    <xdr:to>
      <xdr:col>6</xdr:col>
      <xdr:colOff>37800</xdr:colOff>
      <xdr:row>37</xdr:row>
      <xdr:rowOff>11880</xdr:rowOff>
    </xdr:to>
    <xdr:sp>
      <xdr:nvSpPr>
        <xdr:cNvPr id="1166" name="楕円 91"/>
        <xdr:cNvSpPr/>
      </xdr:nvSpPr>
      <xdr:spPr>
        <a:xfrm>
          <a:off x="1000080" y="6254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23760</xdr:rowOff>
    </xdr:from>
    <xdr:to>
      <xdr:col>7</xdr:col>
      <xdr:colOff>106560</xdr:colOff>
      <xdr:row>38</xdr:row>
      <xdr:rowOff>70200</xdr:rowOff>
    </xdr:to>
    <xdr:sp>
      <xdr:nvSpPr>
        <xdr:cNvPr id="1167" name="テキスト ボックス 92"/>
        <xdr:cNvSpPr/>
      </xdr:nvSpPr>
      <xdr:spPr>
        <a:xfrm>
          <a:off x="803880" y="6367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48,237</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68" name="正方形/長方形 93"/>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69" name="正方形/長方形 94"/>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70" name="正方形/長方形 95"/>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25/51</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71" name="正方形/長方形 96"/>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72" name="正方形/長方形 97"/>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64,679</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73" name="正方形/長方形 98"/>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74" name="正方形/長方形 99"/>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54,233</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5" name="正方形/長方形 100"/>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1176" name="テキスト ボックス 101"/>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77" name="直線コネクタ 102"/>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60</xdr:row>
      <xdr:rowOff>132120</xdr:rowOff>
    </xdr:from>
    <xdr:to>
      <xdr:col>4</xdr:col>
      <xdr:colOff>44280</xdr:colOff>
      <xdr:row>62</xdr:row>
      <xdr:rowOff>7200</xdr:rowOff>
    </xdr:to>
    <xdr:sp>
      <xdr:nvSpPr>
        <xdr:cNvPr id="1178" name="テキスト ボックス 103"/>
        <xdr:cNvSpPr/>
      </xdr:nvSpPr>
      <xdr:spPr>
        <a:xfrm>
          <a:off x="217800" y="10419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59</xdr:row>
      <xdr:rowOff>44280</xdr:rowOff>
    </xdr:from>
    <xdr:to>
      <xdr:col>28</xdr:col>
      <xdr:colOff>114120</xdr:colOff>
      <xdr:row>59</xdr:row>
      <xdr:rowOff>44280</xdr:rowOff>
    </xdr:to>
    <xdr:sp>
      <xdr:nvSpPr>
        <xdr:cNvPr id="1179" name="直線コネクタ 104"/>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58</xdr:row>
      <xdr:rowOff>94320</xdr:rowOff>
    </xdr:from>
    <xdr:to>
      <xdr:col>4</xdr:col>
      <xdr:colOff>44280</xdr:colOff>
      <xdr:row>59</xdr:row>
      <xdr:rowOff>140760</xdr:rowOff>
    </xdr:to>
    <xdr:sp>
      <xdr:nvSpPr>
        <xdr:cNvPr id="1180" name="テキスト ボックス 105"/>
        <xdr:cNvSpPr/>
      </xdr:nvSpPr>
      <xdr:spPr>
        <a:xfrm>
          <a:off x="217800" y="10038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1181" name="直線コネクタ 106"/>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56</xdr:row>
      <xdr:rowOff>56160</xdr:rowOff>
    </xdr:from>
    <xdr:to>
      <xdr:col>4</xdr:col>
      <xdr:colOff>44280</xdr:colOff>
      <xdr:row>57</xdr:row>
      <xdr:rowOff>102600</xdr:rowOff>
    </xdr:to>
    <xdr:sp>
      <xdr:nvSpPr>
        <xdr:cNvPr id="1182" name="テキスト ボックス 107"/>
        <xdr:cNvSpPr/>
      </xdr:nvSpPr>
      <xdr:spPr>
        <a:xfrm>
          <a:off x="217800" y="965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1183" name="直線コネクタ 108"/>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54</xdr:row>
      <xdr:rowOff>18000</xdr:rowOff>
    </xdr:from>
    <xdr:to>
      <xdr:col>4</xdr:col>
      <xdr:colOff>44280</xdr:colOff>
      <xdr:row>55</xdr:row>
      <xdr:rowOff>64440</xdr:rowOff>
    </xdr:to>
    <xdr:sp>
      <xdr:nvSpPr>
        <xdr:cNvPr id="1184" name="テキスト ボックス 109"/>
        <xdr:cNvSpPr/>
      </xdr:nvSpPr>
      <xdr:spPr>
        <a:xfrm>
          <a:off x="217800" y="9276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1185" name="直線コネクタ 110"/>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51</xdr:row>
      <xdr:rowOff>151200</xdr:rowOff>
    </xdr:from>
    <xdr:to>
      <xdr:col>4</xdr:col>
      <xdr:colOff>44280</xdr:colOff>
      <xdr:row>53</xdr:row>
      <xdr:rowOff>25920</xdr:rowOff>
    </xdr:to>
    <xdr:sp>
      <xdr:nvSpPr>
        <xdr:cNvPr id="1186" name="テキスト ボックス 111"/>
        <xdr:cNvSpPr/>
      </xdr:nvSpPr>
      <xdr:spPr>
        <a:xfrm>
          <a:off x="217800" y="8894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1187" name="直線コネクタ 112"/>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49</xdr:row>
      <xdr:rowOff>113400</xdr:rowOff>
    </xdr:from>
    <xdr:to>
      <xdr:col>4</xdr:col>
      <xdr:colOff>44280</xdr:colOff>
      <xdr:row>50</xdr:row>
      <xdr:rowOff>159840</xdr:rowOff>
    </xdr:to>
    <xdr:sp>
      <xdr:nvSpPr>
        <xdr:cNvPr id="1188" name="テキスト ボックス 113"/>
        <xdr:cNvSpPr/>
      </xdr:nvSpPr>
      <xdr:spPr>
        <a:xfrm>
          <a:off x="217800" y="851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89" name="直線コネクタ 114"/>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47</xdr:row>
      <xdr:rowOff>75240</xdr:rowOff>
    </xdr:from>
    <xdr:to>
      <xdr:col>4</xdr:col>
      <xdr:colOff>44280</xdr:colOff>
      <xdr:row>48</xdr:row>
      <xdr:rowOff>121320</xdr:rowOff>
    </xdr:to>
    <xdr:sp>
      <xdr:nvSpPr>
        <xdr:cNvPr id="1190" name="テキスト ボックス 115"/>
        <xdr:cNvSpPr/>
      </xdr:nvSpPr>
      <xdr:spPr>
        <a:xfrm>
          <a:off x="217800" y="813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91" name="物件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114120</xdr:rowOff>
    </xdr:from>
    <xdr:to>
      <xdr:col>24</xdr:col>
      <xdr:colOff>62640</xdr:colOff>
      <xdr:row>59</xdr:row>
      <xdr:rowOff>66600</xdr:rowOff>
    </xdr:to>
    <xdr:sp>
      <xdr:nvSpPr>
        <xdr:cNvPr id="1192" name="直線コネクタ 117"/>
        <xdr:cNvSpPr/>
      </xdr:nvSpPr>
      <xdr:spPr>
        <a:xfrm flipV="1">
          <a:off x="4252320" y="8686440"/>
          <a:ext cx="1080" cy="1495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59</xdr:row>
      <xdr:rowOff>91080</xdr:rowOff>
    </xdr:from>
    <xdr:to>
      <xdr:col>27</xdr:col>
      <xdr:colOff>119880</xdr:colOff>
      <xdr:row>60</xdr:row>
      <xdr:rowOff>137160</xdr:rowOff>
    </xdr:to>
    <xdr:sp>
      <xdr:nvSpPr>
        <xdr:cNvPr id="1193" name="物件費最小値テキスト"/>
        <xdr:cNvSpPr/>
      </xdr:nvSpPr>
      <xdr:spPr>
        <a:xfrm>
          <a:off x="4309560" y="10206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39,416</a:t>
          </a:r>
          <a:endParaRPr b="0" lang="en-US" sz="1000" spc="-1" strike="noStrike">
            <a:latin typeface="Times New Roman"/>
          </a:endParaRPr>
        </a:p>
      </xdr:txBody>
    </xdr:sp>
    <xdr:clientData/>
  </xdr:twoCellAnchor>
  <xdr:twoCellAnchor editAs="twoCell">
    <xdr:from>
      <xdr:col>23</xdr:col>
      <xdr:colOff>164880</xdr:colOff>
      <xdr:row>59</xdr:row>
      <xdr:rowOff>66600</xdr:rowOff>
    </xdr:from>
    <xdr:to>
      <xdr:col>24</xdr:col>
      <xdr:colOff>152280</xdr:colOff>
      <xdr:row>59</xdr:row>
      <xdr:rowOff>66600</xdr:rowOff>
    </xdr:to>
    <xdr:sp>
      <xdr:nvSpPr>
        <xdr:cNvPr id="1194" name="直線コネクタ 119"/>
        <xdr:cNvSpPr/>
      </xdr:nvSpPr>
      <xdr:spPr>
        <a:xfrm>
          <a:off x="4181040" y="10181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49</xdr:row>
      <xdr:rowOff>81360</xdr:rowOff>
    </xdr:from>
    <xdr:to>
      <xdr:col>27</xdr:col>
      <xdr:colOff>119880</xdr:colOff>
      <xdr:row>50</xdr:row>
      <xdr:rowOff>127800</xdr:rowOff>
    </xdr:to>
    <xdr:sp>
      <xdr:nvSpPr>
        <xdr:cNvPr id="1195" name="物件費最大値テキスト"/>
        <xdr:cNvSpPr/>
      </xdr:nvSpPr>
      <xdr:spPr>
        <a:xfrm>
          <a:off x="4309560" y="8482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78,666</a:t>
          </a:r>
          <a:endParaRPr b="0" lang="en-US" sz="1000" spc="-1" strike="noStrike">
            <a:latin typeface="Times New Roman"/>
          </a:endParaRPr>
        </a:p>
      </xdr:txBody>
    </xdr:sp>
    <xdr:clientData/>
  </xdr:twoCellAnchor>
  <xdr:twoCellAnchor editAs="twoCell">
    <xdr:from>
      <xdr:col>23</xdr:col>
      <xdr:colOff>164880</xdr:colOff>
      <xdr:row>50</xdr:row>
      <xdr:rowOff>114120</xdr:rowOff>
    </xdr:from>
    <xdr:to>
      <xdr:col>24</xdr:col>
      <xdr:colOff>152280</xdr:colOff>
      <xdr:row>50</xdr:row>
      <xdr:rowOff>114120</xdr:rowOff>
    </xdr:to>
    <xdr:sp>
      <xdr:nvSpPr>
        <xdr:cNvPr id="1196" name="直線コネクタ 121"/>
        <xdr:cNvSpPr/>
      </xdr:nvSpPr>
      <xdr:spPr>
        <a:xfrm>
          <a:off x="4181040" y="8686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55</xdr:row>
      <xdr:rowOff>-360</xdr:rowOff>
    </xdr:from>
    <xdr:to>
      <xdr:col>24</xdr:col>
      <xdr:colOff>63360</xdr:colOff>
      <xdr:row>56</xdr:row>
      <xdr:rowOff>171720</xdr:rowOff>
    </xdr:to>
    <xdr:sp>
      <xdr:nvSpPr>
        <xdr:cNvPr id="1197" name="直線コネクタ 122"/>
        <xdr:cNvSpPr/>
      </xdr:nvSpPr>
      <xdr:spPr>
        <a:xfrm flipV="1">
          <a:off x="3495240" y="9429120"/>
          <a:ext cx="758880" cy="34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54</xdr:row>
      <xdr:rowOff>165240</xdr:rowOff>
    </xdr:from>
    <xdr:to>
      <xdr:col>27</xdr:col>
      <xdr:colOff>119880</xdr:colOff>
      <xdr:row>56</xdr:row>
      <xdr:rowOff>39960</xdr:rowOff>
    </xdr:to>
    <xdr:sp>
      <xdr:nvSpPr>
        <xdr:cNvPr id="1198" name="物件費平均値テキスト"/>
        <xdr:cNvSpPr/>
      </xdr:nvSpPr>
      <xdr:spPr>
        <a:xfrm>
          <a:off x="4309560" y="942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57,972</a:t>
          </a:r>
          <a:endParaRPr b="0" lang="en-US" sz="1000" spc="-1" strike="noStrike">
            <a:latin typeface="Times New Roman"/>
          </a:endParaRPr>
        </a:p>
      </xdr:txBody>
    </xdr:sp>
    <xdr:clientData/>
  </xdr:twoCellAnchor>
  <xdr:twoCellAnchor editAs="twoCell">
    <xdr:from>
      <xdr:col>24</xdr:col>
      <xdr:colOff>12600</xdr:colOff>
      <xdr:row>54</xdr:row>
      <xdr:rowOff>166320</xdr:rowOff>
    </xdr:from>
    <xdr:to>
      <xdr:col>24</xdr:col>
      <xdr:colOff>113760</xdr:colOff>
      <xdr:row>55</xdr:row>
      <xdr:rowOff>96120</xdr:rowOff>
    </xdr:to>
    <xdr:sp>
      <xdr:nvSpPr>
        <xdr:cNvPr id="1199" name="フローチャート: 判断 124"/>
        <xdr:cNvSpPr/>
      </xdr:nvSpPr>
      <xdr:spPr>
        <a:xfrm>
          <a:off x="4203360" y="9424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360</xdr:rowOff>
    </xdr:from>
    <xdr:to>
      <xdr:col>20</xdr:col>
      <xdr:colOff>2880</xdr:colOff>
      <xdr:row>57</xdr:row>
      <xdr:rowOff>119520</xdr:rowOff>
    </xdr:to>
    <xdr:sp>
      <xdr:nvSpPr>
        <xdr:cNvPr id="1200" name="直線コネクタ 125"/>
        <xdr:cNvSpPr/>
      </xdr:nvSpPr>
      <xdr:spPr>
        <a:xfrm flipV="1">
          <a:off x="2670120" y="9772920"/>
          <a:ext cx="825120" cy="11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55</xdr:row>
      <xdr:rowOff>54000</xdr:rowOff>
    </xdr:from>
    <xdr:to>
      <xdr:col>20</xdr:col>
      <xdr:colOff>37800</xdr:colOff>
      <xdr:row>55</xdr:row>
      <xdr:rowOff>155160</xdr:rowOff>
    </xdr:to>
    <xdr:sp>
      <xdr:nvSpPr>
        <xdr:cNvPr id="1201" name="フローチャート: 判断 126"/>
        <xdr:cNvSpPr/>
      </xdr:nvSpPr>
      <xdr:spPr>
        <a:xfrm>
          <a:off x="3444840" y="9483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54</xdr:row>
      <xdr:rowOff>21240</xdr:rowOff>
    </xdr:from>
    <xdr:to>
      <xdr:col>21</xdr:col>
      <xdr:colOff>106560</xdr:colOff>
      <xdr:row>55</xdr:row>
      <xdr:rowOff>67680</xdr:rowOff>
    </xdr:to>
    <xdr:sp>
      <xdr:nvSpPr>
        <xdr:cNvPr id="1202" name="テキスト ボックス 127"/>
        <xdr:cNvSpPr/>
      </xdr:nvSpPr>
      <xdr:spPr>
        <a:xfrm>
          <a:off x="3248640" y="9279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56,412</a:t>
          </a:r>
          <a:endParaRPr b="0" lang="en-US" sz="1000" spc="-1" strike="noStrike">
            <a:latin typeface="Times New Roman"/>
          </a:endParaRPr>
        </a:p>
      </xdr:txBody>
    </xdr:sp>
    <xdr:clientData/>
  </xdr:twoCellAnchor>
  <xdr:twoCellAnchor editAs="twoCell">
    <xdr:from>
      <xdr:col>10</xdr:col>
      <xdr:colOff>114120</xdr:colOff>
      <xdr:row>57</xdr:row>
      <xdr:rowOff>73800</xdr:rowOff>
    </xdr:from>
    <xdr:to>
      <xdr:col>15</xdr:col>
      <xdr:colOff>50760</xdr:colOff>
      <xdr:row>57</xdr:row>
      <xdr:rowOff>119520</xdr:rowOff>
    </xdr:to>
    <xdr:sp>
      <xdr:nvSpPr>
        <xdr:cNvPr id="1203" name="直線コネクタ 128"/>
        <xdr:cNvSpPr/>
      </xdr:nvSpPr>
      <xdr:spPr>
        <a:xfrm>
          <a:off x="1860120" y="9846360"/>
          <a:ext cx="81000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55</xdr:row>
      <xdr:rowOff>151560</xdr:rowOff>
    </xdr:from>
    <xdr:to>
      <xdr:col>15</xdr:col>
      <xdr:colOff>101160</xdr:colOff>
      <xdr:row>56</xdr:row>
      <xdr:rowOff>81360</xdr:rowOff>
    </xdr:to>
    <xdr:sp>
      <xdr:nvSpPr>
        <xdr:cNvPr id="1204" name="フローチャート: 判断 129"/>
        <xdr:cNvSpPr/>
      </xdr:nvSpPr>
      <xdr:spPr>
        <a:xfrm>
          <a:off x="2619360" y="9581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54</xdr:row>
      <xdr:rowOff>118800</xdr:rowOff>
    </xdr:from>
    <xdr:to>
      <xdr:col>16</xdr:col>
      <xdr:colOff>169560</xdr:colOff>
      <xdr:row>55</xdr:row>
      <xdr:rowOff>165240</xdr:rowOff>
    </xdr:to>
    <xdr:sp>
      <xdr:nvSpPr>
        <xdr:cNvPr id="1205" name="テキスト ボックス 130"/>
        <xdr:cNvSpPr/>
      </xdr:nvSpPr>
      <xdr:spPr>
        <a:xfrm>
          <a:off x="2438640" y="9376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53,852</a:t>
          </a:r>
          <a:endParaRPr b="0" lang="en-US" sz="1000" spc="-1" strike="noStrike">
            <a:latin typeface="Times New Roman"/>
          </a:endParaRPr>
        </a:p>
      </xdr:txBody>
    </xdr:sp>
    <xdr:clientData/>
  </xdr:twoCellAnchor>
  <xdr:twoCellAnchor editAs="twoCell">
    <xdr:from>
      <xdr:col>6</xdr:col>
      <xdr:colOff>2880</xdr:colOff>
      <xdr:row>57</xdr:row>
      <xdr:rowOff>73800</xdr:rowOff>
    </xdr:from>
    <xdr:to>
      <xdr:col>10</xdr:col>
      <xdr:colOff>114120</xdr:colOff>
      <xdr:row>57</xdr:row>
      <xdr:rowOff>98280</xdr:rowOff>
    </xdr:to>
    <xdr:sp>
      <xdr:nvSpPr>
        <xdr:cNvPr id="1206" name="直線コネクタ 131"/>
        <xdr:cNvSpPr/>
      </xdr:nvSpPr>
      <xdr:spPr>
        <a:xfrm flipV="1">
          <a:off x="1050480" y="984636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48240</xdr:rowOff>
    </xdr:from>
    <xdr:to>
      <xdr:col>10</xdr:col>
      <xdr:colOff>164520</xdr:colOff>
      <xdr:row>56</xdr:row>
      <xdr:rowOff>149400</xdr:rowOff>
    </xdr:to>
    <xdr:sp>
      <xdr:nvSpPr>
        <xdr:cNvPr id="1207" name="フローチャート: 判断 132"/>
        <xdr:cNvSpPr/>
      </xdr:nvSpPr>
      <xdr:spPr>
        <a:xfrm>
          <a:off x="1809360" y="9649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55</xdr:row>
      <xdr:rowOff>15480</xdr:rowOff>
    </xdr:from>
    <xdr:to>
      <xdr:col>12</xdr:col>
      <xdr:colOff>42840</xdr:colOff>
      <xdr:row>56</xdr:row>
      <xdr:rowOff>61560</xdr:rowOff>
    </xdr:to>
    <xdr:sp>
      <xdr:nvSpPr>
        <xdr:cNvPr id="1208" name="テキスト ボックス 133"/>
        <xdr:cNvSpPr/>
      </xdr:nvSpPr>
      <xdr:spPr>
        <a:xfrm>
          <a:off x="1613160" y="9444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52,065</a:t>
          </a:r>
          <a:endParaRPr b="0" lang="en-US" sz="1000" spc="-1" strike="noStrike">
            <a:latin typeface="Times New Roman"/>
          </a:endParaRPr>
        </a:p>
      </xdr:txBody>
    </xdr:sp>
    <xdr:clientData/>
  </xdr:twoCellAnchor>
  <xdr:twoCellAnchor editAs="twoCell">
    <xdr:from>
      <xdr:col>5</xdr:col>
      <xdr:colOff>127080</xdr:colOff>
      <xdr:row>56</xdr:row>
      <xdr:rowOff>78840</xdr:rowOff>
    </xdr:from>
    <xdr:to>
      <xdr:col>6</xdr:col>
      <xdr:colOff>37800</xdr:colOff>
      <xdr:row>57</xdr:row>
      <xdr:rowOff>8640</xdr:rowOff>
    </xdr:to>
    <xdr:sp>
      <xdr:nvSpPr>
        <xdr:cNvPr id="1209" name="フローチャート: 判断 134"/>
        <xdr:cNvSpPr/>
      </xdr:nvSpPr>
      <xdr:spPr>
        <a:xfrm>
          <a:off x="1000080" y="9680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55</xdr:row>
      <xdr:rowOff>46080</xdr:rowOff>
    </xdr:from>
    <xdr:to>
      <xdr:col>7</xdr:col>
      <xdr:colOff>106560</xdr:colOff>
      <xdr:row>56</xdr:row>
      <xdr:rowOff>92160</xdr:rowOff>
    </xdr:to>
    <xdr:sp>
      <xdr:nvSpPr>
        <xdr:cNvPr id="1210" name="テキスト ボックス 135"/>
        <xdr:cNvSpPr/>
      </xdr:nvSpPr>
      <xdr:spPr>
        <a:xfrm>
          <a:off x="803880" y="947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51,263</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1211" name="テキスト ボックス 136"/>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1212" name="テキスト ボックス 137"/>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1213" name="テキスト ボックス 138"/>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1214" name="テキスト ボックス 139"/>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1215" name="テキスト ボックス 140"/>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54</xdr:row>
      <xdr:rowOff>120240</xdr:rowOff>
    </xdr:from>
    <xdr:to>
      <xdr:col>24</xdr:col>
      <xdr:colOff>113760</xdr:colOff>
      <xdr:row>55</xdr:row>
      <xdr:rowOff>50040</xdr:rowOff>
    </xdr:to>
    <xdr:sp>
      <xdr:nvSpPr>
        <xdr:cNvPr id="1216" name="楕円 141"/>
        <xdr:cNvSpPr/>
      </xdr:nvSpPr>
      <xdr:spPr>
        <a:xfrm>
          <a:off x="4203360" y="9378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53</xdr:row>
      <xdr:rowOff>163800</xdr:rowOff>
    </xdr:from>
    <xdr:to>
      <xdr:col>27</xdr:col>
      <xdr:colOff>119880</xdr:colOff>
      <xdr:row>55</xdr:row>
      <xdr:rowOff>38880</xdr:rowOff>
    </xdr:to>
    <xdr:sp>
      <xdr:nvSpPr>
        <xdr:cNvPr id="1217" name="物件費該当値テキスト"/>
        <xdr:cNvSpPr/>
      </xdr:nvSpPr>
      <xdr:spPr>
        <a:xfrm>
          <a:off x="4309560" y="9250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59,176</a:t>
          </a:r>
          <a:endParaRPr b="0" lang="en-US" sz="1000" spc="-1" strike="noStrike">
            <a:latin typeface="Times New Roman"/>
          </a:endParaRPr>
        </a:p>
      </xdr:txBody>
    </xdr:sp>
    <xdr:clientData/>
  </xdr:twoCellAnchor>
  <xdr:twoCellAnchor editAs="twoCell">
    <xdr:from>
      <xdr:col>19</xdr:col>
      <xdr:colOff>127080</xdr:colOff>
      <xdr:row>56</xdr:row>
      <xdr:rowOff>120960</xdr:rowOff>
    </xdr:from>
    <xdr:to>
      <xdr:col>20</xdr:col>
      <xdr:colOff>37800</xdr:colOff>
      <xdr:row>57</xdr:row>
      <xdr:rowOff>50760</xdr:rowOff>
    </xdr:to>
    <xdr:sp>
      <xdr:nvSpPr>
        <xdr:cNvPr id="1218" name="楕円 143"/>
        <xdr:cNvSpPr/>
      </xdr:nvSpPr>
      <xdr:spPr>
        <a:xfrm>
          <a:off x="3444840" y="9722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57</xdr:row>
      <xdr:rowOff>63000</xdr:rowOff>
    </xdr:from>
    <xdr:to>
      <xdr:col>21</xdr:col>
      <xdr:colOff>106560</xdr:colOff>
      <xdr:row>58</xdr:row>
      <xdr:rowOff>109440</xdr:rowOff>
    </xdr:to>
    <xdr:sp>
      <xdr:nvSpPr>
        <xdr:cNvPr id="1219" name="テキスト ボックス 144"/>
        <xdr:cNvSpPr/>
      </xdr:nvSpPr>
      <xdr:spPr>
        <a:xfrm>
          <a:off x="3248640" y="983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50,155</a:t>
          </a:r>
          <a:endParaRPr b="0" lang="en-US" sz="1000" spc="-1" strike="noStrike">
            <a:latin typeface="Times New Roman"/>
          </a:endParaRPr>
        </a:p>
      </xdr:txBody>
    </xdr:sp>
    <xdr:clientData/>
  </xdr:twoCellAnchor>
  <xdr:twoCellAnchor editAs="twoCell">
    <xdr:from>
      <xdr:col>15</xdr:col>
      <xdr:colOff>0</xdr:colOff>
      <xdr:row>57</xdr:row>
      <xdr:rowOff>69120</xdr:rowOff>
    </xdr:from>
    <xdr:to>
      <xdr:col>15</xdr:col>
      <xdr:colOff>101160</xdr:colOff>
      <xdr:row>57</xdr:row>
      <xdr:rowOff>170280</xdr:rowOff>
    </xdr:to>
    <xdr:sp>
      <xdr:nvSpPr>
        <xdr:cNvPr id="1220" name="楕円 145"/>
        <xdr:cNvSpPr/>
      </xdr:nvSpPr>
      <xdr:spPr>
        <a:xfrm>
          <a:off x="2619360" y="984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10800</xdr:rowOff>
    </xdr:from>
    <xdr:to>
      <xdr:col>16</xdr:col>
      <xdr:colOff>169560</xdr:colOff>
      <xdr:row>59</xdr:row>
      <xdr:rowOff>57240</xdr:rowOff>
    </xdr:to>
    <xdr:sp>
      <xdr:nvSpPr>
        <xdr:cNvPr id="1221" name="テキスト ボックス 146"/>
        <xdr:cNvSpPr/>
      </xdr:nvSpPr>
      <xdr:spPr>
        <a:xfrm>
          <a:off x="2438640" y="995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47,021</a:t>
          </a:r>
          <a:endParaRPr b="0" lang="en-US" sz="1000" spc="-1" strike="noStrike">
            <a:latin typeface="Times New Roman"/>
          </a:endParaRPr>
        </a:p>
      </xdr:txBody>
    </xdr:sp>
    <xdr:clientData/>
  </xdr:twoCellAnchor>
  <xdr:twoCellAnchor editAs="twoCell">
    <xdr:from>
      <xdr:col>10</xdr:col>
      <xdr:colOff>63360</xdr:colOff>
      <xdr:row>57</xdr:row>
      <xdr:rowOff>23400</xdr:rowOff>
    </xdr:from>
    <xdr:to>
      <xdr:col>10</xdr:col>
      <xdr:colOff>164520</xdr:colOff>
      <xdr:row>57</xdr:row>
      <xdr:rowOff>124560</xdr:rowOff>
    </xdr:to>
    <xdr:sp>
      <xdr:nvSpPr>
        <xdr:cNvPr id="1222" name="楕円 147"/>
        <xdr:cNvSpPr/>
      </xdr:nvSpPr>
      <xdr:spPr>
        <a:xfrm>
          <a:off x="1809360" y="9795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136440</xdr:rowOff>
    </xdr:from>
    <xdr:to>
      <xdr:col>12</xdr:col>
      <xdr:colOff>42840</xdr:colOff>
      <xdr:row>59</xdr:row>
      <xdr:rowOff>11520</xdr:rowOff>
    </xdr:to>
    <xdr:sp>
      <xdr:nvSpPr>
        <xdr:cNvPr id="1223" name="テキスト ボックス 148"/>
        <xdr:cNvSpPr/>
      </xdr:nvSpPr>
      <xdr:spPr>
        <a:xfrm>
          <a:off x="1613160" y="9909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48,221</a:t>
          </a:r>
          <a:endParaRPr b="0" lang="en-US" sz="1000" spc="-1" strike="noStrike">
            <a:latin typeface="Times New Roman"/>
          </a:endParaRPr>
        </a:p>
      </xdr:txBody>
    </xdr:sp>
    <xdr:clientData/>
  </xdr:twoCellAnchor>
  <xdr:twoCellAnchor editAs="twoCell">
    <xdr:from>
      <xdr:col>5</xdr:col>
      <xdr:colOff>127080</xdr:colOff>
      <xdr:row>57</xdr:row>
      <xdr:rowOff>47880</xdr:rowOff>
    </xdr:from>
    <xdr:to>
      <xdr:col>6</xdr:col>
      <xdr:colOff>37800</xdr:colOff>
      <xdr:row>57</xdr:row>
      <xdr:rowOff>149040</xdr:rowOff>
    </xdr:to>
    <xdr:sp>
      <xdr:nvSpPr>
        <xdr:cNvPr id="1224" name="楕円 149"/>
        <xdr:cNvSpPr/>
      </xdr:nvSpPr>
      <xdr:spPr>
        <a:xfrm>
          <a:off x="1000080" y="9820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57</xdr:row>
      <xdr:rowOff>160920</xdr:rowOff>
    </xdr:from>
    <xdr:to>
      <xdr:col>7</xdr:col>
      <xdr:colOff>106560</xdr:colOff>
      <xdr:row>59</xdr:row>
      <xdr:rowOff>36000</xdr:rowOff>
    </xdr:to>
    <xdr:sp>
      <xdr:nvSpPr>
        <xdr:cNvPr id="1225" name="テキスト ボックス 150"/>
        <xdr:cNvSpPr/>
      </xdr:nvSpPr>
      <xdr:spPr>
        <a:xfrm>
          <a:off x="803880" y="9933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47,581</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26" name="正方形/長方形 151"/>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27" name="正方形/長方形 152"/>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228" name="正方形/長方形 153"/>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13/51</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29" name="正方形/長方形 154"/>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230" name="正方形/長方形 155"/>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31" name="正方形/長方形 156"/>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232" name="正方形/長方形 157"/>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3,243</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3" name="正方形/長方形 158"/>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1234" name="テキスト ボックス 159"/>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35" name="直線コネクタ 160"/>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1236" name="直線コネクタ 16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94320</xdr:rowOff>
    </xdr:from>
    <xdr:to>
      <xdr:col>4</xdr:col>
      <xdr:colOff>29520</xdr:colOff>
      <xdr:row>79</xdr:row>
      <xdr:rowOff>140760</xdr:rowOff>
    </xdr:to>
    <xdr:sp>
      <xdr:nvSpPr>
        <xdr:cNvPr id="1237" name="テキスト ボックス 162"/>
        <xdr:cNvSpPr/>
      </xdr:nvSpPr>
      <xdr:spPr>
        <a:xfrm>
          <a:off x="48312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1238" name="直線コネクタ 163"/>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76</xdr:row>
      <xdr:rowOff>56160</xdr:rowOff>
    </xdr:from>
    <xdr:to>
      <xdr:col>4</xdr:col>
      <xdr:colOff>44640</xdr:colOff>
      <xdr:row>77</xdr:row>
      <xdr:rowOff>102600</xdr:rowOff>
    </xdr:to>
    <xdr:sp>
      <xdr:nvSpPr>
        <xdr:cNvPr id="1239" name="テキスト ボックス 164"/>
        <xdr:cNvSpPr/>
      </xdr:nvSpPr>
      <xdr:spPr>
        <a:xfrm>
          <a:off x="281880" y="13086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40" name="直線コネクタ 165"/>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74</xdr:row>
      <xdr:rowOff>18000</xdr:rowOff>
    </xdr:from>
    <xdr:to>
      <xdr:col>4</xdr:col>
      <xdr:colOff>44280</xdr:colOff>
      <xdr:row>75</xdr:row>
      <xdr:rowOff>64440</xdr:rowOff>
    </xdr:to>
    <xdr:sp>
      <xdr:nvSpPr>
        <xdr:cNvPr id="1241" name="テキスト ボックス 166"/>
        <xdr:cNvSpPr/>
      </xdr:nvSpPr>
      <xdr:spPr>
        <a:xfrm>
          <a:off x="217800" y="1270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1242" name="直線コネクタ 167"/>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71</xdr:row>
      <xdr:rowOff>151200</xdr:rowOff>
    </xdr:from>
    <xdr:to>
      <xdr:col>4</xdr:col>
      <xdr:colOff>44280</xdr:colOff>
      <xdr:row>73</xdr:row>
      <xdr:rowOff>25920</xdr:rowOff>
    </xdr:to>
    <xdr:sp>
      <xdr:nvSpPr>
        <xdr:cNvPr id="1243" name="テキスト ボックス 168"/>
        <xdr:cNvSpPr/>
      </xdr:nvSpPr>
      <xdr:spPr>
        <a:xfrm>
          <a:off x="217800" y="1232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1244" name="直線コネクタ 169"/>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69</xdr:row>
      <xdr:rowOff>113400</xdr:rowOff>
    </xdr:from>
    <xdr:to>
      <xdr:col>4</xdr:col>
      <xdr:colOff>44280</xdr:colOff>
      <xdr:row>70</xdr:row>
      <xdr:rowOff>159840</xdr:rowOff>
    </xdr:to>
    <xdr:sp>
      <xdr:nvSpPr>
        <xdr:cNvPr id="1245" name="テキスト ボックス 170"/>
        <xdr:cNvSpPr/>
      </xdr:nvSpPr>
      <xdr:spPr>
        <a:xfrm>
          <a:off x="217800" y="1194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46" name="直線コネクタ 17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67</xdr:row>
      <xdr:rowOff>75240</xdr:rowOff>
    </xdr:from>
    <xdr:to>
      <xdr:col>4</xdr:col>
      <xdr:colOff>44280</xdr:colOff>
      <xdr:row>68</xdr:row>
      <xdr:rowOff>121320</xdr:rowOff>
    </xdr:to>
    <xdr:sp>
      <xdr:nvSpPr>
        <xdr:cNvPr id="1247" name="テキスト ボックス 172"/>
        <xdr:cNvSpPr/>
      </xdr:nvSpPr>
      <xdr:spPr>
        <a:xfrm>
          <a:off x="217800" y="1156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48" name="維持補修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110160</xdr:rowOff>
    </xdr:from>
    <xdr:to>
      <xdr:col>24</xdr:col>
      <xdr:colOff>62640</xdr:colOff>
      <xdr:row>78</xdr:row>
      <xdr:rowOff>171360</xdr:rowOff>
    </xdr:to>
    <xdr:sp>
      <xdr:nvSpPr>
        <xdr:cNvPr id="1249" name="直線コネクタ 174"/>
        <xdr:cNvSpPr/>
      </xdr:nvSpPr>
      <xdr:spPr>
        <a:xfrm flipV="1">
          <a:off x="4252320" y="12282840"/>
          <a:ext cx="1080" cy="1261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117720</xdr:colOff>
      <xdr:row>79</xdr:row>
      <xdr:rowOff>24840</xdr:rowOff>
    </xdr:from>
    <xdr:to>
      <xdr:col>26</xdr:col>
      <xdr:colOff>140400</xdr:colOff>
      <xdr:row>80</xdr:row>
      <xdr:rowOff>70920</xdr:rowOff>
    </xdr:to>
    <xdr:sp>
      <xdr:nvSpPr>
        <xdr:cNvPr id="1250" name="維持補修費最小値テキスト"/>
        <xdr:cNvSpPr/>
      </xdr:nvSpPr>
      <xdr:spPr>
        <a:xfrm>
          <a:off x="4308480" y="135691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23</xdr:col>
      <xdr:colOff>164880</xdr:colOff>
      <xdr:row>79</xdr:row>
      <xdr:rowOff>0</xdr:rowOff>
    </xdr:from>
    <xdr:to>
      <xdr:col>24</xdr:col>
      <xdr:colOff>152280</xdr:colOff>
      <xdr:row>79</xdr:row>
      <xdr:rowOff>0</xdr:rowOff>
    </xdr:to>
    <xdr:sp>
      <xdr:nvSpPr>
        <xdr:cNvPr id="1251" name="直線コネクタ 176"/>
        <xdr:cNvSpPr/>
      </xdr:nvSpPr>
      <xdr:spPr>
        <a:xfrm>
          <a:off x="4181040" y="13544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70</xdr:row>
      <xdr:rowOff>77760</xdr:rowOff>
    </xdr:from>
    <xdr:to>
      <xdr:col>27</xdr:col>
      <xdr:colOff>119880</xdr:colOff>
      <xdr:row>71</xdr:row>
      <xdr:rowOff>124200</xdr:rowOff>
    </xdr:to>
    <xdr:sp>
      <xdr:nvSpPr>
        <xdr:cNvPr id="1252" name="維持補修費最大値テキスト"/>
        <xdr:cNvSpPr/>
      </xdr:nvSpPr>
      <xdr:spPr>
        <a:xfrm>
          <a:off x="4309560" y="1207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17,133</a:t>
          </a:r>
          <a:endParaRPr b="0" lang="en-US" sz="1000" spc="-1" strike="noStrike">
            <a:latin typeface="Times New Roman"/>
          </a:endParaRPr>
        </a:p>
      </xdr:txBody>
    </xdr:sp>
    <xdr:clientData/>
  </xdr:twoCellAnchor>
  <xdr:twoCellAnchor editAs="twoCell">
    <xdr:from>
      <xdr:col>23</xdr:col>
      <xdr:colOff>164880</xdr:colOff>
      <xdr:row>71</xdr:row>
      <xdr:rowOff>110160</xdr:rowOff>
    </xdr:from>
    <xdr:to>
      <xdr:col>24</xdr:col>
      <xdr:colOff>152280</xdr:colOff>
      <xdr:row>71</xdr:row>
      <xdr:rowOff>110160</xdr:rowOff>
    </xdr:to>
    <xdr:sp>
      <xdr:nvSpPr>
        <xdr:cNvPr id="1253" name="直線コネクタ 178"/>
        <xdr:cNvSpPr/>
      </xdr:nvSpPr>
      <xdr:spPr>
        <a:xfrm>
          <a:off x="4181040" y="12282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77</xdr:row>
      <xdr:rowOff>68040</xdr:rowOff>
    </xdr:from>
    <xdr:to>
      <xdr:col>24</xdr:col>
      <xdr:colOff>63360</xdr:colOff>
      <xdr:row>77</xdr:row>
      <xdr:rowOff>75240</xdr:rowOff>
    </xdr:to>
    <xdr:sp>
      <xdr:nvSpPr>
        <xdr:cNvPr id="1254" name="直線コネクタ 179"/>
        <xdr:cNvSpPr/>
      </xdr:nvSpPr>
      <xdr:spPr>
        <a:xfrm flipV="1">
          <a:off x="3495240" y="13269600"/>
          <a:ext cx="75888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77</xdr:row>
      <xdr:rowOff>62640</xdr:rowOff>
    </xdr:from>
    <xdr:to>
      <xdr:col>27</xdr:col>
      <xdr:colOff>55800</xdr:colOff>
      <xdr:row>78</xdr:row>
      <xdr:rowOff>109080</xdr:rowOff>
    </xdr:to>
    <xdr:sp>
      <xdr:nvSpPr>
        <xdr:cNvPr id="1255" name="維持補修費平均値テキスト"/>
        <xdr:cNvSpPr/>
      </xdr:nvSpPr>
      <xdr:spPr>
        <a:xfrm>
          <a:off x="4309200" y="13264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3,580</a:t>
          </a:r>
          <a:endParaRPr b="0" lang="en-US" sz="1000" spc="-1" strike="noStrike">
            <a:latin typeface="Times New Roman"/>
          </a:endParaRPr>
        </a:p>
      </xdr:txBody>
    </xdr:sp>
    <xdr:clientData/>
  </xdr:twoCellAnchor>
  <xdr:twoCellAnchor editAs="twoCell">
    <xdr:from>
      <xdr:col>24</xdr:col>
      <xdr:colOff>12600</xdr:colOff>
      <xdr:row>77</xdr:row>
      <xdr:rowOff>63720</xdr:rowOff>
    </xdr:from>
    <xdr:to>
      <xdr:col>24</xdr:col>
      <xdr:colOff>113760</xdr:colOff>
      <xdr:row>77</xdr:row>
      <xdr:rowOff>164880</xdr:rowOff>
    </xdr:to>
    <xdr:sp>
      <xdr:nvSpPr>
        <xdr:cNvPr id="1256" name="フローチャート: 判断 181"/>
        <xdr:cNvSpPr/>
      </xdr:nvSpPr>
      <xdr:spPr>
        <a:xfrm>
          <a:off x="4203360" y="13265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75240</xdr:rowOff>
    </xdr:from>
    <xdr:to>
      <xdr:col>20</xdr:col>
      <xdr:colOff>2880</xdr:colOff>
      <xdr:row>77</xdr:row>
      <xdr:rowOff>135000</xdr:rowOff>
    </xdr:to>
    <xdr:sp>
      <xdr:nvSpPr>
        <xdr:cNvPr id="1257" name="直線コネクタ 182"/>
        <xdr:cNvSpPr/>
      </xdr:nvSpPr>
      <xdr:spPr>
        <a:xfrm flipV="1">
          <a:off x="2670120" y="13276800"/>
          <a:ext cx="825120" cy="59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79200</xdr:rowOff>
    </xdr:from>
    <xdr:to>
      <xdr:col>20</xdr:col>
      <xdr:colOff>37800</xdr:colOff>
      <xdr:row>78</xdr:row>
      <xdr:rowOff>9000</xdr:rowOff>
    </xdr:to>
    <xdr:sp>
      <xdr:nvSpPr>
        <xdr:cNvPr id="1258" name="フローチャート: 判断 183"/>
        <xdr:cNvSpPr/>
      </xdr:nvSpPr>
      <xdr:spPr>
        <a:xfrm>
          <a:off x="3444840" y="13280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78</xdr:row>
      <xdr:rowOff>20880</xdr:rowOff>
    </xdr:from>
    <xdr:to>
      <xdr:col>21</xdr:col>
      <xdr:colOff>74880</xdr:colOff>
      <xdr:row>79</xdr:row>
      <xdr:rowOff>67320</xdr:rowOff>
    </xdr:to>
    <xdr:sp>
      <xdr:nvSpPr>
        <xdr:cNvPr id="1259" name="テキスト ボックス 184"/>
        <xdr:cNvSpPr/>
      </xdr:nvSpPr>
      <xdr:spPr>
        <a:xfrm>
          <a:off x="3280680" y="13393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3,377</a:t>
          </a:r>
          <a:endParaRPr b="0" lang="en-US" sz="1000" spc="-1" strike="noStrike">
            <a:latin typeface="Times New Roman"/>
          </a:endParaRPr>
        </a:p>
      </xdr:txBody>
    </xdr:sp>
    <xdr:clientData/>
  </xdr:twoCellAnchor>
  <xdr:twoCellAnchor editAs="twoCell">
    <xdr:from>
      <xdr:col>10</xdr:col>
      <xdr:colOff>114120</xdr:colOff>
      <xdr:row>77</xdr:row>
      <xdr:rowOff>135000</xdr:rowOff>
    </xdr:from>
    <xdr:to>
      <xdr:col>15</xdr:col>
      <xdr:colOff>50760</xdr:colOff>
      <xdr:row>77</xdr:row>
      <xdr:rowOff>144720</xdr:rowOff>
    </xdr:to>
    <xdr:sp>
      <xdr:nvSpPr>
        <xdr:cNvPr id="1260" name="直線コネクタ 185"/>
        <xdr:cNvSpPr/>
      </xdr:nvSpPr>
      <xdr:spPr>
        <a:xfrm flipV="1">
          <a:off x="1860120" y="13336560"/>
          <a:ext cx="81000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73440</xdr:rowOff>
    </xdr:from>
    <xdr:to>
      <xdr:col>15</xdr:col>
      <xdr:colOff>101160</xdr:colOff>
      <xdr:row>78</xdr:row>
      <xdr:rowOff>3240</xdr:rowOff>
    </xdr:to>
    <xdr:sp>
      <xdr:nvSpPr>
        <xdr:cNvPr id="1261" name="フローチャート: 判断 186"/>
        <xdr:cNvSpPr/>
      </xdr:nvSpPr>
      <xdr:spPr>
        <a:xfrm>
          <a:off x="2619360" y="13275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76</xdr:row>
      <xdr:rowOff>40320</xdr:rowOff>
    </xdr:from>
    <xdr:to>
      <xdr:col>16</xdr:col>
      <xdr:colOff>122040</xdr:colOff>
      <xdr:row>77</xdr:row>
      <xdr:rowOff>86760</xdr:rowOff>
    </xdr:to>
    <xdr:sp>
      <xdr:nvSpPr>
        <xdr:cNvPr id="1262" name="テキスト ボックス 187"/>
        <xdr:cNvSpPr/>
      </xdr:nvSpPr>
      <xdr:spPr>
        <a:xfrm>
          <a:off x="2454840" y="13070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3,455</a:t>
          </a:r>
          <a:endParaRPr b="0" lang="en-US" sz="1000" spc="-1" strike="noStrike">
            <a:latin typeface="Times New Roman"/>
          </a:endParaRPr>
        </a:p>
      </xdr:txBody>
    </xdr:sp>
    <xdr:clientData/>
  </xdr:twoCellAnchor>
  <xdr:twoCellAnchor editAs="twoCell">
    <xdr:from>
      <xdr:col>6</xdr:col>
      <xdr:colOff>2880</xdr:colOff>
      <xdr:row>77</xdr:row>
      <xdr:rowOff>144720</xdr:rowOff>
    </xdr:from>
    <xdr:to>
      <xdr:col>10</xdr:col>
      <xdr:colOff>114120</xdr:colOff>
      <xdr:row>77</xdr:row>
      <xdr:rowOff>156600</xdr:rowOff>
    </xdr:to>
    <xdr:sp>
      <xdr:nvSpPr>
        <xdr:cNvPr id="1263" name="直線コネクタ 188"/>
        <xdr:cNvSpPr/>
      </xdr:nvSpPr>
      <xdr:spPr>
        <a:xfrm flipV="1">
          <a:off x="1050480" y="13346280"/>
          <a:ext cx="809640" cy="1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76680</xdr:rowOff>
    </xdr:from>
    <xdr:to>
      <xdr:col>10</xdr:col>
      <xdr:colOff>164520</xdr:colOff>
      <xdr:row>78</xdr:row>
      <xdr:rowOff>6480</xdr:rowOff>
    </xdr:to>
    <xdr:sp>
      <xdr:nvSpPr>
        <xdr:cNvPr id="1264" name="フローチャート: 判断 189"/>
        <xdr:cNvSpPr/>
      </xdr:nvSpPr>
      <xdr:spPr>
        <a:xfrm>
          <a:off x="1809360" y="13278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76</xdr:row>
      <xdr:rowOff>43920</xdr:rowOff>
    </xdr:from>
    <xdr:to>
      <xdr:col>12</xdr:col>
      <xdr:colOff>11160</xdr:colOff>
      <xdr:row>77</xdr:row>
      <xdr:rowOff>90360</xdr:rowOff>
    </xdr:to>
    <xdr:sp>
      <xdr:nvSpPr>
        <xdr:cNvPr id="1265" name="テキスト ボックス 190"/>
        <xdr:cNvSpPr/>
      </xdr:nvSpPr>
      <xdr:spPr>
        <a:xfrm>
          <a:off x="1645200" y="13074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3,412</a:t>
          </a:r>
          <a:endParaRPr b="0" lang="en-US" sz="1000" spc="-1" strike="noStrike">
            <a:latin typeface="Times New Roman"/>
          </a:endParaRPr>
        </a:p>
      </xdr:txBody>
    </xdr:sp>
    <xdr:clientData/>
  </xdr:twoCellAnchor>
  <xdr:twoCellAnchor editAs="twoCell">
    <xdr:from>
      <xdr:col>5</xdr:col>
      <xdr:colOff>127080</xdr:colOff>
      <xdr:row>77</xdr:row>
      <xdr:rowOff>85680</xdr:rowOff>
    </xdr:from>
    <xdr:to>
      <xdr:col>6</xdr:col>
      <xdr:colOff>37800</xdr:colOff>
      <xdr:row>78</xdr:row>
      <xdr:rowOff>15480</xdr:rowOff>
    </xdr:to>
    <xdr:sp>
      <xdr:nvSpPr>
        <xdr:cNvPr id="1266" name="フローチャート: 判断 191"/>
        <xdr:cNvSpPr/>
      </xdr:nvSpPr>
      <xdr:spPr>
        <a:xfrm>
          <a:off x="1000080" y="13287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76</xdr:row>
      <xdr:rowOff>52920</xdr:rowOff>
    </xdr:from>
    <xdr:to>
      <xdr:col>7</xdr:col>
      <xdr:colOff>74880</xdr:colOff>
      <xdr:row>77</xdr:row>
      <xdr:rowOff>99360</xdr:rowOff>
    </xdr:to>
    <xdr:sp>
      <xdr:nvSpPr>
        <xdr:cNvPr id="1267" name="テキスト ボックス 192"/>
        <xdr:cNvSpPr/>
      </xdr:nvSpPr>
      <xdr:spPr>
        <a:xfrm>
          <a:off x="835920" y="1308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3,290</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1268" name="テキスト ボックス 193"/>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1269" name="テキスト ボックス 194"/>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1270" name="テキスト ボックス 195"/>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1271" name="テキスト ボックス 196"/>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1272" name="テキスト ボックス 197"/>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77</xdr:row>
      <xdr:rowOff>17280</xdr:rowOff>
    </xdr:from>
    <xdr:to>
      <xdr:col>24</xdr:col>
      <xdr:colOff>113760</xdr:colOff>
      <xdr:row>77</xdr:row>
      <xdr:rowOff>118440</xdr:rowOff>
    </xdr:to>
    <xdr:sp>
      <xdr:nvSpPr>
        <xdr:cNvPr id="1273" name="楕円 198"/>
        <xdr:cNvSpPr/>
      </xdr:nvSpPr>
      <xdr:spPr>
        <a:xfrm>
          <a:off x="4203360" y="13218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76</xdr:row>
      <xdr:rowOff>60840</xdr:rowOff>
    </xdr:from>
    <xdr:to>
      <xdr:col>27</xdr:col>
      <xdr:colOff>55800</xdr:colOff>
      <xdr:row>77</xdr:row>
      <xdr:rowOff>107280</xdr:rowOff>
    </xdr:to>
    <xdr:sp>
      <xdr:nvSpPr>
        <xdr:cNvPr id="1274" name="維持補修費該当値テキスト"/>
        <xdr:cNvSpPr/>
      </xdr:nvSpPr>
      <xdr:spPr>
        <a:xfrm>
          <a:off x="4309200" y="13091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4,188</a:t>
          </a:r>
          <a:endParaRPr b="0" lang="en-US" sz="1000" spc="-1" strike="noStrike">
            <a:latin typeface="Times New Roman"/>
          </a:endParaRPr>
        </a:p>
      </xdr:txBody>
    </xdr:sp>
    <xdr:clientData/>
  </xdr:twoCellAnchor>
  <xdr:twoCellAnchor editAs="twoCell">
    <xdr:from>
      <xdr:col>19</xdr:col>
      <xdr:colOff>127080</xdr:colOff>
      <xdr:row>77</xdr:row>
      <xdr:rowOff>24480</xdr:rowOff>
    </xdr:from>
    <xdr:to>
      <xdr:col>20</xdr:col>
      <xdr:colOff>37800</xdr:colOff>
      <xdr:row>77</xdr:row>
      <xdr:rowOff>125640</xdr:rowOff>
    </xdr:to>
    <xdr:sp>
      <xdr:nvSpPr>
        <xdr:cNvPr id="1275" name="楕円 200"/>
        <xdr:cNvSpPr/>
      </xdr:nvSpPr>
      <xdr:spPr>
        <a:xfrm>
          <a:off x="3444840" y="13226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75</xdr:row>
      <xdr:rowOff>163080</xdr:rowOff>
    </xdr:from>
    <xdr:to>
      <xdr:col>21</xdr:col>
      <xdr:colOff>74880</xdr:colOff>
      <xdr:row>77</xdr:row>
      <xdr:rowOff>37800</xdr:rowOff>
    </xdr:to>
    <xdr:sp>
      <xdr:nvSpPr>
        <xdr:cNvPr id="1276" name="テキスト ボックス 201"/>
        <xdr:cNvSpPr/>
      </xdr:nvSpPr>
      <xdr:spPr>
        <a:xfrm>
          <a:off x="3280680" y="1302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4,094</a:t>
          </a:r>
          <a:endParaRPr b="0" lang="en-US" sz="1000" spc="-1" strike="noStrike">
            <a:latin typeface="Times New Roman"/>
          </a:endParaRPr>
        </a:p>
      </xdr:txBody>
    </xdr:sp>
    <xdr:clientData/>
  </xdr:twoCellAnchor>
  <xdr:twoCellAnchor editAs="twoCell">
    <xdr:from>
      <xdr:col>15</xdr:col>
      <xdr:colOff>0</xdr:colOff>
      <xdr:row>77</xdr:row>
      <xdr:rowOff>84240</xdr:rowOff>
    </xdr:from>
    <xdr:to>
      <xdr:col>15</xdr:col>
      <xdr:colOff>101160</xdr:colOff>
      <xdr:row>78</xdr:row>
      <xdr:rowOff>14040</xdr:rowOff>
    </xdr:to>
    <xdr:sp>
      <xdr:nvSpPr>
        <xdr:cNvPr id="1277" name="楕円 202"/>
        <xdr:cNvSpPr/>
      </xdr:nvSpPr>
      <xdr:spPr>
        <a:xfrm>
          <a:off x="2619360" y="13285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78</xdr:row>
      <xdr:rowOff>26280</xdr:rowOff>
    </xdr:from>
    <xdr:to>
      <xdr:col>16</xdr:col>
      <xdr:colOff>122040</xdr:colOff>
      <xdr:row>79</xdr:row>
      <xdr:rowOff>72720</xdr:rowOff>
    </xdr:to>
    <xdr:sp>
      <xdr:nvSpPr>
        <xdr:cNvPr id="1278" name="テキスト ボックス 203"/>
        <xdr:cNvSpPr/>
      </xdr:nvSpPr>
      <xdr:spPr>
        <a:xfrm>
          <a:off x="2454840" y="13399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3,309</a:t>
          </a:r>
          <a:endParaRPr b="0" lang="en-US" sz="1000" spc="-1" strike="noStrike">
            <a:latin typeface="Times New Roman"/>
          </a:endParaRPr>
        </a:p>
      </xdr:txBody>
    </xdr:sp>
    <xdr:clientData/>
  </xdr:twoCellAnchor>
  <xdr:twoCellAnchor editAs="twoCell">
    <xdr:from>
      <xdr:col>10</xdr:col>
      <xdr:colOff>63360</xdr:colOff>
      <xdr:row>77</xdr:row>
      <xdr:rowOff>94320</xdr:rowOff>
    </xdr:from>
    <xdr:to>
      <xdr:col>10</xdr:col>
      <xdr:colOff>164520</xdr:colOff>
      <xdr:row>78</xdr:row>
      <xdr:rowOff>24120</xdr:rowOff>
    </xdr:to>
    <xdr:sp>
      <xdr:nvSpPr>
        <xdr:cNvPr id="1279" name="楕円 204"/>
        <xdr:cNvSpPr/>
      </xdr:nvSpPr>
      <xdr:spPr>
        <a:xfrm>
          <a:off x="1809360" y="13295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36000</xdr:rowOff>
    </xdr:from>
    <xdr:to>
      <xdr:col>12</xdr:col>
      <xdr:colOff>11160</xdr:colOff>
      <xdr:row>79</xdr:row>
      <xdr:rowOff>82440</xdr:rowOff>
    </xdr:to>
    <xdr:sp>
      <xdr:nvSpPr>
        <xdr:cNvPr id="1280" name="テキスト ボックス 205"/>
        <xdr:cNvSpPr/>
      </xdr:nvSpPr>
      <xdr:spPr>
        <a:xfrm>
          <a:off x="1645200" y="13408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3,181</a:t>
          </a:r>
          <a:endParaRPr b="0" lang="en-US" sz="1000" spc="-1" strike="noStrike">
            <a:latin typeface="Times New Roman"/>
          </a:endParaRPr>
        </a:p>
      </xdr:txBody>
    </xdr:sp>
    <xdr:clientData/>
  </xdr:twoCellAnchor>
  <xdr:twoCellAnchor editAs="twoCell">
    <xdr:from>
      <xdr:col>5</xdr:col>
      <xdr:colOff>127080</xdr:colOff>
      <xdr:row>77</xdr:row>
      <xdr:rowOff>105840</xdr:rowOff>
    </xdr:from>
    <xdr:to>
      <xdr:col>6</xdr:col>
      <xdr:colOff>37800</xdr:colOff>
      <xdr:row>78</xdr:row>
      <xdr:rowOff>35640</xdr:rowOff>
    </xdr:to>
    <xdr:sp>
      <xdr:nvSpPr>
        <xdr:cNvPr id="1281" name="楕円 206"/>
        <xdr:cNvSpPr/>
      </xdr:nvSpPr>
      <xdr:spPr>
        <a:xfrm>
          <a:off x="1000080" y="1330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47880</xdr:rowOff>
    </xdr:from>
    <xdr:to>
      <xdr:col>7</xdr:col>
      <xdr:colOff>74880</xdr:colOff>
      <xdr:row>79</xdr:row>
      <xdr:rowOff>94320</xdr:rowOff>
    </xdr:to>
    <xdr:sp>
      <xdr:nvSpPr>
        <xdr:cNvPr id="1282" name="テキスト ボックス 207"/>
        <xdr:cNvSpPr/>
      </xdr:nvSpPr>
      <xdr:spPr>
        <a:xfrm>
          <a:off x="835920" y="13420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3,026</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83" name="正方形/長方形 208"/>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84" name="正方形/長方形 209"/>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85" name="正方形/長方形 210"/>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47/51</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86" name="正方形/長方形 211"/>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87" name="正方形/長方形 212"/>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112,742</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88" name="正方形/長方形 213"/>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89" name="正方形/長方形 214"/>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91,780</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90" name="正方形/長方形 215"/>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1291" name="テキスト ボックス 216"/>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92" name="直線コネクタ 217"/>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100</xdr:row>
      <xdr:rowOff>132120</xdr:rowOff>
    </xdr:from>
    <xdr:to>
      <xdr:col>4</xdr:col>
      <xdr:colOff>44280</xdr:colOff>
      <xdr:row>102</xdr:row>
      <xdr:rowOff>7200</xdr:rowOff>
    </xdr:to>
    <xdr:sp>
      <xdr:nvSpPr>
        <xdr:cNvPr id="1293" name="テキスト ボックス 218"/>
        <xdr:cNvSpPr/>
      </xdr:nvSpPr>
      <xdr:spPr>
        <a:xfrm>
          <a:off x="217800" y="1727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44280</xdr:rowOff>
    </xdr:to>
    <xdr:sp>
      <xdr:nvSpPr>
        <xdr:cNvPr id="1294" name="直線コネクタ 219"/>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94320</xdr:rowOff>
    </xdr:from>
    <xdr:to>
      <xdr:col>4</xdr:col>
      <xdr:colOff>44280</xdr:colOff>
      <xdr:row>99</xdr:row>
      <xdr:rowOff>140760</xdr:rowOff>
    </xdr:to>
    <xdr:sp>
      <xdr:nvSpPr>
        <xdr:cNvPr id="1295" name="テキスト ボックス 220"/>
        <xdr:cNvSpPr/>
      </xdr:nvSpPr>
      <xdr:spPr>
        <a:xfrm>
          <a:off x="217800" y="16896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1296" name="直線コネクタ 221"/>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56160</xdr:rowOff>
    </xdr:from>
    <xdr:to>
      <xdr:col>4</xdr:col>
      <xdr:colOff>44280</xdr:colOff>
      <xdr:row>97</xdr:row>
      <xdr:rowOff>102600</xdr:rowOff>
    </xdr:to>
    <xdr:sp>
      <xdr:nvSpPr>
        <xdr:cNvPr id="1297" name="テキスト ボックス 222"/>
        <xdr:cNvSpPr/>
      </xdr:nvSpPr>
      <xdr:spPr>
        <a:xfrm>
          <a:off x="217800" y="1651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1298" name="直線コネクタ 223"/>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94</xdr:row>
      <xdr:rowOff>18000</xdr:rowOff>
    </xdr:from>
    <xdr:to>
      <xdr:col>4</xdr:col>
      <xdr:colOff>60120</xdr:colOff>
      <xdr:row>95</xdr:row>
      <xdr:rowOff>64440</xdr:rowOff>
    </xdr:to>
    <xdr:sp>
      <xdr:nvSpPr>
        <xdr:cNvPr id="1299" name="テキスト ボックス 224"/>
        <xdr:cNvSpPr/>
      </xdr:nvSpPr>
      <xdr:spPr>
        <a:xfrm>
          <a:off x="1699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1300" name="直線コネクタ 225"/>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151200</xdr:rowOff>
    </xdr:from>
    <xdr:to>
      <xdr:col>4</xdr:col>
      <xdr:colOff>60120</xdr:colOff>
      <xdr:row>93</xdr:row>
      <xdr:rowOff>25920</xdr:rowOff>
    </xdr:to>
    <xdr:sp>
      <xdr:nvSpPr>
        <xdr:cNvPr id="1301" name="テキスト ボックス 226"/>
        <xdr:cNvSpPr/>
      </xdr:nvSpPr>
      <xdr:spPr>
        <a:xfrm>
          <a:off x="1699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1302" name="直線コネクタ 227"/>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113400</xdr:rowOff>
    </xdr:from>
    <xdr:to>
      <xdr:col>4</xdr:col>
      <xdr:colOff>60120</xdr:colOff>
      <xdr:row>90</xdr:row>
      <xdr:rowOff>159840</xdr:rowOff>
    </xdr:to>
    <xdr:sp>
      <xdr:nvSpPr>
        <xdr:cNvPr id="1303" name="テキスト ボックス 228"/>
        <xdr:cNvSpPr/>
      </xdr:nvSpPr>
      <xdr:spPr>
        <a:xfrm>
          <a:off x="169920" y="1537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304" name="直線コネクタ 229"/>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1305" name="テキスト ボックス 230"/>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306" name="扶助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69480</xdr:rowOff>
    </xdr:from>
    <xdr:to>
      <xdr:col>24</xdr:col>
      <xdr:colOff>62640</xdr:colOff>
      <xdr:row>98</xdr:row>
      <xdr:rowOff>128520</xdr:rowOff>
    </xdr:to>
    <xdr:sp>
      <xdr:nvSpPr>
        <xdr:cNvPr id="1307" name="直線コネクタ 232"/>
        <xdr:cNvSpPr/>
      </xdr:nvSpPr>
      <xdr:spPr>
        <a:xfrm flipV="1">
          <a:off x="4252320" y="15499800"/>
          <a:ext cx="1080" cy="1430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98</xdr:row>
      <xdr:rowOff>153000</xdr:rowOff>
    </xdr:from>
    <xdr:to>
      <xdr:col>27</xdr:col>
      <xdr:colOff>119880</xdr:colOff>
      <xdr:row>100</xdr:row>
      <xdr:rowOff>27720</xdr:rowOff>
    </xdr:to>
    <xdr:sp>
      <xdr:nvSpPr>
        <xdr:cNvPr id="1308" name="扶助費最小値テキスト"/>
        <xdr:cNvSpPr/>
      </xdr:nvSpPr>
      <xdr:spPr>
        <a:xfrm>
          <a:off x="4309560" y="1695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66,860</a:t>
          </a:r>
          <a:endParaRPr b="0" lang="en-US" sz="1000" spc="-1" strike="noStrike">
            <a:latin typeface="Times New Roman"/>
          </a:endParaRPr>
        </a:p>
      </xdr:txBody>
    </xdr:sp>
    <xdr:clientData/>
  </xdr:twoCellAnchor>
  <xdr:twoCellAnchor editAs="twoCell">
    <xdr:from>
      <xdr:col>23</xdr:col>
      <xdr:colOff>164880</xdr:colOff>
      <xdr:row>98</xdr:row>
      <xdr:rowOff>128520</xdr:rowOff>
    </xdr:from>
    <xdr:to>
      <xdr:col>24</xdr:col>
      <xdr:colOff>152280</xdr:colOff>
      <xdr:row>98</xdr:row>
      <xdr:rowOff>128520</xdr:rowOff>
    </xdr:to>
    <xdr:sp>
      <xdr:nvSpPr>
        <xdr:cNvPr id="1309" name="直線コネクタ 234"/>
        <xdr:cNvSpPr/>
      </xdr:nvSpPr>
      <xdr:spPr>
        <a:xfrm>
          <a:off x="4181040" y="16930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89</xdr:row>
      <xdr:rowOff>36720</xdr:rowOff>
    </xdr:from>
    <xdr:to>
      <xdr:col>28</xdr:col>
      <xdr:colOff>9720</xdr:colOff>
      <xdr:row>90</xdr:row>
      <xdr:rowOff>83160</xdr:rowOff>
    </xdr:to>
    <xdr:sp>
      <xdr:nvSpPr>
        <xdr:cNvPr id="1310" name="扶助費最大値テキスト"/>
        <xdr:cNvSpPr/>
      </xdr:nvSpPr>
      <xdr:spPr>
        <a:xfrm>
          <a:off x="4310280" y="15295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179,516</a:t>
          </a:r>
          <a:endParaRPr b="0" lang="en-US" sz="1000" spc="-1" strike="noStrike">
            <a:latin typeface="Times New Roman"/>
          </a:endParaRPr>
        </a:p>
      </xdr:txBody>
    </xdr:sp>
    <xdr:clientData/>
  </xdr:twoCellAnchor>
  <xdr:twoCellAnchor editAs="twoCell">
    <xdr:from>
      <xdr:col>23</xdr:col>
      <xdr:colOff>164880</xdr:colOff>
      <xdr:row>90</xdr:row>
      <xdr:rowOff>69480</xdr:rowOff>
    </xdr:from>
    <xdr:to>
      <xdr:col>24</xdr:col>
      <xdr:colOff>152280</xdr:colOff>
      <xdr:row>90</xdr:row>
      <xdr:rowOff>69480</xdr:rowOff>
    </xdr:to>
    <xdr:sp>
      <xdr:nvSpPr>
        <xdr:cNvPr id="1311" name="直線コネクタ 236"/>
        <xdr:cNvSpPr/>
      </xdr:nvSpPr>
      <xdr:spPr>
        <a:xfrm>
          <a:off x="4181040" y="15499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97</xdr:row>
      <xdr:rowOff>165600</xdr:rowOff>
    </xdr:from>
    <xdr:to>
      <xdr:col>24</xdr:col>
      <xdr:colOff>63360</xdr:colOff>
      <xdr:row>98</xdr:row>
      <xdr:rowOff>9000</xdr:rowOff>
    </xdr:to>
    <xdr:sp>
      <xdr:nvSpPr>
        <xdr:cNvPr id="1312" name="直線コネクタ 237"/>
        <xdr:cNvSpPr/>
      </xdr:nvSpPr>
      <xdr:spPr>
        <a:xfrm flipV="1">
          <a:off x="3495240" y="16796160"/>
          <a:ext cx="75888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94</xdr:row>
      <xdr:rowOff>99000</xdr:rowOff>
    </xdr:from>
    <xdr:to>
      <xdr:col>28</xdr:col>
      <xdr:colOff>9720</xdr:colOff>
      <xdr:row>95</xdr:row>
      <xdr:rowOff>145440</xdr:rowOff>
    </xdr:to>
    <xdr:sp>
      <xdr:nvSpPr>
        <xdr:cNvPr id="1313" name="扶助費平均値テキスト"/>
        <xdr:cNvSpPr/>
      </xdr:nvSpPr>
      <xdr:spPr>
        <a:xfrm>
          <a:off x="4310280" y="16215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109,118</a:t>
          </a:r>
          <a:endParaRPr b="0" lang="en-US" sz="1000" spc="-1" strike="noStrike">
            <a:latin typeface="Times New Roman"/>
          </a:endParaRPr>
        </a:p>
      </xdr:txBody>
    </xdr:sp>
    <xdr:clientData/>
  </xdr:twoCellAnchor>
  <xdr:twoCellAnchor editAs="twoCell">
    <xdr:from>
      <xdr:col>24</xdr:col>
      <xdr:colOff>12600</xdr:colOff>
      <xdr:row>95</xdr:row>
      <xdr:rowOff>55800</xdr:rowOff>
    </xdr:from>
    <xdr:to>
      <xdr:col>24</xdr:col>
      <xdr:colOff>113760</xdr:colOff>
      <xdr:row>95</xdr:row>
      <xdr:rowOff>156960</xdr:rowOff>
    </xdr:to>
    <xdr:sp>
      <xdr:nvSpPr>
        <xdr:cNvPr id="1314" name="フローチャート: 判断 239"/>
        <xdr:cNvSpPr/>
      </xdr:nvSpPr>
      <xdr:spPr>
        <a:xfrm>
          <a:off x="4203360" y="1634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9000</xdr:rowOff>
    </xdr:from>
    <xdr:to>
      <xdr:col>20</xdr:col>
      <xdr:colOff>2880</xdr:colOff>
      <xdr:row>98</xdr:row>
      <xdr:rowOff>88560</xdr:rowOff>
    </xdr:to>
    <xdr:sp>
      <xdr:nvSpPr>
        <xdr:cNvPr id="1315" name="直線コネクタ 240"/>
        <xdr:cNvSpPr/>
      </xdr:nvSpPr>
      <xdr:spPr>
        <a:xfrm flipV="1">
          <a:off x="2670120" y="16810920"/>
          <a:ext cx="825120" cy="79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82080</xdr:rowOff>
    </xdr:from>
    <xdr:to>
      <xdr:col>20</xdr:col>
      <xdr:colOff>37800</xdr:colOff>
      <xdr:row>96</xdr:row>
      <xdr:rowOff>11880</xdr:rowOff>
    </xdr:to>
    <xdr:sp>
      <xdr:nvSpPr>
        <xdr:cNvPr id="1316" name="フローチャート: 判断 241"/>
        <xdr:cNvSpPr/>
      </xdr:nvSpPr>
      <xdr:spPr>
        <a:xfrm>
          <a:off x="3444840" y="163695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94</xdr:row>
      <xdr:rowOff>49320</xdr:rowOff>
    </xdr:from>
    <xdr:to>
      <xdr:col>21</xdr:col>
      <xdr:colOff>138600</xdr:colOff>
      <xdr:row>95</xdr:row>
      <xdr:rowOff>95760</xdr:rowOff>
    </xdr:to>
    <xdr:sp>
      <xdr:nvSpPr>
        <xdr:cNvPr id="1317" name="テキスト ボックス 242"/>
        <xdr:cNvSpPr/>
      </xdr:nvSpPr>
      <xdr:spPr>
        <a:xfrm>
          <a:off x="3216960" y="16165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107,038</a:t>
          </a:r>
          <a:endParaRPr b="0" lang="en-US" sz="1000" spc="-1" strike="noStrike">
            <a:latin typeface="Times New Roman"/>
          </a:endParaRPr>
        </a:p>
      </xdr:txBody>
    </xdr:sp>
    <xdr:clientData/>
  </xdr:twoCellAnchor>
  <xdr:twoCellAnchor editAs="twoCell">
    <xdr:from>
      <xdr:col>10</xdr:col>
      <xdr:colOff>114120</xdr:colOff>
      <xdr:row>98</xdr:row>
      <xdr:rowOff>88560</xdr:rowOff>
    </xdr:from>
    <xdr:to>
      <xdr:col>15</xdr:col>
      <xdr:colOff>50760</xdr:colOff>
      <xdr:row>98</xdr:row>
      <xdr:rowOff>99000</xdr:rowOff>
    </xdr:to>
    <xdr:sp>
      <xdr:nvSpPr>
        <xdr:cNvPr id="1318" name="直線コネクタ 243"/>
        <xdr:cNvSpPr/>
      </xdr:nvSpPr>
      <xdr:spPr>
        <a:xfrm flipV="1">
          <a:off x="1860120" y="16890480"/>
          <a:ext cx="81000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149760</xdr:rowOff>
    </xdr:from>
    <xdr:to>
      <xdr:col>15</xdr:col>
      <xdr:colOff>101160</xdr:colOff>
      <xdr:row>96</xdr:row>
      <xdr:rowOff>79560</xdr:rowOff>
    </xdr:to>
    <xdr:sp>
      <xdr:nvSpPr>
        <xdr:cNvPr id="1319" name="フローチャート: 判断 244"/>
        <xdr:cNvSpPr/>
      </xdr:nvSpPr>
      <xdr:spPr>
        <a:xfrm>
          <a:off x="2619360" y="164372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94</xdr:row>
      <xdr:rowOff>117000</xdr:rowOff>
    </xdr:from>
    <xdr:to>
      <xdr:col>17</xdr:col>
      <xdr:colOff>27000</xdr:colOff>
      <xdr:row>95</xdr:row>
      <xdr:rowOff>163440</xdr:rowOff>
    </xdr:to>
    <xdr:sp>
      <xdr:nvSpPr>
        <xdr:cNvPr id="1320" name="テキスト ボックス 245"/>
        <xdr:cNvSpPr/>
      </xdr:nvSpPr>
      <xdr:spPr>
        <a:xfrm>
          <a:off x="2406960" y="162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101,695</a:t>
          </a:r>
          <a:endParaRPr b="0" lang="en-US" sz="1000" spc="-1" strike="noStrike">
            <a:latin typeface="Times New Roman"/>
          </a:endParaRPr>
        </a:p>
      </xdr:txBody>
    </xdr:sp>
    <xdr:clientData/>
  </xdr:twoCellAnchor>
  <xdr:twoCellAnchor editAs="twoCell">
    <xdr:from>
      <xdr:col>6</xdr:col>
      <xdr:colOff>2880</xdr:colOff>
      <xdr:row>98</xdr:row>
      <xdr:rowOff>99000</xdr:rowOff>
    </xdr:from>
    <xdr:to>
      <xdr:col>10</xdr:col>
      <xdr:colOff>114120</xdr:colOff>
      <xdr:row>98</xdr:row>
      <xdr:rowOff>126000</xdr:rowOff>
    </xdr:to>
    <xdr:sp>
      <xdr:nvSpPr>
        <xdr:cNvPr id="1321" name="直線コネクタ 246"/>
        <xdr:cNvSpPr/>
      </xdr:nvSpPr>
      <xdr:spPr>
        <a:xfrm flipV="1">
          <a:off x="1050480" y="16900920"/>
          <a:ext cx="80964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95</xdr:row>
      <xdr:rowOff>153360</xdr:rowOff>
    </xdr:from>
    <xdr:to>
      <xdr:col>10</xdr:col>
      <xdr:colOff>164520</xdr:colOff>
      <xdr:row>96</xdr:row>
      <xdr:rowOff>83160</xdr:rowOff>
    </xdr:to>
    <xdr:sp>
      <xdr:nvSpPr>
        <xdr:cNvPr id="1322" name="フローチャート: 判断 247"/>
        <xdr:cNvSpPr/>
      </xdr:nvSpPr>
      <xdr:spPr>
        <a:xfrm>
          <a:off x="1809360" y="16440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94</xdr:row>
      <xdr:rowOff>120600</xdr:rowOff>
    </xdr:from>
    <xdr:to>
      <xdr:col>12</xdr:col>
      <xdr:colOff>75240</xdr:colOff>
      <xdr:row>95</xdr:row>
      <xdr:rowOff>167040</xdr:rowOff>
    </xdr:to>
    <xdr:sp>
      <xdr:nvSpPr>
        <xdr:cNvPr id="1323" name="テキスト ボックス 248"/>
        <xdr:cNvSpPr/>
      </xdr:nvSpPr>
      <xdr:spPr>
        <a:xfrm>
          <a:off x="1581840" y="16236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101,416</a:t>
          </a:r>
          <a:endParaRPr b="0" lang="en-US" sz="1000" spc="-1" strike="noStrike">
            <a:latin typeface="Times New Roman"/>
          </a:endParaRPr>
        </a:p>
      </xdr:txBody>
    </xdr:sp>
    <xdr:clientData/>
  </xdr:twoCellAnchor>
  <xdr:twoCellAnchor editAs="twoCell">
    <xdr:from>
      <xdr:col>5</xdr:col>
      <xdr:colOff>127080</xdr:colOff>
      <xdr:row>96</xdr:row>
      <xdr:rowOff>14400</xdr:rowOff>
    </xdr:from>
    <xdr:to>
      <xdr:col>6</xdr:col>
      <xdr:colOff>37800</xdr:colOff>
      <xdr:row>96</xdr:row>
      <xdr:rowOff>115560</xdr:rowOff>
    </xdr:to>
    <xdr:sp>
      <xdr:nvSpPr>
        <xdr:cNvPr id="1324" name="フローチャート: 判断 249"/>
        <xdr:cNvSpPr/>
      </xdr:nvSpPr>
      <xdr:spPr>
        <a:xfrm>
          <a:off x="1000080" y="16473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94</xdr:row>
      <xdr:rowOff>153000</xdr:rowOff>
    </xdr:from>
    <xdr:to>
      <xdr:col>7</xdr:col>
      <xdr:colOff>106560</xdr:colOff>
      <xdr:row>96</xdr:row>
      <xdr:rowOff>27720</xdr:rowOff>
    </xdr:to>
    <xdr:sp>
      <xdr:nvSpPr>
        <xdr:cNvPr id="1325" name="テキスト ボックス 250"/>
        <xdr:cNvSpPr/>
      </xdr:nvSpPr>
      <xdr:spPr>
        <a:xfrm>
          <a:off x="803880" y="16269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98,861</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1326" name="テキスト ボックス 251"/>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1327" name="テキスト ボックス 252"/>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1328" name="テキスト ボックス 253"/>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1329" name="テキスト ボックス 254"/>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1330" name="テキスト ボックス 255"/>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97</xdr:row>
      <xdr:rowOff>114840</xdr:rowOff>
    </xdr:from>
    <xdr:to>
      <xdr:col>24</xdr:col>
      <xdr:colOff>113760</xdr:colOff>
      <xdr:row>98</xdr:row>
      <xdr:rowOff>44640</xdr:rowOff>
    </xdr:to>
    <xdr:sp>
      <xdr:nvSpPr>
        <xdr:cNvPr id="1331" name="楕円 256"/>
        <xdr:cNvSpPr/>
      </xdr:nvSpPr>
      <xdr:spPr>
        <a:xfrm>
          <a:off x="4203360" y="1674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97</xdr:row>
      <xdr:rowOff>113760</xdr:rowOff>
    </xdr:from>
    <xdr:to>
      <xdr:col>27</xdr:col>
      <xdr:colOff>119880</xdr:colOff>
      <xdr:row>98</xdr:row>
      <xdr:rowOff>160200</xdr:rowOff>
    </xdr:to>
    <xdr:sp>
      <xdr:nvSpPr>
        <xdr:cNvPr id="1332" name="扶助費該当値テキスト"/>
        <xdr:cNvSpPr/>
      </xdr:nvSpPr>
      <xdr:spPr>
        <a:xfrm>
          <a:off x="4309560" y="16744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77,457</a:t>
          </a:r>
          <a:endParaRPr b="0" lang="en-US" sz="1000" spc="-1" strike="noStrike">
            <a:latin typeface="Times New Roman"/>
          </a:endParaRPr>
        </a:p>
      </xdr:txBody>
    </xdr:sp>
    <xdr:clientData/>
  </xdr:twoCellAnchor>
  <xdr:twoCellAnchor editAs="twoCell">
    <xdr:from>
      <xdr:col>19</xdr:col>
      <xdr:colOff>127080</xdr:colOff>
      <xdr:row>97</xdr:row>
      <xdr:rowOff>129960</xdr:rowOff>
    </xdr:from>
    <xdr:to>
      <xdr:col>20</xdr:col>
      <xdr:colOff>37800</xdr:colOff>
      <xdr:row>98</xdr:row>
      <xdr:rowOff>59760</xdr:rowOff>
    </xdr:to>
    <xdr:sp>
      <xdr:nvSpPr>
        <xdr:cNvPr id="1333" name="楕円 258"/>
        <xdr:cNvSpPr/>
      </xdr:nvSpPr>
      <xdr:spPr>
        <a:xfrm>
          <a:off x="3444840" y="16760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71640</xdr:rowOff>
    </xdr:from>
    <xdr:to>
      <xdr:col>21</xdr:col>
      <xdr:colOff>106560</xdr:colOff>
      <xdr:row>99</xdr:row>
      <xdr:rowOff>118080</xdr:rowOff>
    </xdr:to>
    <xdr:sp>
      <xdr:nvSpPr>
        <xdr:cNvPr id="1334" name="テキスト ボックス 259"/>
        <xdr:cNvSpPr/>
      </xdr:nvSpPr>
      <xdr:spPr>
        <a:xfrm>
          <a:off x="3248640" y="16873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76,271</a:t>
          </a:r>
          <a:endParaRPr b="0" lang="en-US" sz="1000" spc="-1" strike="noStrike">
            <a:latin typeface="Times New Roman"/>
          </a:endParaRPr>
        </a:p>
      </xdr:txBody>
    </xdr:sp>
    <xdr:clientData/>
  </xdr:twoCellAnchor>
  <xdr:twoCellAnchor editAs="twoCell">
    <xdr:from>
      <xdr:col>15</xdr:col>
      <xdr:colOff>0</xdr:colOff>
      <xdr:row>98</xdr:row>
      <xdr:rowOff>38160</xdr:rowOff>
    </xdr:from>
    <xdr:to>
      <xdr:col>15</xdr:col>
      <xdr:colOff>101160</xdr:colOff>
      <xdr:row>98</xdr:row>
      <xdr:rowOff>139320</xdr:rowOff>
    </xdr:to>
    <xdr:sp>
      <xdr:nvSpPr>
        <xdr:cNvPr id="1335" name="楕円 260"/>
        <xdr:cNvSpPr/>
      </xdr:nvSpPr>
      <xdr:spPr>
        <a:xfrm>
          <a:off x="2619360" y="16840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98</xdr:row>
      <xdr:rowOff>151200</xdr:rowOff>
    </xdr:from>
    <xdr:to>
      <xdr:col>16</xdr:col>
      <xdr:colOff>169560</xdr:colOff>
      <xdr:row>100</xdr:row>
      <xdr:rowOff>25920</xdr:rowOff>
    </xdr:to>
    <xdr:sp>
      <xdr:nvSpPr>
        <xdr:cNvPr id="1336" name="テキスト ボックス 261"/>
        <xdr:cNvSpPr/>
      </xdr:nvSpPr>
      <xdr:spPr>
        <a:xfrm>
          <a:off x="2438640" y="1695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70,007</a:t>
          </a:r>
          <a:endParaRPr b="0" lang="en-US" sz="1000" spc="-1" strike="noStrike">
            <a:latin typeface="Times New Roman"/>
          </a:endParaRPr>
        </a:p>
      </xdr:txBody>
    </xdr:sp>
    <xdr:clientData/>
  </xdr:twoCellAnchor>
  <xdr:twoCellAnchor editAs="twoCell">
    <xdr:from>
      <xdr:col>10</xdr:col>
      <xdr:colOff>63360</xdr:colOff>
      <xdr:row>98</xdr:row>
      <xdr:rowOff>48600</xdr:rowOff>
    </xdr:from>
    <xdr:to>
      <xdr:col>10</xdr:col>
      <xdr:colOff>164520</xdr:colOff>
      <xdr:row>98</xdr:row>
      <xdr:rowOff>149760</xdr:rowOff>
    </xdr:to>
    <xdr:sp>
      <xdr:nvSpPr>
        <xdr:cNvPr id="1337" name="楕円 262"/>
        <xdr:cNvSpPr/>
      </xdr:nvSpPr>
      <xdr:spPr>
        <a:xfrm>
          <a:off x="1809360" y="1685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98</xdr:row>
      <xdr:rowOff>161640</xdr:rowOff>
    </xdr:from>
    <xdr:to>
      <xdr:col>12</xdr:col>
      <xdr:colOff>42840</xdr:colOff>
      <xdr:row>100</xdr:row>
      <xdr:rowOff>36360</xdr:rowOff>
    </xdr:to>
    <xdr:sp>
      <xdr:nvSpPr>
        <xdr:cNvPr id="1338" name="テキスト ボックス 263"/>
        <xdr:cNvSpPr/>
      </xdr:nvSpPr>
      <xdr:spPr>
        <a:xfrm>
          <a:off x="1613160" y="16963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69,185</a:t>
          </a:r>
          <a:endParaRPr b="0" lang="en-US" sz="1000" spc="-1" strike="noStrike">
            <a:latin typeface="Times New Roman"/>
          </a:endParaRPr>
        </a:p>
      </xdr:txBody>
    </xdr:sp>
    <xdr:clientData/>
  </xdr:twoCellAnchor>
  <xdr:twoCellAnchor editAs="twoCell">
    <xdr:from>
      <xdr:col>5</xdr:col>
      <xdr:colOff>127080</xdr:colOff>
      <xdr:row>98</xdr:row>
      <xdr:rowOff>75240</xdr:rowOff>
    </xdr:from>
    <xdr:to>
      <xdr:col>6</xdr:col>
      <xdr:colOff>37800</xdr:colOff>
      <xdr:row>99</xdr:row>
      <xdr:rowOff>5040</xdr:rowOff>
    </xdr:to>
    <xdr:sp>
      <xdr:nvSpPr>
        <xdr:cNvPr id="1339" name="楕円 264"/>
        <xdr:cNvSpPr/>
      </xdr:nvSpPr>
      <xdr:spPr>
        <a:xfrm>
          <a:off x="1000080" y="16877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99</xdr:row>
      <xdr:rowOff>17280</xdr:rowOff>
    </xdr:from>
    <xdr:to>
      <xdr:col>7</xdr:col>
      <xdr:colOff>106560</xdr:colOff>
      <xdr:row>100</xdr:row>
      <xdr:rowOff>63360</xdr:rowOff>
    </xdr:to>
    <xdr:sp>
      <xdr:nvSpPr>
        <xdr:cNvPr id="1340" name="テキスト ボックス 265"/>
        <xdr:cNvSpPr/>
      </xdr:nvSpPr>
      <xdr:spPr>
        <a:xfrm>
          <a:off x="803880" y="16990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67,062</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41" name="正方形/長方形 266"/>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42" name="正方形/長方形 267"/>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43" name="正方形/長方形 268"/>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19/51</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44" name="正方形/長方形 269"/>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45" name="正方形/長方形 270"/>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153,977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46" name="正方形/長方形 271"/>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47" name="正方形/長方形 272"/>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137,403</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8" name="正方形/長方形 273"/>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1349" name="テキスト ボックス 274"/>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50" name="直線コネクタ 275"/>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1351" name="直線コネクタ 276"/>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xdr:nvSpPr>
        <xdr:cNvPr id="1352" name="テキスト ボックス 277"/>
        <xdr:cNvSpPr/>
      </xdr:nvSpPr>
      <xdr:spPr>
        <a:xfrm>
          <a:off x="58330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1353" name="直線コネクタ 278"/>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36</xdr:row>
      <xdr:rowOff>56160</xdr:rowOff>
    </xdr:from>
    <xdr:to>
      <xdr:col>34</xdr:col>
      <xdr:colOff>171000</xdr:colOff>
      <xdr:row>37</xdr:row>
      <xdr:rowOff>102600</xdr:rowOff>
    </xdr:to>
    <xdr:sp>
      <xdr:nvSpPr>
        <xdr:cNvPr id="1354" name="テキスト ボックス 279"/>
        <xdr:cNvSpPr/>
      </xdr:nvSpPr>
      <xdr:spPr>
        <a:xfrm>
          <a:off x="5583240" y="6228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55" name="直線コネクタ 280"/>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34</xdr:row>
      <xdr:rowOff>18000</xdr:rowOff>
    </xdr:from>
    <xdr:to>
      <xdr:col>34</xdr:col>
      <xdr:colOff>171000</xdr:colOff>
      <xdr:row>35</xdr:row>
      <xdr:rowOff>64440</xdr:rowOff>
    </xdr:to>
    <xdr:sp>
      <xdr:nvSpPr>
        <xdr:cNvPr id="1356" name="テキスト ボックス 281"/>
        <xdr:cNvSpPr/>
      </xdr:nvSpPr>
      <xdr:spPr>
        <a:xfrm>
          <a:off x="5519520" y="5847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1357" name="直線コネクタ 282"/>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151200</xdr:rowOff>
    </xdr:from>
    <xdr:to>
      <xdr:col>34</xdr:col>
      <xdr:colOff>171000</xdr:colOff>
      <xdr:row>33</xdr:row>
      <xdr:rowOff>25920</xdr:rowOff>
    </xdr:to>
    <xdr:sp>
      <xdr:nvSpPr>
        <xdr:cNvPr id="1358" name="テキスト ボックス 283"/>
        <xdr:cNvSpPr/>
      </xdr:nvSpPr>
      <xdr:spPr>
        <a:xfrm>
          <a:off x="5519520" y="546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1359" name="直線コネクタ 284"/>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113400</xdr:rowOff>
    </xdr:from>
    <xdr:to>
      <xdr:col>34</xdr:col>
      <xdr:colOff>171000</xdr:colOff>
      <xdr:row>30</xdr:row>
      <xdr:rowOff>159840</xdr:rowOff>
    </xdr:to>
    <xdr:sp>
      <xdr:nvSpPr>
        <xdr:cNvPr id="1360" name="テキスト ボックス 285"/>
        <xdr:cNvSpPr/>
      </xdr:nvSpPr>
      <xdr:spPr>
        <a:xfrm>
          <a:off x="5519520" y="5085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61" name="直線コネクタ 286"/>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34</xdr:col>
      <xdr:colOff>171000</xdr:colOff>
      <xdr:row>28</xdr:row>
      <xdr:rowOff>121320</xdr:rowOff>
    </xdr:to>
    <xdr:sp>
      <xdr:nvSpPr>
        <xdr:cNvPr id="1362" name="テキスト ボックス 287"/>
        <xdr:cNvSpPr/>
      </xdr:nvSpPr>
      <xdr:spPr>
        <a:xfrm>
          <a:off x="5519520" y="470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63"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104760</xdr:rowOff>
    </xdr:from>
    <xdr:to>
      <xdr:col>55</xdr:col>
      <xdr:colOff>15120</xdr:colOff>
      <xdr:row>33</xdr:row>
      <xdr:rowOff>166680</xdr:rowOff>
    </xdr:to>
    <xdr:sp>
      <xdr:nvSpPr>
        <xdr:cNvPr id="1364" name="直線コネクタ 289"/>
        <xdr:cNvSpPr/>
      </xdr:nvSpPr>
      <xdr:spPr>
        <a:xfrm flipV="1">
          <a:off x="9617760" y="5248080"/>
          <a:ext cx="1440" cy="576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34</xdr:row>
      <xdr:rowOff>19800</xdr:rowOff>
    </xdr:from>
    <xdr:to>
      <xdr:col>58</xdr:col>
      <xdr:colOff>120240</xdr:colOff>
      <xdr:row>35</xdr:row>
      <xdr:rowOff>66240</xdr:rowOff>
    </xdr:to>
    <xdr:sp>
      <xdr:nvSpPr>
        <xdr:cNvPr id="1365" name="補助費等最小値テキスト"/>
        <xdr:cNvSpPr/>
      </xdr:nvSpPr>
      <xdr:spPr>
        <a:xfrm>
          <a:off x="9659880" y="5848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118,951</a:t>
          </a:r>
          <a:endParaRPr b="0" lang="en-US" sz="1000" spc="-1" strike="noStrike">
            <a:latin typeface="Times New Roman"/>
          </a:endParaRPr>
        </a:p>
      </xdr:txBody>
    </xdr:sp>
    <xdr:clientData/>
  </xdr:twoCellAnchor>
  <xdr:twoCellAnchor editAs="twoCell">
    <xdr:from>
      <xdr:col>54</xdr:col>
      <xdr:colOff>101520</xdr:colOff>
      <xdr:row>33</xdr:row>
      <xdr:rowOff>166680</xdr:rowOff>
    </xdr:from>
    <xdr:to>
      <xdr:col>55</xdr:col>
      <xdr:colOff>88560</xdr:colOff>
      <xdr:row>33</xdr:row>
      <xdr:rowOff>166680</xdr:rowOff>
    </xdr:to>
    <xdr:sp>
      <xdr:nvSpPr>
        <xdr:cNvPr id="1366" name="直線コネクタ 291"/>
        <xdr:cNvSpPr/>
      </xdr:nvSpPr>
      <xdr:spPr>
        <a:xfrm>
          <a:off x="9531000" y="58244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29</xdr:row>
      <xdr:rowOff>72000</xdr:rowOff>
    </xdr:from>
    <xdr:to>
      <xdr:col>58</xdr:col>
      <xdr:colOff>120240</xdr:colOff>
      <xdr:row>30</xdr:row>
      <xdr:rowOff>118440</xdr:rowOff>
    </xdr:to>
    <xdr:sp>
      <xdr:nvSpPr>
        <xdr:cNvPr id="1367" name="補助費等最大値テキスト"/>
        <xdr:cNvSpPr/>
      </xdr:nvSpPr>
      <xdr:spPr>
        <a:xfrm>
          <a:off x="9659880" y="5043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194,578</a:t>
          </a:r>
          <a:endParaRPr b="0" lang="en-US" sz="1000" spc="-1" strike="noStrike">
            <a:latin typeface="Times New Roman"/>
          </a:endParaRPr>
        </a:p>
      </xdr:txBody>
    </xdr:sp>
    <xdr:clientData/>
  </xdr:twoCellAnchor>
  <xdr:twoCellAnchor editAs="twoCell">
    <xdr:from>
      <xdr:col>54</xdr:col>
      <xdr:colOff>101520</xdr:colOff>
      <xdr:row>30</xdr:row>
      <xdr:rowOff>104760</xdr:rowOff>
    </xdr:from>
    <xdr:to>
      <xdr:col>55</xdr:col>
      <xdr:colOff>88560</xdr:colOff>
      <xdr:row>30</xdr:row>
      <xdr:rowOff>104760</xdr:rowOff>
    </xdr:to>
    <xdr:sp>
      <xdr:nvSpPr>
        <xdr:cNvPr id="1368" name="直線コネクタ 293"/>
        <xdr:cNvSpPr/>
      </xdr:nvSpPr>
      <xdr:spPr>
        <a:xfrm>
          <a:off x="9531000" y="52480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32</xdr:row>
      <xdr:rowOff>146160</xdr:rowOff>
    </xdr:from>
    <xdr:to>
      <xdr:col>54</xdr:col>
      <xdr:colOff>174600</xdr:colOff>
      <xdr:row>37</xdr:row>
      <xdr:rowOff>85680</xdr:rowOff>
    </xdr:to>
    <xdr:sp>
      <xdr:nvSpPr>
        <xdr:cNvPr id="1369" name="直線コネクタ 294"/>
        <xdr:cNvSpPr/>
      </xdr:nvSpPr>
      <xdr:spPr>
        <a:xfrm flipV="1">
          <a:off x="8845200" y="5632560"/>
          <a:ext cx="758880" cy="796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31</xdr:row>
      <xdr:rowOff>132840</xdr:rowOff>
    </xdr:from>
    <xdr:to>
      <xdr:col>58</xdr:col>
      <xdr:colOff>120240</xdr:colOff>
      <xdr:row>33</xdr:row>
      <xdr:rowOff>7560</xdr:rowOff>
    </xdr:to>
    <xdr:sp>
      <xdr:nvSpPr>
        <xdr:cNvPr id="1370" name="補助費等平均値テキスト"/>
        <xdr:cNvSpPr/>
      </xdr:nvSpPr>
      <xdr:spPr>
        <a:xfrm>
          <a:off x="9659880" y="5447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144,924</a:t>
          </a:r>
          <a:endParaRPr b="0" lang="en-US" sz="1000" spc="-1" strike="noStrike">
            <a:latin typeface="Times New Roman"/>
          </a:endParaRPr>
        </a:p>
      </xdr:txBody>
    </xdr:sp>
    <xdr:clientData/>
  </xdr:twoCellAnchor>
  <xdr:twoCellAnchor editAs="twoCell">
    <xdr:from>
      <xdr:col>54</xdr:col>
      <xdr:colOff>139680</xdr:colOff>
      <xdr:row>32</xdr:row>
      <xdr:rowOff>89640</xdr:rowOff>
    </xdr:from>
    <xdr:to>
      <xdr:col>55</xdr:col>
      <xdr:colOff>50400</xdr:colOff>
      <xdr:row>33</xdr:row>
      <xdr:rowOff>19440</xdr:rowOff>
    </xdr:to>
    <xdr:sp>
      <xdr:nvSpPr>
        <xdr:cNvPr id="1371" name="フローチャート: 判断 296"/>
        <xdr:cNvSpPr/>
      </xdr:nvSpPr>
      <xdr:spPr>
        <a:xfrm>
          <a:off x="9569160" y="5576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85680</xdr:rowOff>
    </xdr:from>
    <xdr:to>
      <xdr:col>50</xdr:col>
      <xdr:colOff>114120</xdr:colOff>
      <xdr:row>37</xdr:row>
      <xdr:rowOff>87840</xdr:rowOff>
    </xdr:to>
    <xdr:sp>
      <xdr:nvSpPr>
        <xdr:cNvPr id="1372" name="直線コネクタ 297"/>
        <xdr:cNvSpPr/>
      </xdr:nvSpPr>
      <xdr:spPr>
        <a:xfrm flipV="1">
          <a:off x="8035560" y="6429240"/>
          <a:ext cx="8096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46080</xdr:rowOff>
    </xdr:from>
    <xdr:to>
      <xdr:col>50</xdr:col>
      <xdr:colOff>164520</xdr:colOff>
      <xdr:row>37</xdr:row>
      <xdr:rowOff>147240</xdr:rowOff>
    </xdr:to>
    <xdr:sp>
      <xdr:nvSpPr>
        <xdr:cNvPr id="1373" name="フローチャート: 判断 298"/>
        <xdr:cNvSpPr/>
      </xdr:nvSpPr>
      <xdr:spPr>
        <a:xfrm>
          <a:off x="8794440" y="6389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37</xdr:row>
      <xdr:rowOff>159480</xdr:rowOff>
    </xdr:from>
    <xdr:to>
      <xdr:col>52</xdr:col>
      <xdr:colOff>42840</xdr:colOff>
      <xdr:row>39</xdr:row>
      <xdr:rowOff>34560</xdr:rowOff>
    </xdr:to>
    <xdr:sp>
      <xdr:nvSpPr>
        <xdr:cNvPr id="1374" name="テキスト ボックス 299"/>
        <xdr:cNvSpPr/>
      </xdr:nvSpPr>
      <xdr:spPr>
        <a:xfrm>
          <a:off x="8598240" y="6503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38,110</a:t>
          </a:r>
          <a:endParaRPr b="0" lang="en-US" sz="1000" spc="-1" strike="noStrike">
            <a:latin typeface="Times New Roman"/>
          </a:endParaRPr>
        </a:p>
      </xdr:txBody>
    </xdr:sp>
    <xdr:clientData/>
  </xdr:twoCellAnchor>
  <xdr:twoCellAnchor editAs="twoCell">
    <xdr:from>
      <xdr:col>41</xdr:col>
      <xdr:colOff>50760</xdr:colOff>
      <xdr:row>37</xdr:row>
      <xdr:rowOff>86400</xdr:rowOff>
    </xdr:from>
    <xdr:to>
      <xdr:col>46</xdr:col>
      <xdr:colOff>2880</xdr:colOff>
      <xdr:row>37</xdr:row>
      <xdr:rowOff>87840</xdr:rowOff>
    </xdr:to>
    <xdr:sp>
      <xdr:nvSpPr>
        <xdr:cNvPr id="1375" name="直線コネクタ 300"/>
        <xdr:cNvSpPr/>
      </xdr:nvSpPr>
      <xdr:spPr>
        <a:xfrm>
          <a:off x="7210080" y="6429960"/>
          <a:ext cx="82548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65160</xdr:rowOff>
    </xdr:from>
    <xdr:to>
      <xdr:col>46</xdr:col>
      <xdr:colOff>37800</xdr:colOff>
      <xdr:row>37</xdr:row>
      <xdr:rowOff>166320</xdr:rowOff>
    </xdr:to>
    <xdr:sp>
      <xdr:nvSpPr>
        <xdr:cNvPr id="1376" name="フローチャート: 判断 301"/>
        <xdr:cNvSpPr/>
      </xdr:nvSpPr>
      <xdr:spPr>
        <a:xfrm>
          <a:off x="7985160" y="6408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38</xdr:row>
      <xdr:rowOff>7200</xdr:rowOff>
    </xdr:from>
    <xdr:to>
      <xdr:col>47</xdr:col>
      <xdr:colOff>106560</xdr:colOff>
      <xdr:row>39</xdr:row>
      <xdr:rowOff>53640</xdr:rowOff>
    </xdr:to>
    <xdr:sp>
      <xdr:nvSpPr>
        <xdr:cNvPr id="1377" name="テキスト ボックス 302"/>
        <xdr:cNvSpPr/>
      </xdr:nvSpPr>
      <xdr:spPr>
        <a:xfrm>
          <a:off x="7788960" y="652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35,615</a:t>
          </a:r>
          <a:endParaRPr b="0" lang="en-US" sz="1000" spc="-1" strike="noStrike">
            <a:latin typeface="Times New Roman"/>
          </a:endParaRPr>
        </a:p>
      </xdr:txBody>
    </xdr:sp>
    <xdr:clientData/>
  </xdr:twoCellAnchor>
  <xdr:twoCellAnchor editAs="twoCell">
    <xdr:from>
      <xdr:col>36</xdr:col>
      <xdr:colOff>114120</xdr:colOff>
      <xdr:row>37</xdr:row>
      <xdr:rowOff>75600</xdr:rowOff>
    </xdr:from>
    <xdr:to>
      <xdr:col>41</xdr:col>
      <xdr:colOff>50760</xdr:colOff>
      <xdr:row>37</xdr:row>
      <xdr:rowOff>86400</xdr:rowOff>
    </xdr:to>
    <xdr:sp>
      <xdr:nvSpPr>
        <xdr:cNvPr id="1378" name="直線コネクタ 303"/>
        <xdr:cNvSpPr/>
      </xdr:nvSpPr>
      <xdr:spPr>
        <a:xfrm>
          <a:off x="6400440" y="6419160"/>
          <a:ext cx="80964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85680</xdr:rowOff>
    </xdr:from>
    <xdr:to>
      <xdr:col>41</xdr:col>
      <xdr:colOff>101160</xdr:colOff>
      <xdr:row>38</xdr:row>
      <xdr:rowOff>15480</xdr:rowOff>
    </xdr:to>
    <xdr:sp>
      <xdr:nvSpPr>
        <xdr:cNvPr id="1379" name="フローチャート: 判断 304"/>
        <xdr:cNvSpPr/>
      </xdr:nvSpPr>
      <xdr:spPr>
        <a:xfrm>
          <a:off x="7159320" y="6429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38</xdr:row>
      <xdr:rowOff>27360</xdr:rowOff>
    </xdr:from>
    <xdr:to>
      <xdr:col>42</xdr:col>
      <xdr:colOff>169920</xdr:colOff>
      <xdr:row>39</xdr:row>
      <xdr:rowOff>73800</xdr:rowOff>
    </xdr:to>
    <xdr:sp>
      <xdr:nvSpPr>
        <xdr:cNvPr id="1380" name="テキスト ボックス 305"/>
        <xdr:cNvSpPr/>
      </xdr:nvSpPr>
      <xdr:spPr>
        <a:xfrm>
          <a:off x="6978960" y="6542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32,915</a:t>
          </a:r>
          <a:endParaRPr b="0" lang="en-US" sz="1000" spc="-1" strike="noStrike">
            <a:latin typeface="Times New Roman"/>
          </a:endParaRPr>
        </a:p>
      </xdr:txBody>
    </xdr:sp>
    <xdr:clientData/>
  </xdr:twoCellAnchor>
  <xdr:twoCellAnchor editAs="twoCell">
    <xdr:from>
      <xdr:col>36</xdr:col>
      <xdr:colOff>63360</xdr:colOff>
      <xdr:row>37</xdr:row>
      <xdr:rowOff>97200</xdr:rowOff>
    </xdr:from>
    <xdr:to>
      <xdr:col>36</xdr:col>
      <xdr:colOff>164520</xdr:colOff>
      <xdr:row>38</xdr:row>
      <xdr:rowOff>27000</xdr:rowOff>
    </xdr:to>
    <xdr:sp>
      <xdr:nvSpPr>
        <xdr:cNvPr id="1381" name="フローチャート: 判断 306"/>
        <xdr:cNvSpPr/>
      </xdr:nvSpPr>
      <xdr:spPr>
        <a:xfrm>
          <a:off x="6349680" y="6440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38</xdr:row>
      <xdr:rowOff>38880</xdr:rowOff>
    </xdr:from>
    <xdr:to>
      <xdr:col>38</xdr:col>
      <xdr:colOff>42840</xdr:colOff>
      <xdr:row>39</xdr:row>
      <xdr:rowOff>85320</xdr:rowOff>
    </xdr:to>
    <xdr:sp>
      <xdr:nvSpPr>
        <xdr:cNvPr id="1382" name="テキスト ボックス 307"/>
        <xdr:cNvSpPr/>
      </xdr:nvSpPr>
      <xdr:spPr>
        <a:xfrm>
          <a:off x="6153480" y="6553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31,420</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1383" name="テキスト ボックス 308"/>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1384" name="テキスト ボックス 309"/>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1385" name="テキスト ボックス 310"/>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1386" name="テキスト ボックス 311"/>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1387" name="テキスト ボックス 312"/>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32</xdr:row>
      <xdr:rowOff>95760</xdr:rowOff>
    </xdr:from>
    <xdr:to>
      <xdr:col>55</xdr:col>
      <xdr:colOff>50400</xdr:colOff>
      <xdr:row>33</xdr:row>
      <xdr:rowOff>25560</xdr:rowOff>
    </xdr:to>
    <xdr:sp>
      <xdr:nvSpPr>
        <xdr:cNvPr id="1388" name="楕円 313"/>
        <xdr:cNvSpPr/>
      </xdr:nvSpPr>
      <xdr:spPr>
        <a:xfrm>
          <a:off x="9569160" y="5582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32</xdr:row>
      <xdr:rowOff>94680</xdr:rowOff>
    </xdr:from>
    <xdr:to>
      <xdr:col>58</xdr:col>
      <xdr:colOff>120240</xdr:colOff>
      <xdr:row>33</xdr:row>
      <xdr:rowOff>141120</xdr:rowOff>
    </xdr:to>
    <xdr:sp>
      <xdr:nvSpPr>
        <xdr:cNvPr id="1389" name="補助費等該当値テキスト"/>
        <xdr:cNvSpPr/>
      </xdr:nvSpPr>
      <xdr:spPr>
        <a:xfrm>
          <a:off x="9659880" y="5581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144,120</a:t>
          </a:r>
          <a:endParaRPr b="0" lang="en-US" sz="1000" spc="-1" strike="noStrike">
            <a:latin typeface="Times New Roman"/>
          </a:endParaRPr>
        </a:p>
      </xdr:txBody>
    </xdr:sp>
    <xdr:clientData/>
  </xdr:twoCellAnchor>
  <xdr:twoCellAnchor editAs="twoCell">
    <xdr:from>
      <xdr:col>50</xdr:col>
      <xdr:colOff>63360</xdr:colOff>
      <xdr:row>37</xdr:row>
      <xdr:rowOff>34920</xdr:rowOff>
    </xdr:from>
    <xdr:to>
      <xdr:col>50</xdr:col>
      <xdr:colOff>164520</xdr:colOff>
      <xdr:row>37</xdr:row>
      <xdr:rowOff>136080</xdr:rowOff>
    </xdr:to>
    <xdr:sp>
      <xdr:nvSpPr>
        <xdr:cNvPr id="1390" name="楕円 315"/>
        <xdr:cNvSpPr/>
      </xdr:nvSpPr>
      <xdr:spPr>
        <a:xfrm>
          <a:off x="8794440" y="6378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36</xdr:row>
      <xdr:rowOff>1800</xdr:rowOff>
    </xdr:from>
    <xdr:to>
      <xdr:col>52</xdr:col>
      <xdr:colOff>42840</xdr:colOff>
      <xdr:row>37</xdr:row>
      <xdr:rowOff>48240</xdr:rowOff>
    </xdr:to>
    <xdr:sp>
      <xdr:nvSpPr>
        <xdr:cNvPr id="1391" name="テキスト ボックス 316"/>
        <xdr:cNvSpPr/>
      </xdr:nvSpPr>
      <xdr:spPr>
        <a:xfrm>
          <a:off x="8598240" y="6174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39,589</a:t>
          </a:r>
          <a:endParaRPr b="0" lang="en-US" sz="1000" spc="-1" strike="noStrike">
            <a:latin typeface="Times New Roman"/>
          </a:endParaRPr>
        </a:p>
      </xdr:txBody>
    </xdr:sp>
    <xdr:clientData/>
  </xdr:twoCellAnchor>
  <xdr:twoCellAnchor editAs="twoCell">
    <xdr:from>
      <xdr:col>45</xdr:col>
      <xdr:colOff>127080</xdr:colOff>
      <xdr:row>37</xdr:row>
      <xdr:rowOff>37440</xdr:rowOff>
    </xdr:from>
    <xdr:to>
      <xdr:col>46</xdr:col>
      <xdr:colOff>37800</xdr:colOff>
      <xdr:row>37</xdr:row>
      <xdr:rowOff>138600</xdr:rowOff>
    </xdr:to>
    <xdr:sp>
      <xdr:nvSpPr>
        <xdr:cNvPr id="1392" name="楕円 317"/>
        <xdr:cNvSpPr/>
      </xdr:nvSpPr>
      <xdr:spPr>
        <a:xfrm>
          <a:off x="7985160" y="6381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36</xdr:row>
      <xdr:rowOff>4320</xdr:rowOff>
    </xdr:from>
    <xdr:to>
      <xdr:col>47</xdr:col>
      <xdr:colOff>106560</xdr:colOff>
      <xdr:row>37</xdr:row>
      <xdr:rowOff>50760</xdr:rowOff>
    </xdr:to>
    <xdr:sp>
      <xdr:nvSpPr>
        <xdr:cNvPr id="1393" name="テキスト ボックス 318"/>
        <xdr:cNvSpPr/>
      </xdr:nvSpPr>
      <xdr:spPr>
        <a:xfrm>
          <a:off x="7788960" y="6176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39,276</a:t>
          </a:r>
          <a:endParaRPr b="0" lang="en-US" sz="1000" spc="-1" strike="noStrike">
            <a:latin typeface="Times New Roman"/>
          </a:endParaRPr>
        </a:p>
      </xdr:txBody>
    </xdr:sp>
    <xdr:clientData/>
  </xdr:twoCellAnchor>
  <xdr:twoCellAnchor editAs="twoCell">
    <xdr:from>
      <xdr:col>41</xdr:col>
      <xdr:colOff>0</xdr:colOff>
      <xdr:row>37</xdr:row>
      <xdr:rowOff>35640</xdr:rowOff>
    </xdr:from>
    <xdr:to>
      <xdr:col>41</xdr:col>
      <xdr:colOff>101160</xdr:colOff>
      <xdr:row>37</xdr:row>
      <xdr:rowOff>136800</xdr:rowOff>
    </xdr:to>
    <xdr:sp>
      <xdr:nvSpPr>
        <xdr:cNvPr id="1394" name="楕円 319"/>
        <xdr:cNvSpPr/>
      </xdr:nvSpPr>
      <xdr:spPr>
        <a:xfrm>
          <a:off x="7159320" y="637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36</xdr:row>
      <xdr:rowOff>2880</xdr:rowOff>
    </xdr:from>
    <xdr:to>
      <xdr:col>42</xdr:col>
      <xdr:colOff>169920</xdr:colOff>
      <xdr:row>37</xdr:row>
      <xdr:rowOff>49320</xdr:rowOff>
    </xdr:to>
    <xdr:sp>
      <xdr:nvSpPr>
        <xdr:cNvPr id="1395" name="テキスト ボックス 320"/>
        <xdr:cNvSpPr/>
      </xdr:nvSpPr>
      <xdr:spPr>
        <a:xfrm>
          <a:off x="6978960" y="617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39,470</a:t>
          </a:r>
          <a:endParaRPr b="0" lang="en-US" sz="1000" spc="-1" strike="noStrike">
            <a:latin typeface="Times New Roman"/>
          </a:endParaRPr>
        </a:p>
      </xdr:txBody>
    </xdr:sp>
    <xdr:clientData/>
  </xdr:twoCellAnchor>
  <xdr:twoCellAnchor editAs="twoCell">
    <xdr:from>
      <xdr:col>36</xdr:col>
      <xdr:colOff>63360</xdr:colOff>
      <xdr:row>37</xdr:row>
      <xdr:rowOff>24840</xdr:rowOff>
    </xdr:from>
    <xdr:to>
      <xdr:col>36</xdr:col>
      <xdr:colOff>164520</xdr:colOff>
      <xdr:row>37</xdr:row>
      <xdr:rowOff>126000</xdr:rowOff>
    </xdr:to>
    <xdr:sp>
      <xdr:nvSpPr>
        <xdr:cNvPr id="1396" name="楕円 321"/>
        <xdr:cNvSpPr/>
      </xdr:nvSpPr>
      <xdr:spPr>
        <a:xfrm>
          <a:off x="6349680" y="6368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35</xdr:row>
      <xdr:rowOff>163440</xdr:rowOff>
    </xdr:from>
    <xdr:to>
      <xdr:col>38</xdr:col>
      <xdr:colOff>42840</xdr:colOff>
      <xdr:row>37</xdr:row>
      <xdr:rowOff>38160</xdr:rowOff>
    </xdr:to>
    <xdr:sp>
      <xdr:nvSpPr>
        <xdr:cNvPr id="1397" name="テキスト ボックス 322"/>
        <xdr:cNvSpPr/>
      </xdr:nvSpPr>
      <xdr:spPr>
        <a:xfrm>
          <a:off x="6153480" y="6163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40,909</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98" name="正方形/長方形 323"/>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99" name="正方形/長方形 324"/>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400" name="正方形/長方形 325"/>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22/51</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401" name="正方形/長方形 326"/>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402" name="正方形/長方形 327"/>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62,569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403" name="正方形/長方形 328"/>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404" name="正方形/長方形 329"/>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39,540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5" name="正方形/長方形 330"/>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1406" name="テキスト ボックス 331"/>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407" name="直線コネクタ 332"/>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1408" name="直線コネクタ 333"/>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94320</xdr:rowOff>
    </xdr:from>
    <xdr:to>
      <xdr:col>34</xdr:col>
      <xdr:colOff>140760</xdr:colOff>
      <xdr:row>59</xdr:row>
      <xdr:rowOff>140760</xdr:rowOff>
    </xdr:to>
    <xdr:sp>
      <xdr:nvSpPr>
        <xdr:cNvPr id="1409" name="テキスト ボックス 334"/>
        <xdr:cNvSpPr/>
      </xdr:nvSpPr>
      <xdr:spPr>
        <a:xfrm>
          <a:off x="58330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1410" name="直線コネクタ 335"/>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56160</xdr:rowOff>
    </xdr:from>
    <xdr:to>
      <xdr:col>34</xdr:col>
      <xdr:colOff>171000</xdr:colOff>
      <xdr:row>57</xdr:row>
      <xdr:rowOff>102600</xdr:rowOff>
    </xdr:to>
    <xdr:sp>
      <xdr:nvSpPr>
        <xdr:cNvPr id="1411" name="テキスト ボックス 336"/>
        <xdr:cNvSpPr/>
      </xdr:nvSpPr>
      <xdr:spPr>
        <a:xfrm>
          <a:off x="5583240" y="965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1412" name="直線コネクタ 337"/>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54</xdr:row>
      <xdr:rowOff>18000</xdr:rowOff>
    </xdr:from>
    <xdr:to>
      <xdr:col>34</xdr:col>
      <xdr:colOff>171000</xdr:colOff>
      <xdr:row>55</xdr:row>
      <xdr:rowOff>64440</xdr:rowOff>
    </xdr:to>
    <xdr:sp>
      <xdr:nvSpPr>
        <xdr:cNvPr id="1413" name="テキスト ボックス 338"/>
        <xdr:cNvSpPr/>
      </xdr:nvSpPr>
      <xdr:spPr>
        <a:xfrm>
          <a:off x="551952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1414" name="直線コネクタ 339"/>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151200</xdr:rowOff>
    </xdr:from>
    <xdr:to>
      <xdr:col>34</xdr:col>
      <xdr:colOff>171000</xdr:colOff>
      <xdr:row>53</xdr:row>
      <xdr:rowOff>25920</xdr:rowOff>
    </xdr:to>
    <xdr:sp>
      <xdr:nvSpPr>
        <xdr:cNvPr id="1415" name="テキスト ボックス 340"/>
        <xdr:cNvSpPr/>
      </xdr:nvSpPr>
      <xdr:spPr>
        <a:xfrm>
          <a:off x="551952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1416" name="直線コネクタ 34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113400</xdr:rowOff>
    </xdr:from>
    <xdr:to>
      <xdr:col>34</xdr:col>
      <xdr:colOff>171000</xdr:colOff>
      <xdr:row>50</xdr:row>
      <xdr:rowOff>159840</xdr:rowOff>
    </xdr:to>
    <xdr:sp>
      <xdr:nvSpPr>
        <xdr:cNvPr id="1417" name="テキスト ボックス 342"/>
        <xdr:cNvSpPr/>
      </xdr:nvSpPr>
      <xdr:spPr>
        <a:xfrm>
          <a:off x="5519520" y="851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18" name="直線コネクタ 343"/>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75240</xdr:rowOff>
    </xdr:from>
    <xdr:to>
      <xdr:col>34</xdr:col>
      <xdr:colOff>171000</xdr:colOff>
      <xdr:row>48</xdr:row>
      <xdr:rowOff>121320</xdr:rowOff>
    </xdr:to>
    <xdr:sp>
      <xdr:nvSpPr>
        <xdr:cNvPr id="1419" name="テキスト ボックス 344"/>
        <xdr:cNvSpPr/>
      </xdr:nvSpPr>
      <xdr:spPr>
        <a:xfrm>
          <a:off x="551952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20"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102960</xdr:rowOff>
    </xdr:from>
    <xdr:to>
      <xdr:col>55</xdr:col>
      <xdr:colOff>15120</xdr:colOff>
      <xdr:row>58</xdr:row>
      <xdr:rowOff>106200</xdr:rowOff>
    </xdr:to>
    <xdr:sp>
      <xdr:nvSpPr>
        <xdr:cNvPr id="1421" name="直線コネクタ 346"/>
        <xdr:cNvSpPr/>
      </xdr:nvSpPr>
      <xdr:spPr>
        <a:xfrm flipV="1">
          <a:off x="9617760" y="8846640"/>
          <a:ext cx="1440" cy="1203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58</xdr:row>
      <xdr:rowOff>130680</xdr:rowOff>
    </xdr:from>
    <xdr:to>
      <xdr:col>58</xdr:col>
      <xdr:colOff>55800</xdr:colOff>
      <xdr:row>60</xdr:row>
      <xdr:rowOff>5400</xdr:rowOff>
    </xdr:to>
    <xdr:sp>
      <xdr:nvSpPr>
        <xdr:cNvPr id="1422" name="普通建設事業費最小値テキスト"/>
        <xdr:cNvSpPr/>
      </xdr:nvSpPr>
      <xdr:spPr>
        <a:xfrm>
          <a:off x="9659160" y="10074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14,388</a:t>
          </a:r>
          <a:endParaRPr b="0" lang="en-US" sz="1000" spc="-1" strike="noStrike">
            <a:latin typeface="Times New Roman"/>
          </a:endParaRPr>
        </a:p>
      </xdr:txBody>
    </xdr:sp>
    <xdr:clientData/>
  </xdr:twoCellAnchor>
  <xdr:twoCellAnchor editAs="twoCell">
    <xdr:from>
      <xdr:col>54</xdr:col>
      <xdr:colOff>101520</xdr:colOff>
      <xdr:row>58</xdr:row>
      <xdr:rowOff>106200</xdr:rowOff>
    </xdr:from>
    <xdr:to>
      <xdr:col>55</xdr:col>
      <xdr:colOff>88560</xdr:colOff>
      <xdr:row>58</xdr:row>
      <xdr:rowOff>106200</xdr:rowOff>
    </xdr:to>
    <xdr:sp>
      <xdr:nvSpPr>
        <xdr:cNvPr id="1423" name="直線コネクタ 348"/>
        <xdr:cNvSpPr/>
      </xdr:nvSpPr>
      <xdr:spPr>
        <a:xfrm>
          <a:off x="9531000" y="100501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50</xdr:row>
      <xdr:rowOff>70560</xdr:rowOff>
    </xdr:from>
    <xdr:to>
      <xdr:col>58</xdr:col>
      <xdr:colOff>120240</xdr:colOff>
      <xdr:row>51</xdr:row>
      <xdr:rowOff>117000</xdr:rowOff>
    </xdr:to>
    <xdr:sp>
      <xdr:nvSpPr>
        <xdr:cNvPr id="1424" name="普通建設事業費最大値テキスト"/>
        <xdr:cNvSpPr/>
      </xdr:nvSpPr>
      <xdr:spPr>
        <a:xfrm>
          <a:off x="9659880" y="864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172,283</a:t>
          </a:r>
          <a:endParaRPr b="0" lang="en-US" sz="1000" spc="-1" strike="noStrike">
            <a:latin typeface="Times New Roman"/>
          </a:endParaRPr>
        </a:p>
      </xdr:txBody>
    </xdr:sp>
    <xdr:clientData/>
  </xdr:twoCellAnchor>
  <xdr:twoCellAnchor editAs="twoCell">
    <xdr:from>
      <xdr:col>54</xdr:col>
      <xdr:colOff>101520</xdr:colOff>
      <xdr:row>51</xdr:row>
      <xdr:rowOff>102960</xdr:rowOff>
    </xdr:from>
    <xdr:to>
      <xdr:col>55</xdr:col>
      <xdr:colOff>88560</xdr:colOff>
      <xdr:row>51</xdr:row>
      <xdr:rowOff>102960</xdr:rowOff>
    </xdr:to>
    <xdr:sp>
      <xdr:nvSpPr>
        <xdr:cNvPr id="1425" name="直線コネクタ 350"/>
        <xdr:cNvSpPr/>
      </xdr:nvSpPr>
      <xdr:spPr>
        <a:xfrm>
          <a:off x="9531000" y="88466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57</xdr:row>
      <xdr:rowOff>77040</xdr:rowOff>
    </xdr:from>
    <xdr:to>
      <xdr:col>54</xdr:col>
      <xdr:colOff>174600</xdr:colOff>
      <xdr:row>58</xdr:row>
      <xdr:rowOff>2520</xdr:rowOff>
    </xdr:to>
    <xdr:sp>
      <xdr:nvSpPr>
        <xdr:cNvPr id="1426" name="直線コネクタ 351"/>
        <xdr:cNvSpPr/>
      </xdr:nvSpPr>
      <xdr:spPr>
        <a:xfrm flipV="1">
          <a:off x="8845200" y="9849600"/>
          <a:ext cx="758880" cy="9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56</xdr:row>
      <xdr:rowOff>43560</xdr:rowOff>
    </xdr:from>
    <xdr:to>
      <xdr:col>58</xdr:col>
      <xdr:colOff>55800</xdr:colOff>
      <xdr:row>57</xdr:row>
      <xdr:rowOff>90000</xdr:rowOff>
    </xdr:to>
    <xdr:sp>
      <xdr:nvSpPr>
        <xdr:cNvPr id="1427" name="普通建設事業費平均値テキスト"/>
        <xdr:cNvSpPr/>
      </xdr:nvSpPr>
      <xdr:spPr>
        <a:xfrm>
          <a:off x="9659160" y="9644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44,161</a:t>
          </a:r>
          <a:endParaRPr b="0" lang="en-US" sz="1000" spc="-1" strike="noStrike">
            <a:latin typeface="Times New Roman"/>
          </a:endParaRPr>
        </a:p>
      </xdr:txBody>
    </xdr:sp>
    <xdr:clientData/>
  </xdr:twoCellAnchor>
  <xdr:twoCellAnchor editAs="twoCell">
    <xdr:from>
      <xdr:col>54</xdr:col>
      <xdr:colOff>139680</xdr:colOff>
      <xdr:row>57</xdr:row>
      <xdr:rowOff>0</xdr:rowOff>
    </xdr:from>
    <xdr:to>
      <xdr:col>55</xdr:col>
      <xdr:colOff>50400</xdr:colOff>
      <xdr:row>57</xdr:row>
      <xdr:rowOff>101160</xdr:rowOff>
    </xdr:to>
    <xdr:sp>
      <xdr:nvSpPr>
        <xdr:cNvPr id="1428" name="フローチャート: 判断 353"/>
        <xdr:cNvSpPr/>
      </xdr:nvSpPr>
      <xdr:spPr>
        <a:xfrm>
          <a:off x="9569160" y="9772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58</xdr:row>
      <xdr:rowOff>720</xdr:rowOff>
    </xdr:from>
    <xdr:to>
      <xdr:col>50</xdr:col>
      <xdr:colOff>114120</xdr:colOff>
      <xdr:row>58</xdr:row>
      <xdr:rowOff>2520</xdr:rowOff>
    </xdr:to>
    <xdr:sp>
      <xdr:nvSpPr>
        <xdr:cNvPr id="1429" name="直線コネクタ 354"/>
        <xdr:cNvSpPr/>
      </xdr:nvSpPr>
      <xdr:spPr>
        <a:xfrm>
          <a:off x="8035560" y="9944640"/>
          <a:ext cx="809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10080</xdr:rowOff>
    </xdr:from>
    <xdr:to>
      <xdr:col>50</xdr:col>
      <xdr:colOff>164520</xdr:colOff>
      <xdr:row>57</xdr:row>
      <xdr:rowOff>111240</xdr:rowOff>
    </xdr:to>
    <xdr:sp>
      <xdr:nvSpPr>
        <xdr:cNvPr id="1430" name="フローチャート: 判断 355"/>
        <xdr:cNvSpPr/>
      </xdr:nvSpPr>
      <xdr:spPr>
        <a:xfrm>
          <a:off x="8794440" y="9782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55</xdr:row>
      <xdr:rowOff>148680</xdr:rowOff>
    </xdr:from>
    <xdr:to>
      <xdr:col>52</xdr:col>
      <xdr:colOff>42840</xdr:colOff>
      <xdr:row>57</xdr:row>
      <xdr:rowOff>23400</xdr:rowOff>
    </xdr:to>
    <xdr:sp>
      <xdr:nvSpPr>
        <xdr:cNvPr id="1431" name="テキスト ボックス 356"/>
        <xdr:cNvSpPr/>
      </xdr:nvSpPr>
      <xdr:spPr>
        <a:xfrm>
          <a:off x="8598240" y="9578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42,836</a:t>
          </a:r>
          <a:endParaRPr b="0" lang="en-US" sz="1000" spc="-1" strike="noStrike">
            <a:latin typeface="Times New Roman"/>
          </a:endParaRPr>
        </a:p>
      </xdr:txBody>
    </xdr:sp>
    <xdr:clientData/>
  </xdr:twoCellAnchor>
  <xdr:twoCellAnchor editAs="twoCell">
    <xdr:from>
      <xdr:col>41</xdr:col>
      <xdr:colOff>50760</xdr:colOff>
      <xdr:row>58</xdr:row>
      <xdr:rowOff>720</xdr:rowOff>
    </xdr:from>
    <xdr:to>
      <xdr:col>46</xdr:col>
      <xdr:colOff>2880</xdr:colOff>
      <xdr:row>58</xdr:row>
      <xdr:rowOff>69480</xdr:rowOff>
    </xdr:to>
    <xdr:sp>
      <xdr:nvSpPr>
        <xdr:cNvPr id="1432" name="直線コネクタ 357"/>
        <xdr:cNvSpPr/>
      </xdr:nvSpPr>
      <xdr:spPr>
        <a:xfrm flipV="1">
          <a:off x="7210080" y="9944640"/>
          <a:ext cx="82548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7200</xdr:rowOff>
    </xdr:from>
    <xdr:to>
      <xdr:col>46</xdr:col>
      <xdr:colOff>37800</xdr:colOff>
      <xdr:row>57</xdr:row>
      <xdr:rowOff>108360</xdr:rowOff>
    </xdr:to>
    <xdr:sp>
      <xdr:nvSpPr>
        <xdr:cNvPr id="1433" name="フローチャート: 判断 358"/>
        <xdr:cNvSpPr/>
      </xdr:nvSpPr>
      <xdr:spPr>
        <a:xfrm>
          <a:off x="7985160" y="9779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145800</xdr:rowOff>
    </xdr:from>
    <xdr:to>
      <xdr:col>47</xdr:col>
      <xdr:colOff>106560</xdr:colOff>
      <xdr:row>57</xdr:row>
      <xdr:rowOff>20520</xdr:rowOff>
    </xdr:to>
    <xdr:sp>
      <xdr:nvSpPr>
        <xdr:cNvPr id="1434" name="テキスト ボックス 359"/>
        <xdr:cNvSpPr/>
      </xdr:nvSpPr>
      <xdr:spPr>
        <a:xfrm>
          <a:off x="7788960" y="9575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43,226</a:t>
          </a:r>
          <a:endParaRPr b="0" lang="en-US" sz="1000" spc="-1" strike="noStrike">
            <a:latin typeface="Times New Roman"/>
          </a:endParaRPr>
        </a:p>
      </xdr:txBody>
    </xdr:sp>
    <xdr:clientData/>
  </xdr:twoCellAnchor>
  <xdr:twoCellAnchor editAs="twoCell">
    <xdr:from>
      <xdr:col>36</xdr:col>
      <xdr:colOff>114120</xdr:colOff>
      <xdr:row>58</xdr:row>
      <xdr:rowOff>23400</xdr:rowOff>
    </xdr:from>
    <xdr:to>
      <xdr:col>41</xdr:col>
      <xdr:colOff>50760</xdr:colOff>
      <xdr:row>58</xdr:row>
      <xdr:rowOff>69480</xdr:rowOff>
    </xdr:to>
    <xdr:sp>
      <xdr:nvSpPr>
        <xdr:cNvPr id="1435" name="直線コネクタ 360"/>
        <xdr:cNvSpPr/>
      </xdr:nvSpPr>
      <xdr:spPr>
        <a:xfrm>
          <a:off x="6400440" y="9967320"/>
          <a:ext cx="80964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11520</xdr:rowOff>
    </xdr:from>
    <xdr:to>
      <xdr:col>41</xdr:col>
      <xdr:colOff>101160</xdr:colOff>
      <xdr:row>57</xdr:row>
      <xdr:rowOff>112680</xdr:rowOff>
    </xdr:to>
    <xdr:sp>
      <xdr:nvSpPr>
        <xdr:cNvPr id="1436" name="フローチャート: 判断 361"/>
        <xdr:cNvSpPr/>
      </xdr:nvSpPr>
      <xdr:spPr>
        <a:xfrm>
          <a:off x="7159320" y="9784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55</xdr:row>
      <xdr:rowOff>150120</xdr:rowOff>
    </xdr:from>
    <xdr:to>
      <xdr:col>42</xdr:col>
      <xdr:colOff>169920</xdr:colOff>
      <xdr:row>57</xdr:row>
      <xdr:rowOff>24840</xdr:rowOff>
    </xdr:to>
    <xdr:sp>
      <xdr:nvSpPr>
        <xdr:cNvPr id="1437" name="テキスト ボックス 362"/>
        <xdr:cNvSpPr/>
      </xdr:nvSpPr>
      <xdr:spPr>
        <a:xfrm>
          <a:off x="6978960" y="9579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42,651</a:t>
          </a:r>
          <a:endParaRPr b="0" lang="en-US" sz="1000" spc="-1" strike="noStrike">
            <a:latin typeface="Times New Roman"/>
          </a:endParaRPr>
        </a:p>
      </xdr:txBody>
    </xdr:sp>
    <xdr:clientData/>
  </xdr:twoCellAnchor>
  <xdr:twoCellAnchor editAs="twoCell">
    <xdr:from>
      <xdr:col>36</xdr:col>
      <xdr:colOff>63360</xdr:colOff>
      <xdr:row>57</xdr:row>
      <xdr:rowOff>25200</xdr:rowOff>
    </xdr:from>
    <xdr:to>
      <xdr:col>36</xdr:col>
      <xdr:colOff>164520</xdr:colOff>
      <xdr:row>57</xdr:row>
      <xdr:rowOff>126360</xdr:rowOff>
    </xdr:to>
    <xdr:sp>
      <xdr:nvSpPr>
        <xdr:cNvPr id="1438" name="フローチャート: 判断 363"/>
        <xdr:cNvSpPr/>
      </xdr:nvSpPr>
      <xdr:spPr>
        <a:xfrm>
          <a:off x="6349680" y="979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163800</xdr:rowOff>
    </xdr:from>
    <xdr:to>
      <xdr:col>38</xdr:col>
      <xdr:colOff>42840</xdr:colOff>
      <xdr:row>57</xdr:row>
      <xdr:rowOff>38520</xdr:rowOff>
    </xdr:to>
    <xdr:sp>
      <xdr:nvSpPr>
        <xdr:cNvPr id="1439" name="テキスト ボックス 364"/>
        <xdr:cNvSpPr/>
      </xdr:nvSpPr>
      <xdr:spPr>
        <a:xfrm>
          <a:off x="6153480" y="9593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40,879</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1440" name="テキスト ボックス 365"/>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1441" name="テキスト ボックス 366"/>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1442" name="テキスト ボックス 367"/>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1443" name="テキスト ボックス 368"/>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1444" name="テキスト ボックス 369"/>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57</xdr:row>
      <xdr:rowOff>26280</xdr:rowOff>
    </xdr:from>
    <xdr:to>
      <xdr:col>55</xdr:col>
      <xdr:colOff>50400</xdr:colOff>
      <xdr:row>57</xdr:row>
      <xdr:rowOff>127440</xdr:rowOff>
    </xdr:to>
    <xdr:sp>
      <xdr:nvSpPr>
        <xdr:cNvPr id="1445" name="楕円 370"/>
        <xdr:cNvSpPr/>
      </xdr:nvSpPr>
      <xdr:spPr>
        <a:xfrm>
          <a:off x="9569160" y="9798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57</xdr:row>
      <xdr:rowOff>25200</xdr:rowOff>
    </xdr:from>
    <xdr:to>
      <xdr:col>58</xdr:col>
      <xdr:colOff>55800</xdr:colOff>
      <xdr:row>58</xdr:row>
      <xdr:rowOff>71640</xdr:rowOff>
    </xdr:to>
    <xdr:sp>
      <xdr:nvSpPr>
        <xdr:cNvPr id="1446" name="普通建設事業費該当値テキスト"/>
        <xdr:cNvSpPr/>
      </xdr:nvSpPr>
      <xdr:spPr>
        <a:xfrm>
          <a:off x="9659160" y="9797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40,700</a:t>
          </a:r>
          <a:endParaRPr b="0" lang="en-US" sz="1000" spc="-1" strike="noStrike">
            <a:latin typeface="Times New Roman"/>
          </a:endParaRPr>
        </a:p>
      </xdr:txBody>
    </xdr:sp>
    <xdr:clientData/>
  </xdr:twoCellAnchor>
  <xdr:twoCellAnchor editAs="twoCell">
    <xdr:from>
      <xdr:col>50</xdr:col>
      <xdr:colOff>63360</xdr:colOff>
      <xdr:row>57</xdr:row>
      <xdr:rowOff>123480</xdr:rowOff>
    </xdr:from>
    <xdr:to>
      <xdr:col>50</xdr:col>
      <xdr:colOff>164520</xdr:colOff>
      <xdr:row>58</xdr:row>
      <xdr:rowOff>53280</xdr:rowOff>
    </xdr:to>
    <xdr:sp>
      <xdr:nvSpPr>
        <xdr:cNvPr id="1447" name="楕円 372"/>
        <xdr:cNvSpPr/>
      </xdr:nvSpPr>
      <xdr:spPr>
        <a:xfrm>
          <a:off x="8794440" y="9896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58</xdr:row>
      <xdr:rowOff>65160</xdr:rowOff>
    </xdr:from>
    <xdr:to>
      <xdr:col>52</xdr:col>
      <xdr:colOff>42840</xdr:colOff>
      <xdr:row>59</xdr:row>
      <xdr:rowOff>111600</xdr:rowOff>
    </xdr:to>
    <xdr:sp>
      <xdr:nvSpPr>
        <xdr:cNvPr id="1448" name="テキスト ボックス 373"/>
        <xdr:cNvSpPr/>
      </xdr:nvSpPr>
      <xdr:spPr>
        <a:xfrm>
          <a:off x="8598240" y="1000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27,982</a:t>
          </a:r>
          <a:endParaRPr b="0" lang="en-US" sz="1000" spc="-1" strike="noStrike">
            <a:latin typeface="Times New Roman"/>
          </a:endParaRPr>
        </a:p>
      </xdr:txBody>
    </xdr:sp>
    <xdr:clientData/>
  </xdr:twoCellAnchor>
  <xdr:twoCellAnchor editAs="twoCell">
    <xdr:from>
      <xdr:col>45</xdr:col>
      <xdr:colOff>127080</xdr:colOff>
      <xdr:row>57</xdr:row>
      <xdr:rowOff>121680</xdr:rowOff>
    </xdr:from>
    <xdr:to>
      <xdr:col>46</xdr:col>
      <xdr:colOff>37800</xdr:colOff>
      <xdr:row>58</xdr:row>
      <xdr:rowOff>51480</xdr:rowOff>
    </xdr:to>
    <xdr:sp>
      <xdr:nvSpPr>
        <xdr:cNvPr id="1449" name="楕円 374"/>
        <xdr:cNvSpPr/>
      </xdr:nvSpPr>
      <xdr:spPr>
        <a:xfrm>
          <a:off x="7985160" y="9894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58</xdr:row>
      <xdr:rowOff>63360</xdr:rowOff>
    </xdr:from>
    <xdr:to>
      <xdr:col>47</xdr:col>
      <xdr:colOff>106560</xdr:colOff>
      <xdr:row>59</xdr:row>
      <xdr:rowOff>109800</xdr:rowOff>
    </xdr:to>
    <xdr:sp>
      <xdr:nvSpPr>
        <xdr:cNvPr id="1450" name="テキスト ボックス 375"/>
        <xdr:cNvSpPr/>
      </xdr:nvSpPr>
      <xdr:spPr>
        <a:xfrm>
          <a:off x="7788960" y="10007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28,209</a:t>
          </a:r>
          <a:endParaRPr b="0" lang="en-US" sz="1000" spc="-1" strike="noStrike">
            <a:latin typeface="Times New Roman"/>
          </a:endParaRPr>
        </a:p>
      </xdr:txBody>
    </xdr:sp>
    <xdr:clientData/>
  </xdr:twoCellAnchor>
  <xdr:twoCellAnchor editAs="twoCell">
    <xdr:from>
      <xdr:col>41</xdr:col>
      <xdr:colOff>0</xdr:colOff>
      <xdr:row>58</xdr:row>
      <xdr:rowOff>18720</xdr:rowOff>
    </xdr:from>
    <xdr:to>
      <xdr:col>41</xdr:col>
      <xdr:colOff>101160</xdr:colOff>
      <xdr:row>58</xdr:row>
      <xdr:rowOff>119880</xdr:rowOff>
    </xdr:to>
    <xdr:sp>
      <xdr:nvSpPr>
        <xdr:cNvPr id="1451" name="楕円 376"/>
        <xdr:cNvSpPr/>
      </xdr:nvSpPr>
      <xdr:spPr>
        <a:xfrm>
          <a:off x="7159320" y="9962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132120</xdr:rowOff>
    </xdr:from>
    <xdr:to>
      <xdr:col>42</xdr:col>
      <xdr:colOff>169920</xdr:colOff>
      <xdr:row>60</xdr:row>
      <xdr:rowOff>6840</xdr:rowOff>
    </xdr:to>
    <xdr:sp>
      <xdr:nvSpPr>
        <xdr:cNvPr id="1452" name="テキスト ボックス 377"/>
        <xdr:cNvSpPr/>
      </xdr:nvSpPr>
      <xdr:spPr>
        <a:xfrm>
          <a:off x="6978960" y="10076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19,204</a:t>
          </a:r>
          <a:endParaRPr b="0" lang="en-US" sz="1000" spc="-1" strike="noStrike">
            <a:latin typeface="Times New Roman"/>
          </a:endParaRPr>
        </a:p>
      </xdr:txBody>
    </xdr:sp>
    <xdr:clientData/>
  </xdr:twoCellAnchor>
  <xdr:twoCellAnchor editAs="twoCell">
    <xdr:from>
      <xdr:col>36</xdr:col>
      <xdr:colOff>63360</xdr:colOff>
      <xdr:row>57</xdr:row>
      <xdr:rowOff>144360</xdr:rowOff>
    </xdr:from>
    <xdr:to>
      <xdr:col>36</xdr:col>
      <xdr:colOff>164520</xdr:colOff>
      <xdr:row>58</xdr:row>
      <xdr:rowOff>74160</xdr:rowOff>
    </xdr:to>
    <xdr:sp>
      <xdr:nvSpPr>
        <xdr:cNvPr id="1453" name="楕円 378"/>
        <xdr:cNvSpPr/>
      </xdr:nvSpPr>
      <xdr:spPr>
        <a:xfrm>
          <a:off x="6349680" y="9916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86040</xdr:rowOff>
    </xdr:from>
    <xdr:to>
      <xdr:col>38</xdr:col>
      <xdr:colOff>42840</xdr:colOff>
      <xdr:row>59</xdr:row>
      <xdr:rowOff>132480</xdr:rowOff>
    </xdr:to>
    <xdr:sp>
      <xdr:nvSpPr>
        <xdr:cNvPr id="1454" name="テキスト ボックス 379"/>
        <xdr:cNvSpPr/>
      </xdr:nvSpPr>
      <xdr:spPr>
        <a:xfrm>
          <a:off x="6153480" y="1002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25,233</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55" name="正方形/長方形 380"/>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56" name="正方形/長方形 381"/>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57" name="正方形/長方形 382"/>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5/51</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58" name="正方形/長方形 383"/>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59" name="正方形/長方形 384"/>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17,399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60" name="正方形/長方形 385"/>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61" name="正方形/長方形 386"/>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9,612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2" name="正方形/長方形 387"/>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1463" name="テキスト ボックス 388"/>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64" name="直線コネクタ 389"/>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65" name="直線コネクタ 390"/>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xdr:nvSpPr>
        <xdr:cNvPr id="1466" name="テキスト ボックス 391"/>
        <xdr:cNvSpPr/>
      </xdr:nvSpPr>
      <xdr:spPr>
        <a:xfrm>
          <a:off x="58330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67" name="直線コネクタ 392"/>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56160</xdr:rowOff>
    </xdr:from>
    <xdr:to>
      <xdr:col>34</xdr:col>
      <xdr:colOff>171000</xdr:colOff>
      <xdr:row>77</xdr:row>
      <xdr:rowOff>102600</xdr:rowOff>
    </xdr:to>
    <xdr:sp>
      <xdr:nvSpPr>
        <xdr:cNvPr id="1468" name="テキスト ボックス 393"/>
        <xdr:cNvSpPr/>
      </xdr:nvSpPr>
      <xdr:spPr>
        <a:xfrm>
          <a:off x="5583240" y="13086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69" name="直線コネクタ 394"/>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74</xdr:row>
      <xdr:rowOff>18000</xdr:rowOff>
    </xdr:from>
    <xdr:to>
      <xdr:col>34</xdr:col>
      <xdr:colOff>171000</xdr:colOff>
      <xdr:row>75</xdr:row>
      <xdr:rowOff>64440</xdr:rowOff>
    </xdr:to>
    <xdr:sp>
      <xdr:nvSpPr>
        <xdr:cNvPr id="1470" name="テキスト ボックス 395"/>
        <xdr:cNvSpPr/>
      </xdr:nvSpPr>
      <xdr:spPr>
        <a:xfrm>
          <a:off x="5583240" y="1270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71" name="直線コネクタ 396"/>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151200</xdr:rowOff>
    </xdr:from>
    <xdr:to>
      <xdr:col>34</xdr:col>
      <xdr:colOff>171000</xdr:colOff>
      <xdr:row>73</xdr:row>
      <xdr:rowOff>25920</xdr:rowOff>
    </xdr:to>
    <xdr:sp>
      <xdr:nvSpPr>
        <xdr:cNvPr id="1472" name="テキスト ボックス 397"/>
        <xdr:cNvSpPr/>
      </xdr:nvSpPr>
      <xdr:spPr>
        <a:xfrm>
          <a:off x="5583240" y="1232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73" name="直線コネクタ 398"/>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159840</xdr:rowOff>
    </xdr:to>
    <xdr:sp>
      <xdr:nvSpPr>
        <xdr:cNvPr id="1474" name="テキスト ボックス 399"/>
        <xdr:cNvSpPr/>
      </xdr:nvSpPr>
      <xdr:spPr>
        <a:xfrm>
          <a:off x="5519520" y="1194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75" name="直線コネクタ 400"/>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xdr:nvSpPr>
        <xdr:cNvPr id="1476" name="テキスト ボックス 401"/>
        <xdr:cNvSpPr/>
      </xdr:nvSpPr>
      <xdr:spPr>
        <a:xfrm>
          <a:off x="55195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77"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69</xdr:row>
      <xdr:rowOff>152280</xdr:rowOff>
    </xdr:from>
    <xdr:to>
      <xdr:col>55</xdr:col>
      <xdr:colOff>15120</xdr:colOff>
      <xdr:row>79</xdr:row>
      <xdr:rowOff>43560</xdr:rowOff>
    </xdr:to>
    <xdr:sp>
      <xdr:nvSpPr>
        <xdr:cNvPr id="1478" name="直線コネクタ 403"/>
        <xdr:cNvSpPr/>
      </xdr:nvSpPr>
      <xdr:spPr>
        <a:xfrm flipV="1">
          <a:off x="9617760" y="11982240"/>
          <a:ext cx="1440" cy="1605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79</xdr:row>
      <xdr:rowOff>68040</xdr:rowOff>
    </xdr:from>
    <xdr:to>
      <xdr:col>57</xdr:col>
      <xdr:colOff>12240</xdr:colOff>
      <xdr:row>80</xdr:row>
      <xdr:rowOff>114120</xdr:rowOff>
    </xdr:to>
    <xdr:sp>
      <xdr:nvSpPr>
        <xdr:cNvPr id="1479" name="普通建設事業費 （ うち新規整備　）最小値テキスト"/>
        <xdr:cNvSpPr/>
      </xdr:nvSpPr>
      <xdr:spPr>
        <a:xfrm>
          <a:off x="9657360" y="1361232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54</xdr:col>
      <xdr:colOff>101520</xdr:colOff>
      <xdr:row>79</xdr:row>
      <xdr:rowOff>43560</xdr:rowOff>
    </xdr:from>
    <xdr:to>
      <xdr:col>55</xdr:col>
      <xdr:colOff>88560</xdr:colOff>
      <xdr:row>79</xdr:row>
      <xdr:rowOff>43560</xdr:rowOff>
    </xdr:to>
    <xdr:sp>
      <xdr:nvSpPr>
        <xdr:cNvPr id="1480" name="直線コネクタ 405"/>
        <xdr:cNvSpPr/>
      </xdr:nvSpPr>
      <xdr:spPr>
        <a:xfrm>
          <a:off x="9531000" y="13587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68</xdr:row>
      <xdr:rowOff>119520</xdr:rowOff>
    </xdr:from>
    <xdr:to>
      <xdr:col>58</xdr:col>
      <xdr:colOff>120240</xdr:colOff>
      <xdr:row>69</xdr:row>
      <xdr:rowOff>165960</xdr:rowOff>
    </xdr:to>
    <xdr:sp>
      <xdr:nvSpPr>
        <xdr:cNvPr id="1481" name="普通建設事業費 （ うち新規整備　）最大値テキスト"/>
        <xdr:cNvSpPr/>
      </xdr:nvSpPr>
      <xdr:spPr>
        <a:xfrm>
          <a:off x="9659880" y="11778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126,502</a:t>
          </a:r>
          <a:endParaRPr b="0" lang="en-US" sz="1000" spc="-1" strike="noStrike">
            <a:latin typeface="Times New Roman"/>
          </a:endParaRPr>
        </a:p>
      </xdr:txBody>
    </xdr:sp>
    <xdr:clientData/>
  </xdr:twoCellAnchor>
  <xdr:twoCellAnchor editAs="twoCell">
    <xdr:from>
      <xdr:col>54</xdr:col>
      <xdr:colOff>101520</xdr:colOff>
      <xdr:row>69</xdr:row>
      <xdr:rowOff>152280</xdr:rowOff>
    </xdr:from>
    <xdr:to>
      <xdr:col>55</xdr:col>
      <xdr:colOff>88560</xdr:colOff>
      <xdr:row>69</xdr:row>
      <xdr:rowOff>152280</xdr:rowOff>
    </xdr:to>
    <xdr:sp>
      <xdr:nvSpPr>
        <xdr:cNvPr id="1482" name="直線コネクタ 407"/>
        <xdr:cNvSpPr/>
      </xdr:nvSpPr>
      <xdr:spPr>
        <a:xfrm>
          <a:off x="9531000" y="119822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77</xdr:row>
      <xdr:rowOff>64440</xdr:rowOff>
    </xdr:from>
    <xdr:to>
      <xdr:col>54</xdr:col>
      <xdr:colOff>174600</xdr:colOff>
      <xdr:row>78</xdr:row>
      <xdr:rowOff>61560</xdr:rowOff>
    </xdr:to>
    <xdr:sp>
      <xdr:nvSpPr>
        <xdr:cNvPr id="1483" name="直線コネクタ 408"/>
        <xdr:cNvSpPr/>
      </xdr:nvSpPr>
      <xdr:spPr>
        <a:xfrm flipV="1">
          <a:off x="8845200" y="13266000"/>
          <a:ext cx="758880" cy="168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77</xdr:row>
      <xdr:rowOff>159120</xdr:rowOff>
    </xdr:from>
    <xdr:to>
      <xdr:col>58</xdr:col>
      <xdr:colOff>55800</xdr:colOff>
      <xdr:row>79</xdr:row>
      <xdr:rowOff>34200</xdr:rowOff>
    </xdr:to>
    <xdr:sp>
      <xdr:nvSpPr>
        <xdr:cNvPr id="1484" name="普通建設事業費 （ うち新規整備　）平均値テキスト"/>
        <xdr:cNvSpPr/>
      </xdr:nvSpPr>
      <xdr:spPr>
        <a:xfrm>
          <a:off x="9659160" y="13360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13,884</a:t>
          </a:r>
          <a:endParaRPr b="0" lang="en-US" sz="1000" spc="-1" strike="noStrike">
            <a:latin typeface="Times New Roman"/>
          </a:endParaRPr>
        </a:p>
      </xdr:txBody>
    </xdr:sp>
    <xdr:clientData/>
  </xdr:twoCellAnchor>
  <xdr:twoCellAnchor editAs="twoCell">
    <xdr:from>
      <xdr:col>54</xdr:col>
      <xdr:colOff>139680</xdr:colOff>
      <xdr:row>77</xdr:row>
      <xdr:rowOff>160200</xdr:rowOff>
    </xdr:from>
    <xdr:to>
      <xdr:col>55</xdr:col>
      <xdr:colOff>50400</xdr:colOff>
      <xdr:row>78</xdr:row>
      <xdr:rowOff>90000</xdr:rowOff>
    </xdr:to>
    <xdr:sp>
      <xdr:nvSpPr>
        <xdr:cNvPr id="1485" name="フローチャート: 判断 410"/>
        <xdr:cNvSpPr/>
      </xdr:nvSpPr>
      <xdr:spPr>
        <a:xfrm>
          <a:off x="9569160" y="13361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61560</xdr:rowOff>
    </xdr:from>
    <xdr:to>
      <xdr:col>50</xdr:col>
      <xdr:colOff>114120</xdr:colOff>
      <xdr:row>78</xdr:row>
      <xdr:rowOff>135720</xdr:rowOff>
    </xdr:to>
    <xdr:sp>
      <xdr:nvSpPr>
        <xdr:cNvPr id="1486" name="直線コネクタ 411"/>
        <xdr:cNvSpPr/>
      </xdr:nvSpPr>
      <xdr:spPr>
        <a:xfrm flipV="1">
          <a:off x="8035560" y="13434480"/>
          <a:ext cx="809640" cy="74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14040</xdr:rowOff>
    </xdr:from>
    <xdr:to>
      <xdr:col>50</xdr:col>
      <xdr:colOff>164520</xdr:colOff>
      <xdr:row>78</xdr:row>
      <xdr:rowOff>115200</xdr:rowOff>
    </xdr:to>
    <xdr:sp>
      <xdr:nvSpPr>
        <xdr:cNvPr id="1487" name="フローチャート: 判断 412"/>
        <xdr:cNvSpPr/>
      </xdr:nvSpPr>
      <xdr:spPr>
        <a:xfrm>
          <a:off x="8794440" y="13386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127080</xdr:rowOff>
    </xdr:from>
    <xdr:to>
      <xdr:col>52</xdr:col>
      <xdr:colOff>42840</xdr:colOff>
      <xdr:row>80</xdr:row>
      <xdr:rowOff>1800</xdr:rowOff>
    </xdr:to>
    <xdr:sp>
      <xdr:nvSpPr>
        <xdr:cNvPr id="1488" name="テキスト ボックス 413"/>
        <xdr:cNvSpPr/>
      </xdr:nvSpPr>
      <xdr:spPr>
        <a:xfrm>
          <a:off x="8598240" y="13500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11,907</a:t>
          </a:r>
          <a:endParaRPr b="0" lang="en-US" sz="1000" spc="-1" strike="noStrike">
            <a:latin typeface="Times New Roman"/>
          </a:endParaRPr>
        </a:p>
      </xdr:txBody>
    </xdr:sp>
    <xdr:clientData/>
  </xdr:twoCellAnchor>
  <xdr:twoCellAnchor editAs="twoCell">
    <xdr:from>
      <xdr:col>41</xdr:col>
      <xdr:colOff>50760</xdr:colOff>
      <xdr:row>78</xdr:row>
      <xdr:rowOff>135720</xdr:rowOff>
    </xdr:from>
    <xdr:to>
      <xdr:col>46</xdr:col>
      <xdr:colOff>2880</xdr:colOff>
      <xdr:row>79</xdr:row>
      <xdr:rowOff>16560</xdr:rowOff>
    </xdr:to>
    <xdr:sp>
      <xdr:nvSpPr>
        <xdr:cNvPr id="1489" name="直線コネクタ 414"/>
        <xdr:cNvSpPr/>
      </xdr:nvSpPr>
      <xdr:spPr>
        <a:xfrm flipV="1">
          <a:off x="7210080" y="13508640"/>
          <a:ext cx="82548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27360</xdr:rowOff>
    </xdr:from>
    <xdr:to>
      <xdr:col>46</xdr:col>
      <xdr:colOff>37800</xdr:colOff>
      <xdr:row>78</xdr:row>
      <xdr:rowOff>128520</xdr:rowOff>
    </xdr:to>
    <xdr:sp>
      <xdr:nvSpPr>
        <xdr:cNvPr id="1490" name="フローチャート: 判断 415"/>
        <xdr:cNvSpPr/>
      </xdr:nvSpPr>
      <xdr:spPr>
        <a:xfrm>
          <a:off x="7985160" y="13400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76</xdr:row>
      <xdr:rowOff>165960</xdr:rowOff>
    </xdr:from>
    <xdr:to>
      <xdr:col>47</xdr:col>
      <xdr:colOff>106560</xdr:colOff>
      <xdr:row>78</xdr:row>
      <xdr:rowOff>41040</xdr:rowOff>
    </xdr:to>
    <xdr:sp>
      <xdr:nvSpPr>
        <xdr:cNvPr id="1491" name="テキスト ボックス 416"/>
        <xdr:cNvSpPr/>
      </xdr:nvSpPr>
      <xdr:spPr>
        <a:xfrm>
          <a:off x="7788960" y="13196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10,859</a:t>
          </a:r>
          <a:endParaRPr b="0" lang="en-US" sz="1000" spc="-1" strike="noStrike">
            <a:latin typeface="Times New Roman"/>
          </a:endParaRPr>
        </a:p>
      </xdr:txBody>
    </xdr:sp>
    <xdr:clientData/>
  </xdr:twoCellAnchor>
  <xdr:twoCellAnchor editAs="twoCell">
    <xdr:from>
      <xdr:col>36</xdr:col>
      <xdr:colOff>114120</xdr:colOff>
      <xdr:row>79</xdr:row>
      <xdr:rowOff>12960</xdr:rowOff>
    </xdr:from>
    <xdr:to>
      <xdr:col>41</xdr:col>
      <xdr:colOff>50760</xdr:colOff>
      <xdr:row>79</xdr:row>
      <xdr:rowOff>16560</xdr:rowOff>
    </xdr:to>
    <xdr:sp>
      <xdr:nvSpPr>
        <xdr:cNvPr id="1492" name="直線コネクタ 417"/>
        <xdr:cNvSpPr/>
      </xdr:nvSpPr>
      <xdr:spPr>
        <a:xfrm>
          <a:off x="6400440" y="13557240"/>
          <a:ext cx="8096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32040</xdr:rowOff>
    </xdr:from>
    <xdr:to>
      <xdr:col>41</xdr:col>
      <xdr:colOff>101160</xdr:colOff>
      <xdr:row>78</xdr:row>
      <xdr:rowOff>133200</xdr:rowOff>
    </xdr:to>
    <xdr:sp>
      <xdr:nvSpPr>
        <xdr:cNvPr id="1493" name="フローチャート: 判断 418"/>
        <xdr:cNvSpPr/>
      </xdr:nvSpPr>
      <xdr:spPr>
        <a:xfrm>
          <a:off x="7159320" y="13404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170640</xdr:rowOff>
    </xdr:from>
    <xdr:to>
      <xdr:col>42</xdr:col>
      <xdr:colOff>169920</xdr:colOff>
      <xdr:row>78</xdr:row>
      <xdr:rowOff>45720</xdr:rowOff>
    </xdr:to>
    <xdr:sp>
      <xdr:nvSpPr>
        <xdr:cNvPr id="1494" name="テキスト ボックス 419"/>
        <xdr:cNvSpPr/>
      </xdr:nvSpPr>
      <xdr:spPr>
        <a:xfrm>
          <a:off x="6978960" y="13200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10,480</a:t>
          </a:r>
          <a:endParaRPr b="0" lang="en-US" sz="1000" spc="-1" strike="noStrike">
            <a:latin typeface="Times New Roman"/>
          </a:endParaRPr>
        </a:p>
      </xdr:txBody>
    </xdr:sp>
    <xdr:clientData/>
  </xdr:twoCellAnchor>
  <xdr:twoCellAnchor editAs="twoCell">
    <xdr:from>
      <xdr:col>36</xdr:col>
      <xdr:colOff>63360</xdr:colOff>
      <xdr:row>78</xdr:row>
      <xdr:rowOff>42480</xdr:rowOff>
    </xdr:from>
    <xdr:to>
      <xdr:col>36</xdr:col>
      <xdr:colOff>164520</xdr:colOff>
      <xdr:row>78</xdr:row>
      <xdr:rowOff>143640</xdr:rowOff>
    </xdr:to>
    <xdr:sp>
      <xdr:nvSpPr>
        <xdr:cNvPr id="1495" name="フローチャート: 判断 420"/>
        <xdr:cNvSpPr/>
      </xdr:nvSpPr>
      <xdr:spPr>
        <a:xfrm>
          <a:off x="6349680" y="1341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77</xdr:row>
      <xdr:rowOff>9720</xdr:rowOff>
    </xdr:from>
    <xdr:to>
      <xdr:col>38</xdr:col>
      <xdr:colOff>11160</xdr:colOff>
      <xdr:row>78</xdr:row>
      <xdr:rowOff>56160</xdr:rowOff>
    </xdr:to>
    <xdr:sp>
      <xdr:nvSpPr>
        <xdr:cNvPr id="1496" name="テキスト ボックス 421"/>
        <xdr:cNvSpPr/>
      </xdr:nvSpPr>
      <xdr:spPr>
        <a:xfrm>
          <a:off x="6185520" y="13211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9,659</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1497" name="テキスト ボックス 422"/>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1498" name="テキスト ボックス 423"/>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1499" name="テキスト ボックス 424"/>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1500" name="テキスト ボックス 425"/>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1501" name="テキスト ボックス 426"/>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77</xdr:row>
      <xdr:rowOff>14040</xdr:rowOff>
    </xdr:from>
    <xdr:to>
      <xdr:col>55</xdr:col>
      <xdr:colOff>50400</xdr:colOff>
      <xdr:row>77</xdr:row>
      <xdr:rowOff>115200</xdr:rowOff>
    </xdr:to>
    <xdr:sp>
      <xdr:nvSpPr>
        <xdr:cNvPr id="1502" name="楕円 427"/>
        <xdr:cNvSpPr/>
      </xdr:nvSpPr>
      <xdr:spPr>
        <a:xfrm>
          <a:off x="9569160" y="13215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76</xdr:row>
      <xdr:rowOff>57240</xdr:rowOff>
    </xdr:from>
    <xdr:to>
      <xdr:col>58</xdr:col>
      <xdr:colOff>55800</xdr:colOff>
      <xdr:row>77</xdr:row>
      <xdr:rowOff>103680</xdr:rowOff>
    </xdr:to>
    <xdr:sp>
      <xdr:nvSpPr>
        <xdr:cNvPr id="1503" name="普通建設事業費 （ うち新規整備　）該当値テキスト"/>
        <xdr:cNvSpPr/>
      </xdr:nvSpPr>
      <xdr:spPr>
        <a:xfrm>
          <a:off x="9659160" y="13087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25,405</a:t>
          </a:r>
          <a:endParaRPr b="0" lang="en-US" sz="1000" spc="-1" strike="noStrike">
            <a:latin typeface="Times New Roman"/>
          </a:endParaRPr>
        </a:p>
      </xdr:txBody>
    </xdr:sp>
    <xdr:clientData/>
  </xdr:twoCellAnchor>
  <xdr:twoCellAnchor editAs="twoCell">
    <xdr:from>
      <xdr:col>50</xdr:col>
      <xdr:colOff>63360</xdr:colOff>
      <xdr:row>78</xdr:row>
      <xdr:rowOff>10800</xdr:rowOff>
    </xdr:from>
    <xdr:to>
      <xdr:col>50</xdr:col>
      <xdr:colOff>164520</xdr:colOff>
      <xdr:row>78</xdr:row>
      <xdr:rowOff>111960</xdr:rowOff>
    </xdr:to>
    <xdr:sp>
      <xdr:nvSpPr>
        <xdr:cNvPr id="1504" name="楕円 429"/>
        <xdr:cNvSpPr/>
      </xdr:nvSpPr>
      <xdr:spPr>
        <a:xfrm>
          <a:off x="8794440" y="1338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149400</xdr:rowOff>
    </xdr:from>
    <xdr:to>
      <xdr:col>52</xdr:col>
      <xdr:colOff>42840</xdr:colOff>
      <xdr:row>78</xdr:row>
      <xdr:rowOff>24480</xdr:rowOff>
    </xdr:to>
    <xdr:sp>
      <xdr:nvSpPr>
        <xdr:cNvPr id="1505" name="テキスト ボックス 430"/>
        <xdr:cNvSpPr/>
      </xdr:nvSpPr>
      <xdr:spPr>
        <a:xfrm>
          <a:off x="8598240" y="13179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12,145</a:t>
          </a:r>
          <a:endParaRPr b="0" lang="en-US" sz="1000" spc="-1" strike="noStrike">
            <a:latin typeface="Times New Roman"/>
          </a:endParaRPr>
        </a:p>
      </xdr:txBody>
    </xdr:sp>
    <xdr:clientData/>
  </xdr:twoCellAnchor>
  <xdr:twoCellAnchor editAs="twoCell">
    <xdr:from>
      <xdr:col>45</xdr:col>
      <xdr:colOff>127080</xdr:colOff>
      <xdr:row>78</xdr:row>
      <xdr:rowOff>84960</xdr:rowOff>
    </xdr:from>
    <xdr:to>
      <xdr:col>46</xdr:col>
      <xdr:colOff>37800</xdr:colOff>
      <xdr:row>79</xdr:row>
      <xdr:rowOff>14760</xdr:rowOff>
    </xdr:to>
    <xdr:sp>
      <xdr:nvSpPr>
        <xdr:cNvPr id="1506" name="楕円 431"/>
        <xdr:cNvSpPr/>
      </xdr:nvSpPr>
      <xdr:spPr>
        <a:xfrm>
          <a:off x="7985160" y="13457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79</xdr:row>
      <xdr:rowOff>26640</xdr:rowOff>
    </xdr:from>
    <xdr:to>
      <xdr:col>47</xdr:col>
      <xdr:colOff>74880</xdr:colOff>
      <xdr:row>80</xdr:row>
      <xdr:rowOff>72720</xdr:rowOff>
    </xdr:to>
    <xdr:sp>
      <xdr:nvSpPr>
        <xdr:cNvPr id="1507" name="テキスト ボックス 432"/>
        <xdr:cNvSpPr/>
      </xdr:nvSpPr>
      <xdr:spPr>
        <a:xfrm>
          <a:off x="7821000" y="13570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6,311</a:t>
          </a:r>
          <a:endParaRPr b="0" lang="en-US" sz="1000" spc="-1" strike="noStrike">
            <a:latin typeface="Times New Roman"/>
          </a:endParaRPr>
        </a:p>
      </xdr:txBody>
    </xdr:sp>
    <xdr:clientData/>
  </xdr:twoCellAnchor>
  <xdr:twoCellAnchor editAs="twoCell">
    <xdr:from>
      <xdr:col>41</xdr:col>
      <xdr:colOff>0</xdr:colOff>
      <xdr:row>78</xdr:row>
      <xdr:rowOff>137520</xdr:rowOff>
    </xdr:from>
    <xdr:to>
      <xdr:col>41</xdr:col>
      <xdr:colOff>101160</xdr:colOff>
      <xdr:row>79</xdr:row>
      <xdr:rowOff>67320</xdr:rowOff>
    </xdr:to>
    <xdr:sp>
      <xdr:nvSpPr>
        <xdr:cNvPr id="1508" name="楕円 433"/>
        <xdr:cNvSpPr/>
      </xdr:nvSpPr>
      <xdr:spPr>
        <a:xfrm>
          <a:off x="7159320" y="13510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79</xdr:row>
      <xdr:rowOff>79200</xdr:rowOff>
    </xdr:from>
    <xdr:to>
      <xdr:col>42</xdr:col>
      <xdr:colOff>122400</xdr:colOff>
      <xdr:row>80</xdr:row>
      <xdr:rowOff>125280</xdr:rowOff>
    </xdr:to>
    <xdr:sp>
      <xdr:nvSpPr>
        <xdr:cNvPr id="1509" name="テキスト ボックス 434"/>
        <xdr:cNvSpPr/>
      </xdr:nvSpPr>
      <xdr:spPr>
        <a:xfrm>
          <a:off x="6995160" y="13623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2,178</a:t>
          </a:r>
          <a:endParaRPr b="0" lang="en-US" sz="1000" spc="-1" strike="noStrike">
            <a:latin typeface="Times New Roman"/>
          </a:endParaRPr>
        </a:p>
      </xdr:txBody>
    </xdr:sp>
    <xdr:clientData/>
  </xdr:twoCellAnchor>
  <xdr:twoCellAnchor editAs="twoCell">
    <xdr:from>
      <xdr:col>36</xdr:col>
      <xdr:colOff>63360</xdr:colOff>
      <xdr:row>78</xdr:row>
      <xdr:rowOff>133920</xdr:rowOff>
    </xdr:from>
    <xdr:to>
      <xdr:col>36</xdr:col>
      <xdr:colOff>164520</xdr:colOff>
      <xdr:row>79</xdr:row>
      <xdr:rowOff>63720</xdr:rowOff>
    </xdr:to>
    <xdr:sp>
      <xdr:nvSpPr>
        <xdr:cNvPr id="1510" name="楕円 435"/>
        <xdr:cNvSpPr/>
      </xdr:nvSpPr>
      <xdr:spPr>
        <a:xfrm>
          <a:off x="6349680" y="13506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75600</xdr:rowOff>
    </xdr:from>
    <xdr:to>
      <xdr:col>38</xdr:col>
      <xdr:colOff>11160</xdr:colOff>
      <xdr:row>80</xdr:row>
      <xdr:rowOff>121680</xdr:rowOff>
    </xdr:to>
    <xdr:sp>
      <xdr:nvSpPr>
        <xdr:cNvPr id="1511" name="テキスト ボックス 436"/>
        <xdr:cNvSpPr/>
      </xdr:nvSpPr>
      <xdr:spPr>
        <a:xfrm>
          <a:off x="6185520" y="13619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2,457</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512" name="正方形/長方形 437"/>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513" name="正方形/長方形 438"/>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514" name="正方形/長方形 439"/>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49/51</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515" name="正方形/長方形 440"/>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516" name="正方形/長方形 441"/>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33,436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17" name="正方形/長方形 442"/>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518" name="正方形/長方形 443"/>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21,115</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19" name="正方形/長方形 444"/>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1520" name="テキスト ボックス 445"/>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21" name="直線コネクタ 446"/>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1522" name="直線コネクタ 447"/>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xdr:nvSpPr>
        <xdr:cNvPr id="1523" name="テキスト ボックス 448"/>
        <xdr:cNvSpPr/>
      </xdr:nvSpPr>
      <xdr:spPr>
        <a:xfrm>
          <a:off x="5833080" y="16896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1524" name="直線コネクタ 449"/>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34</xdr:col>
      <xdr:colOff>171000</xdr:colOff>
      <xdr:row>97</xdr:row>
      <xdr:rowOff>102600</xdr:rowOff>
    </xdr:to>
    <xdr:sp>
      <xdr:nvSpPr>
        <xdr:cNvPr id="1525" name="テキスト ボックス 450"/>
        <xdr:cNvSpPr/>
      </xdr:nvSpPr>
      <xdr:spPr>
        <a:xfrm>
          <a:off x="5583240" y="1651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1526" name="直線コネクタ 45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94</xdr:row>
      <xdr:rowOff>18000</xdr:rowOff>
    </xdr:from>
    <xdr:to>
      <xdr:col>34</xdr:col>
      <xdr:colOff>171000</xdr:colOff>
      <xdr:row>95</xdr:row>
      <xdr:rowOff>64440</xdr:rowOff>
    </xdr:to>
    <xdr:sp>
      <xdr:nvSpPr>
        <xdr:cNvPr id="1527" name="テキスト ボックス 452"/>
        <xdr:cNvSpPr/>
      </xdr:nvSpPr>
      <xdr:spPr>
        <a:xfrm>
          <a:off x="5583240" y="1613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1528" name="直線コネクタ 453"/>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151200</xdr:rowOff>
    </xdr:from>
    <xdr:to>
      <xdr:col>34</xdr:col>
      <xdr:colOff>171000</xdr:colOff>
      <xdr:row>93</xdr:row>
      <xdr:rowOff>25920</xdr:rowOff>
    </xdr:to>
    <xdr:sp>
      <xdr:nvSpPr>
        <xdr:cNvPr id="1529" name="テキスト ボックス 454"/>
        <xdr:cNvSpPr/>
      </xdr:nvSpPr>
      <xdr:spPr>
        <a:xfrm>
          <a:off x="5583240" y="15752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1530" name="直線コネクタ 455"/>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89</xdr:row>
      <xdr:rowOff>113400</xdr:rowOff>
    </xdr:from>
    <xdr:to>
      <xdr:col>34</xdr:col>
      <xdr:colOff>171000</xdr:colOff>
      <xdr:row>90</xdr:row>
      <xdr:rowOff>159840</xdr:rowOff>
    </xdr:to>
    <xdr:sp>
      <xdr:nvSpPr>
        <xdr:cNvPr id="1531" name="テキスト ボックス 456"/>
        <xdr:cNvSpPr/>
      </xdr:nvSpPr>
      <xdr:spPr>
        <a:xfrm>
          <a:off x="5583240" y="15372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32" name="直線コネクタ 457"/>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xdr:nvSpPr>
        <xdr:cNvPr id="1533" name="テキスト ボックス 458"/>
        <xdr:cNvSpPr/>
      </xdr:nvSpPr>
      <xdr:spPr>
        <a:xfrm>
          <a:off x="55195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34"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97560</xdr:rowOff>
    </xdr:from>
    <xdr:to>
      <xdr:col>55</xdr:col>
      <xdr:colOff>15120</xdr:colOff>
      <xdr:row>98</xdr:row>
      <xdr:rowOff>141840</xdr:rowOff>
    </xdr:to>
    <xdr:sp>
      <xdr:nvSpPr>
        <xdr:cNvPr id="1535" name="直線コネクタ 460"/>
        <xdr:cNvSpPr/>
      </xdr:nvSpPr>
      <xdr:spPr>
        <a:xfrm flipV="1">
          <a:off x="9617760" y="15699240"/>
          <a:ext cx="1440" cy="1244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166320</xdr:rowOff>
    </xdr:from>
    <xdr:to>
      <xdr:col>57</xdr:col>
      <xdr:colOff>166680</xdr:colOff>
      <xdr:row>100</xdr:row>
      <xdr:rowOff>41040</xdr:rowOff>
    </xdr:to>
    <xdr:sp>
      <xdr:nvSpPr>
        <xdr:cNvPr id="1536" name="普通建設事業費 （ うち更新整備　）最小値テキスト"/>
        <xdr:cNvSpPr/>
      </xdr:nvSpPr>
      <xdr:spPr>
        <a:xfrm>
          <a:off x="9658800" y="16968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3,872</a:t>
          </a:r>
          <a:endParaRPr b="0" lang="en-US" sz="1000" spc="-1" strike="noStrike">
            <a:latin typeface="Times New Roman"/>
          </a:endParaRPr>
        </a:p>
      </xdr:txBody>
    </xdr:sp>
    <xdr:clientData/>
  </xdr:twoCellAnchor>
  <xdr:twoCellAnchor editAs="twoCell">
    <xdr:from>
      <xdr:col>54</xdr:col>
      <xdr:colOff>101520</xdr:colOff>
      <xdr:row>98</xdr:row>
      <xdr:rowOff>141840</xdr:rowOff>
    </xdr:from>
    <xdr:to>
      <xdr:col>55</xdr:col>
      <xdr:colOff>88560</xdr:colOff>
      <xdr:row>98</xdr:row>
      <xdr:rowOff>141840</xdr:rowOff>
    </xdr:to>
    <xdr:sp>
      <xdr:nvSpPr>
        <xdr:cNvPr id="1537" name="直線コネクタ 462"/>
        <xdr:cNvSpPr/>
      </xdr:nvSpPr>
      <xdr:spPr>
        <a:xfrm>
          <a:off x="9531000" y="169437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90</xdr:row>
      <xdr:rowOff>64800</xdr:rowOff>
    </xdr:from>
    <xdr:to>
      <xdr:col>58</xdr:col>
      <xdr:colOff>55800</xdr:colOff>
      <xdr:row>91</xdr:row>
      <xdr:rowOff>111240</xdr:rowOff>
    </xdr:to>
    <xdr:sp>
      <xdr:nvSpPr>
        <xdr:cNvPr id="1538" name="普通建設事業費 （ うち更新整備　）最大値テキスト"/>
        <xdr:cNvSpPr/>
      </xdr:nvSpPr>
      <xdr:spPr>
        <a:xfrm>
          <a:off x="9659160" y="1549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69,208</a:t>
          </a:r>
          <a:endParaRPr b="0" lang="en-US" sz="1000" spc="-1" strike="noStrike">
            <a:latin typeface="Times New Roman"/>
          </a:endParaRPr>
        </a:p>
      </xdr:txBody>
    </xdr:sp>
    <xdr:clientData/>
  </xdr:twoCellAnchor>
  <xdr:twoCellAnchor editAs="twoCell">
    <xdr:from>
      <xdr:col>54</xdr:col>
      <xdr:colOff>101520</xdr:colOff>
      <xdr:row>91</xdr:row>
      <xdr:rowOff>97560</xdr:rowOff>
    </xdr:from>
    <xdr:to>
      <xdr:col>55</xdr:col>
      <xdr:colOff>88560</xdr:colOff>
      <xdr:row>91</xdr:row>
      <xdr:rowOff>97560</xdr:rowOff>
    </xdr:to>
    <xdr:sp>
      <xdr:nvSpPr>
        <xdr:cNvPr id="1539" name="直線コネクタ 464"/>
        <xdr:cNvSpPr/>
      </xdr:nvSpPr>
      <xdr:spPr>
        <a:xfrm>
          <a:off x="9531000" y="156992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98</xdr:row>
      <xdr:rowOff>47520</xdr:rowOff>
    </xdr:from>
    <xdr:to>
      <xdr:col>54</xdr:col>
      <xdr:colOff>174600</xdr:colOff>
      <xdr:row>98</xdr:row>
      <xdr:rowOff>66600</xdr:rowOff>
    </xdr:to>
    <xdr:sp>
      <xdr:nvSpPr>
        <xdr:cNvPr id="1540" name="直線コネクタ 465"/>
        <xdr:cNvSpPr/>
      </xdr:nvSpPr>
      <xdr:spPr>
        <a:xfrm>
          <a:off x="8845200" y="16849440"/>
          <a:ext cx="75888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95</xdr:row>
      <xdr:rowOff>131760</xdr:rowOff>
    </xdr:from>
    <xdr:to>
      <xdr:col>58</xdr:col>
      <xdr:colOff>55800</xdr:colOff>
      <xdr:row>97</xdr:row>
      <xdr:rowOff>6480</xdr:rowOff>
    </xdr:to>
    <xdr:sp>
      <xdr:nvSpPr>
        <xdr:cNvPr id="1541" name="普通建設事業費 （ うち更新整備　）平均値テキスト"/>
        <xdr:cNvSpPr/>
      </xdr:nvSpPr>
      <xdr:spPr>
        <a:xfrm>
          <a:off x="9659160" y="16419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22,021</a:t>
          </a:r>
          <a:endParaRPr b="0" lang="en-US" sz="1000" spc="-1" strike="noStrike">
            <a:latin typeface="Times New Roman"/>
          </a:endParaRPr>
        </a:p>
      </xdr:txBody>
    </xdr:sp>
    <xdr:clientData/>
  </xdr:twoCellAnchor>
  <xdr:twoCellAnchor editAs="twoCell">
    <xdr:from>
      <xdr:col>54</xdr:col>
      <xdr:colOff>139680</xdr:colOff>
      <xdr:row>96</xdr:row>
      <xdr:rowOff>88560</xdr:rowOff>
    </xdr:from>
    <xdr:to>
      <xdr:col>55</xdr:col>
      <xdr:colOff>50400</xdr:colOff>
      <xdr:row>97</xdr:row>
      <xdr:rowOff>18360</xdr:rowOff>
    </xdr:to>
    <xdr:sp>
      <xdr:nvSpPr>
        <xdr:cNvPr id="1542" name="フローチャート: 判断 467"/>
        <xdr:cNvSpPr/>
      </xdr:nvSpPr>
      <xdr:spPr>
        <a:xfrm>
          <a:off x="9569160" y="16547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98</xdr:row>
      <xdr:rowOff>27360</xdr:rowOff>
    </xdr:from>
    <xdr:to>
      <xdr:col>50</xdr:col>
      <xdr:colOff>114120</xdr:colOff>
      <xdr:row>98</xdr:row>
      <xdr:rowOff>47520</xdr:rowOff>
    </xdr:to>
    <xdr:sp>
      <xdr:nvSpPr>
        <xdr:cNvPr id="1543" name="直線コネクタ 468"/>
        <xdr:cNvSpPr/>
      </xdr:nvSpPr>
      <xdr:spPr>
        <a:xfrm>
          <a:off x="8035560" y="16829280"/>
          <a:ext cx="80964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103680</xdr:rowOff>
    </xdr:from>
    <xdr:to>
      <xdr:col>50</xdr:col>
      <xdr:colOff>164520</xdr:colOff>
      <xdr:row>97</xdr:row>
      <xdr:rowOff>33480</xdr:rowOff>
    </xdr:to>
    <xdr:sp>
      <xdr:nvSpPr>
        <xdr:cNvPr id="1544" name="フローチャート: 判断 469"/>
        <xdr:cNvSpPr/>
      </xdr:nvSpPr>
      <xdr:spPr>
        <a:xfrm>
          <a:off x="8794440" y="1656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70920</xdr:rowOff>
    </xdr:from>
    <xdr:to>
      <xdr:col>52</xdr:col>
      <xdr:colOff>42840</xdr:colOff>
      <xdr:row>96</xdr:row>
      <xdr:rowOff>117000</xdr:rowOff>
    </xdr:to>
    <xdr:sp>
      <xdr:nvSpPr>
        <xdr:cNvPr id="1545" name="テキスト ボックス 470"/>
        <xdr:cNvSpPr/>
      </xdr:nvSpPr>
      <xdr:spPr>
        <a:xfrm>
          <a:off x="8598240" y="1635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21,216</a:t>
          </a:r>
          <a:endParaRPr b="0" lang="en-US" sz="1000" spc="-1" strike="noStrike">
            <a:latin typeface="Times New Roman"/>
          </a:endParaRPr>
        </a:p>
      </xdr:txBody>
    </xdr:sp>
    <xdr:clientData/>
  </xdr:twoCellAnchor>
  <xdr:twoCellAnchor editAs="twoCell">
    <xdr:from>
      <xdr:col>41</xdr:col>
      <xdr:colOff>50760</xdr:colOff>
      <xdr:row>98</xdr:row>
      <xdr:rowOff>27360</xdr:rowOff>
    </xdr:from>
    <xdr:to>
      <xdr:col>46</xdr:col>
      <xdr:colOff>2880</xdr:colOff>
      <xdr:row>98</xdr:row>
      <xdr:rowOff>81000</xdr:rowOff>
    </xdr:to>
    <xdr:sp>
      <xdr:nvSpPr>
        <xdr:cNvPr id="1546" name="直線コネクタ 471"/>
        <xdr:cNvSpPr/>
      </xdr:nvSpPr>
      <xdr:spPr>
        <a:xfrm flipV="1">
          <a:off x="7210080" y="16829280"/>
          <a:ext cx="82548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82080</xdr:rowOff>
    </xdr:from>
    <xdr:to>
      <xdr:col>46</xdr:col>
      <xdr:colOff>37800</xdr:colOff>
      <xdr:row>97</xdr:row>
      <xdr:rowOff>11880</xdr:rowOff>
    </xdr:to>
    <xdr:sp>
      <xdr:nvSpPr>
        <xdr:cNvPr id="1547" name="フローチャート: 判断 472"/>
        <xdr:cNvSpPr/>
      </xdr:nvSpPr>
      <xdr:spPr>
        <a:xfrm>
          <a:off x="7985160" y="16541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49320</xdr:rowOff>
    </xdr:from>
    <xdr:to>
      <xdr:col>47</xdr:col>
      <xdr:colOff>106560</xdr:colOff>
      <xdr:row>96</xdr:row>
      <xdr:rowOff>95400</xdr:rowOff>
    </xdr:to>
    <xdr:sp>
      <xdr:nvSpPr>
        <xdr:cNvPr id="1548" name="テキスト ボックス 473"/>
        <xdr:cNvSpPr/>
      </xdr:nvSpPr>
      <xdr:spPr>
        <a:xfrm>
          <a:off x="7788960" y="16336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22,362</a:t>
          </a:r>
          <a:endParaRPr b="0" lang="en-US" sz="1000" spc="-1" strike="noStrike">
            <a:latin typeface="Times New Roman"/>
          </a:endParaRPr>
        </a:p>
      </xdr:txBody>
    </xdr:sp>
    <xdr:clientData/>
  </xdr:twoCellAnchor>
  <xdr:twoCellAnchor editAs="twoCell">
    <xdr:from>
      <xdr:col>36</xdr:col>
      <xdr:colOff>114120</xdr:colOff>
      <xdr:row>97</xdr:row>
      <xdr:rowOff>85320</xdr:rowOff>
    </xdr:from>
    <xdr:to>
      <xdr:col>41</xdr:col>
      <xdr:colOff>50760</xdr:colOff>
      <xdr:row>98</xdr:row>
      <xdr:rowOff>81000</xdr:rowOff>
    </xdr:to>
    <xdr:sp>
      <xdr:nvSpPr>
        <xdr:cNvPr id="1549" name="直線コネクタ 474"/>
        <xdr:cNvSpPr/>
      </xdr:nvSpPr>
      <xdr:spPr>
        <a:xfrm>
          <a:off x="6400440" y="16715880"/>
          <a:ext cx="809640" cy="167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87840</xdr:rowOff>
    </xdr:from>
    <xdr:to>
      <xdr:col>41</xdr:col>
      <xdr:colOff>101160</xdr:colOff>
      <xdr:row>97</xdr:row>
      <xdr:rowOff>17640</xdr:rowOff>
    </xdr:to>
    <xdr:sp>
      <xdr:nvSpPr>
        <xdr:cNvPr id="1550" name="フローチャート: 判断 475"/>
        <xdr:cNvSpPr/>
      </xdr:nvSpPr>
      <xdr:spPr>
        <a:xfrm>
          <a:off x="7159320" y="165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55080</xdr:rowOff>
    </xdr:from>
    <xdr:to>
      <xdr:col>42</xdr:col>
      <xdr:colOff>169920</xdr:colOff>
      <xdr:row>96</xdr:row>
      <xdr:rowOff>101160</xdr:rowOff>
    </xdr:to>
    <xdr:sp>
      <xdr:nvSpPr>
        <xdr:cNvPr id="1551" name="テキスト ボックス 476"/>
        <xdr:cNvSpPr/>
      </xdr:nvSpPr>
      <xdr:spPr>
        <a:xfrm>
          <a:off x="6978960" y="16342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22,060</a:t>
          </a:r>
          <a:endParaRPr b="0" lang="en-US" sz="1000" spc="-1" strike="noStrike">
            <a:latin typeface="Times New Roman"/>
          </a:endParaRPr>
        </a:p>
      </xdr:txBody>
    </xdr:sp>
    <xdr:clientData/>
  </xdr:twoCellAnchor>
  <xdr:twoCellAnchor editAs="twoCell">
    <xdr:from>
      <xdr:col>36</xdr:col>
      <xdr:colOff>63360</xdr:colOff>
      <xdr:row>96</xdr:row>
      <xdr:rowOff>88560</xdr:rowOff>
    </xdr:from>
    <xdr:to>
      <xdr:col>36</xdr:col>
      <xdr:colOff>164520</xdr:colOff>
      <xdr:row>97</xdr:row>
      <xdr:rowOff>18360</xdr:rowOff>
    </xdr:to>
    <xdr:sp>
      <xdr:nvSpPr>
        <xdr:cNvPr id="1552" name="フローチャート: 判断 477"/>
        <xdr:cNvSpPr/>
      </xdr:nvSpPr>
      <xdr:spPr>
        <a:xfrm>
          <a:off x="6349680" y="1654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55800</xdr:rowOff>
    </xdr:from>
    <xdr:to>
      <xdr:col>38</xdr:col>
      <xdr:colOff>42840</xdr:colOff>
      <xdr:row>96</xdr:row>
      <xdr:rowOff>101880</xdr:rowOff>
    </xdr:to>
    <xdr:sp>
      <xdr:nvSpPr>
        <xdr:cNvPr id="1553" name="テキスト ボックス 478"/>
        <xdr:cNvSpPr/>
      </xdr:nvSpPr>
      <xdr:spPr>
        <a:xfrm>
          <a:off x="6153480" y="16343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22,025</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1554" name="テキスト ボックス 479"/>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1555" name="テキスト ボックス 480"/>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1556" name="テキスト ボックス 481"/>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1557" name="テキスト ボックス 482"/>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1558" name="テキスト ボックス 483"/>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98</xdr:row>
      <xdr:rowOff>15840</xdr:rowOff>
    </xdr:from>
    <xdr:to>
      <xdr:col>55</xdr:col>
      <xdr:colOff>50400</xdr:colOff>
      <xdr:row>98</xdr:row>
      <xdr:rowOff>117000</xdr:rowOff>
    </xdr:to>
    <xdr:sp>
      <xdr:nvSpPr>
        <xdr:cNvPr id="1559" name="楕円 484"/>
        <xdr:cNvSpPr/>
      </xdr:nvSpPr>
      <xdr:spPr>
        <a:xfrm>
          <a:off x="9569160" y="16817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97</xdr:row>
      <xdr:rowOff>122760</xdr:rowOff>
    </xdr:from>
    <xdr:to>
      <xdr:col>57</xdr:col>
      <xdr:colOff>166680</xdr:colOff>
      <xdr:row>98</xdr:row>
      <xdr:rowOff>169200</xdr:rowOff>
    </xdr:to>
    <xdr:sp>
      <xdr:nvSpPr>
        <xdr:cNvPr id="1560" name="普通建設事業費 （ うち更新整備　）該当値テキスト"/>
        <xdr:cNvSpPr/>
      </xdr:nvSpPr>
      <xdr:spPr>
        <a:xfrm>
          <a:off x="9658800" y="16753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7,831</a:t>
          </a:r>
          <a:endParaRPr b="0" lang="en-US" sz="1000" spc="-1" strike="noStrike">
            <a:latin typeface="Times New Roman"/>
          </a:endParaRPr>
        </a:p>
      </xdr:txBody>
    </xdr:sp>
    <xdr:clientData/>
  </xdr:twoCellAnchor>
  <xdr:twoCellAnchor editAs="twoCell">
    <xdr:from>
      <xdr:col>50</xdr:col>
      <xdr:colOff>63360</xdr:colOff>
      <xdr:row>97</xdr:row>
      <xdr:rowOff>168480</xdr:rowOff>
    </xdr:from>
    <xdr:to>
      <xdr:col>50</xdr:col>
      <xdr:colOff>164520</xdr:colOff>
      <xdr:row>98</xdr:row>
      <xdr:rowOff>98280</xdr:rowOff>
    </xdr:to>
    <xdr:sp>
      <xdr:nvSpPr>
        <xdr:cNvPr id="1561" name="楕円 486"/>
        <xdr:cNvSpPr/>
      </xdr:nvSpPr>
      <xdr:spPr>
        <a:xfrm>
          <a:off x="8794440" y="16799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98</xdr:row>
      <xdr:rowOff>110160</xdr:rowOff>
    </xdr:from>
    <xdr:to>
      <xdr:col>52</xdr:col>
      <xdr:colOff>11160</xdr:colOff>
      <xdr:row>99</xdr:row>
      <xdr:rowOff>156600</xdr:rowOff>
    </xdr:to>
    <xdr:sp>
      <xdr:nvSpPr>
        <xdr:cNvPr id="1562" name="テキスト ボックス 487"/>
        <xdr:cNvSpPr/>
      </xdr:nvSpPr>
      <xdr:spPr>
        <a:xfrm>
          <a:off x="8630280" y="16912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8,821</a:t>
          </a:r>
          <a:endParaRPr b="0" lang="en-US" sz="1000" spc="-1" strike="noStrike">
            <a:latin typeface="Times New Roman"/>
          </a:endParaRPr>
        </a:p>
      </xdr:txBody>
    </xdr:sp>
    <xdr:clientData/>
  </xdr:twoCellAnchor>
  <xdr:twoCellAnchor editAs="twoCell">
    <xdr:from>
      <xdr:col>45</xdr:col>
      <xdr:colOff>127080</xdr:colOff>
      <xdr:row>97</xdr:row>
      <xdr:rowOff>148320</xdr:rowOff>
    </xdr:from>
    <xdr:to>
      <xdr:col>46</xdr:col>
      <xdr:colOff>37800</xdr:colOff>
      <xdr:row>98</xdr:row>
      <xdr:rowOff>78120</xdr:rowOff>
    </xdr:to>
    <xdr:sp>
      <xdr:nvSpPr>
        <xdr:cNvPr id="1563" name="楕円 488"/>
        <xdr:cNvSpPr/>
      </xdr:nvSpPr>
      <xdr:spPr>
        <a:xfrm>
          <a:off x="7985160" y="16778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98</xdr:row>
      <xdr:rowOff>90000</xdr:rowOff>
    </xdr:from>
    <xdr:to>
      <xdr:col>47</xdr:col>
      <xdr:colOff>74880</xdr:colOff>
      <xdr:row>99</xdr:row>
      <xdr:rowOff>136440</xdr:rowOff>
    </xdr:to>
    <xdr:sp>
      <xdr:nvSpPr>
        <xdr:cNvPr id="1564" name="テキスト ボックス 489"/>
        <xdr:cNvSpPr/>
      </xdr:nvSpPr>
      <xdr:spPr>
        <a:xfrm>
          <a:off x="7821000" y="16891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9,879</a:t>
          </a:r>
          <a:endParaRPr b="0" lang="en-US" sz="1000" spc="-1" strike="noStrike">
            <a:latin typeface="Times New Roman"/>
          </a:endParaRPr>
        </a:p>
      </xdr:txBody>
    </xdr:sp>
    <xdr:clientData/>
  </xdr:twoCellAnchor>
  <xdr:twoCellAnchor editAs="twoCell">
    <xdr:from>
      <xdr:col>41</xdr:col>
      <xdr:colOff>0</xdr:colOff>
      <xdr:row>98</xdr:row>
      <xdr:rowOff>30240</xdr:rowOff>
    </xdr:from>
    <xdr:to>
      <xdr:col>41</xdr:col>
      <xdr:colOff>101160</xdr:colOff>
      <xdr:row>98</xdr:row>
      <xdr:rowOff>131400</xdr:rowOff>
    </xdr:to>
    <xdr:sp>
      <xdr:nvSpPr>
        <xdr:cNvPr id="1565" name="楕円 490"/>
        <xdr:cNvSpPr/>
      </xdr:nvSpPr>
      <xdr:spPr>
        <a:xfrm>
          <a:off x="7159320" y="16832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98</xdr:row>
      <xdr:rowOff>143640</xdr:rowOff>
    </xdr:from>
    <xdr:to>
      <xdr:col>42</xdr:col>
      <xdr:colOff>122400</xdr:colOff>
      <xdr:row>100</xdr:row>
      <xdr:rowOff>18360</xdr:rowOff>
    </xdr:to>
    <xdr:sp>
      <xdr:nvSpPr>
        <xdr:cNvPr id="1566" name="テキスト ボックス 491"/>
        <xdr:cNvSpPr/>
      </xdr:nvSpPr>
      <xdr:spPr>
        <a:xfrm>
          <a:off x="6995160" y="16945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7,075</a:t>
          </a:r>
          <a:endParaRPr b="0" lang="en-US" sz="1000" spc="-1" strike="noStrike">
            <a:latin typeface="Times New Roman"/>
          </a:endParaRPr>
        </a:p>
      </xdr:txBody>
    </xdr:sp>
    <xdr:clientData/>
  </xdr:twoCellAnchor>
  <xdr:twoCellAnchor editAs="twoCell">
    <xdr:from>
      <xdr:col>36</xdr:col>
      <xdr:colOff>63360</xdr:colOff>
      <xdr:row>97</xdr:row>
      <xdr:rowOff>34920</xdr:rowOff>
    </xdr:from>
    <xdr:to>
      <xdr:col>36</xdr:col>
      <xdr:colOff>164520</xdr:colOff>
      <xdr:row>97</xdr:row>
      <xdr:rowOff>136080</xdr:rowOff>
    </xdr:to>
    <xdr:sp>
      <xdr:nvSpPr>
        <xdr:cNvPr id="1567" name="楕円 492"/>
        <xdr:cNvSpPr/>
      </xdr:nvSpPr>
      <xdr:spPr>
        <a:xfrm>
          <a:off x="6349680" y="1666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147960</xdr:rowOff>
    </xdr:from>
    <xdr:to>
      <xdr:col>38</xdr:col>
      <xdr:colOff>42840</xdr:colOff>
      <xdr:row>99</xdr:row>
      <xdr:rowOff>23040</xdr:rowOff>
    </xdr:to>
    <xdr:sp>
      <xdr:nvSpPr>
        <xdr:cNvPr id="1568" name="テキスト ボックス 493"/>
        <xdr:cNvSpPr/>
      </xdr:nvSpPr>
      <xdr:spPr>
        <a:xfrm>
          <a:off x="6153480" y="1677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15,840</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69" name="正方形/長方形 494"/>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70" name="正方形/長方形 495"/>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71" name="正方形/長方形 496"/>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17/51</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72" name="正方形/長方形 497"/>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73" name="正方形/長方形 498"/>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3,778</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74" name="正方形/長方形 499"/>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75" name="正方形/長方形 500"/>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533</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76" name="正方形/長方形 501"/>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1577" name="テキスト ボックス 502"/>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78" name="直線コネクタ 503"/>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1579" name="直線コネクタ 504"/>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94320</xdr:rowOff>
    </xdr:from>
    <xdr:to>
      <xdr:col>65</xdr:col>
      <xdr:colOff>77040</xdr:colOff>
      <xdr:row>39</xdr:row>
      <xdr:rowOff>140760</xdr:rowOff>
    </xdr:to>
    <xdr:sp>
      <xdr:nvSpPr>
        <xdr:cNvPr id="1580" name="テキスト ボックス 505"/>
        <xdr:cNvSpPr/>
      </xdr:nvSpPr>
      <xdr:spPr>
        <a:xfrm>
          <a:off x="111826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1581" name="直線コネクタ 506"/>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36</xdr:row>
      <xdr:rowOff>56160</xdr:rowOff>
    </xdr:from>
    <xdr:to>
      <xdr:col>65</xdr:col>
      <xdr:colOff>108000</xdr:colOff>
      <xdr:row>37</xdr:row>
      <xdr:rowOff>102600</xdr:rowOff>
    </xdr:to>
    <xdr:sp>
      <xdr:nvSpPr>
        <xdr:cNvPr id="1582" name="テキスト ボックス 507"/>
        <xdr:cNvSpPr/>
      </xdr:nvSpPr>
      <xdr:spPr>
        <a:xfrm>
          <a:off x="1099728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1583" name="直線コネクタ 508"/>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34</xdr:row>
      <xdr:rowOff>18000</xdr:rowOff>
    </xdr:from>
    <xdr:to>
      <xdr:col>65</xdr:col>
      <xdr:colOff>107640</xdr:colOff>
      <xdr:row>35</xdr:row>
      <xdr:rowOff>64440</xdr:rowOff>
    </xdr:to>
    <xdr:sp>
      <xdr:nvSpPr>
        <xdr:cNvPr id="1584" name="テキスト ボックス 509"/>
        <xdr:cNvSpPr/>
      </xdr:nvSpPr>
      <xdr:spPr>
        <a:xfrm>
          <a:off x="10933200" y="5847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1585" name="直線コネクタ 510"/>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151200</xdr:rowOff>
    </xdr:from>
    <xdr:to>
      <xdr:col>65</xdr:col>
      <xdr:colOff>107640</xdr:colOff>
      <xdr:row>33</xdr:row>
      <xdr:rowOff>25920</xdr:rowOff>
    </xdr:to>
    <xdr:sp>
      <xdr:nvSpPr>
        <xdr:cNvPr id="1586" name="テキスト ボックス 511"/>
        <xdr:cNvSpPr/>
      </xdr:nvSpPr>
      <xdr:spPr>
        <a:xfrm>
          <a:off x="10933200" y="546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1587" name="直線コネクタ 512"/>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113400</xdr:rowOff>
    </xdr:from>
    <xdr:to>
      <xdr:col>65</xdr:col>
      <xdr:colOff>107640</xdr:colOff>
      <xdr:row>30</xdr:row>
      <xdr:rowOff>159840</xdr:rowOff>
    </xdr:to>
    <xdr:sp>
      <xdr:nvSpPr>
        <xdr:cNvPr id="1588" name="テキスト ボックス 513"/>
        <xdr:cNvSpPr/>
      </xdr:nvSpPr>
      <xdr:spPr>
        <a:xfrm>
          <a:off x="10933200" y="508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89" name="直線コネクタ 514"/>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75240</xdr:rowOff>
    </xdr:from>
    <xdr:to>
      <xdr:col>65</xdr:col>
      <xdr:colOff>107640</xdr:colOff>
      <xdr:row>28</xdr:row>
      <xdr:rowOff>121320</xdr:rowOff>
    </xdr:to>
    <xdr:sp>
      <xdr:nvSpPr>
        <xdr:cNvPr id="1590" name="テキスト ボックス 515"/>
        <xdr:cNvSpPr/>
      </xdr:nvSpPr>
      <xdr:spPr>
        <a:xfrm>
          <a:off x="1093320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91" name="災害復旧事業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47160</xdr:rowOff>
    </xdr:from>
    <xdr:to>
      <xdr:col>85</xdr:col>
      <xdr:colOff>126360</xdr:colOff>
      <xdr:row>39</xdr:row>
      <xdr:rowOff>44280</xdr:rowOff>
    </xdr:to>
    <xdr:sp>
      <xdr:nvSpPr>
        <xdr:cNvPr id="1592" name="直線コネクタ 517"/>
        <xdr:cNvSpPr/>
      </xdr:nvSpPr>
      <xdr:spPr>
        <a:xfrm flipV="1">
          <a:off x="14967720" y="5361840"/>
          <a:ext cx="1440" cy="1368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39</xdr:row>
      <xdr:rowOff>68760</xdr:rowOff>
    </xdr:from>
    <xdr:to>
      <xdr:col>87</xdr:col>
      <xdr:colOff>74880</xdr:colOff>
      <xdr:row>40</xdr:row>
      <xdr:rowOff>114840</xdr:rowOff>
    </xdr:to>
    <xdr:sp>
      <xdr:nvSpPr>
        <xdr:cNvPr id="1593" name="災害復旧事業費最小値テキスト"/>
        <xdr:cNvSpPr/>
      </xdr:nvSpPr>
      <xdr:spPr>
        <a:xfrm>
          <a:off x="1502244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sp>
      <xdr:nvSpPr>
        <xdr:cNvPr id="1594" name="直線コネクタ 519"/>
        <xdr:cNvSpPr/>
      </xdr:nvSpPr>
      <xdr:spPr>
        <a:xfrm>
          <a:off x="14880600" y="6730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30</xdr:row>
      <xdr:rowOff>14400</xdr:rowOff>
    </xdr:from>
    <xdr:to>
      <xdr:col>89</xdr:col>
      <xdr:colOff>8280</xdr:colOff>
      <xdr:row>31</xdr:row>
      <xdr:rowOff>60840</xdr:rowOff>
    </xdr:to>
    <xdr:sp>
      <xdr:nvSpPr>
        <xdr:cNvPr id="1595" name="災害復旧事業費最大値テキスト"/>
        <xdr:cNvSpPr/>
      </xdr:nvSpPr>
      <xdr:spPr>
        <a:xfrm>
          <a:off x="15024960" y="5157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17,964</a:t>
          </a:r>
          <a:endParaRPr b="0" lang="en-US" sz="1000" spc="-1" strike="noStrike">
            <a:latin typeface="Times New Roman"/>
          </a:endParaRPr>
        </a:p>
      </xdr:txBody>
    </xdr:sp>
    <xdr:clientData/>
  </xdr:twoCellAnchor>
  <xdr:twoCellAnchor editAs="twoCell">
    <xdr:from>
      <xdr:col>85</xdr:col>
      <xdr:colOff>37800</xdr:colOff>
      <xdr:row>31</xdr:row>
      <xdr:rowOff>47160</xdr:rowOff>
    </xdr:from>
    <xdr:to>
      <xdr:col>86</xdr:col>
      <xdr:colOff>25200</xdr:colOff>
      <xdr:row>31</xdr:row>
      <xdr:rowOff>47160</xdr:rowOff>
    </xdr:to>
    <xdr:sp>
      <xdr:nvSpPr>
        <xdr:cNvPr id="1596" name="直線コネクタ 521"/>
        <xdr:cNvSpPr/>
      </xdr:nvSpPr>
      <xdr:spPr>
        <a:xfrm>
          <a:off x="14880600" y="5361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156240</xdr:rowOff>
    </xdr:from>
    <xdr:to>
      <xdr:col>85</xdr:col>
      <xdr:colOff>126720</xdr:colOff>
      <xdr:row>39</xdr:row>
      <xdr:rowOff>29520</xdr:rowOff>
    </xdr:to>
    <xdr:sp>
      <xdr:nvSpPr>
        <xdr:cNvPr id="1597" name="直線コネクタ 522"/>
        <xdr:cNvSpPr/>
      </xdr:nvSpPr>
      <xdr:spPr>
        <a:xfrm>
          <a:off x="14195160" y="6671160"/>
          <a:ext cx="77436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37</xdr:row>
      <xdr:rowOff>129600</xdr:rowOff>
    </xdr:from>
    <xdr:to>
      <xdr:col>88</xdr:col>
      <xdr:colOff>118800</xdr:colOff>
      <xdr:row>39</xdr:row>
      <xdr:rowOff>4680</xdr:rowOff>
    </xdr:to>
    <xdr:sp>
      <xdr:nvSpPr>
        <xdr:cNvPr id="1598" name="災害復旧事業費平均値テキスト"/>
        <xdr:cNvSpPr/>
      </xdr:nvSpPr>
      <xdr:spPr>
        <a:xfrm>
          <a:off x="15024600" y="6473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1,036</a:t>
          </a:r>
          <a:endParaRPr b="0" lang="en-US" sz="1000" spc="-1" strike="noStrike">
            <a:latin typeface="Times New Roman"/>
          </a:endParaRPr>
        </a:p>
      </xdr:txBody>
    </xdr:sp>
    <xdr:clientData/>
  </xdr:twoCellAnchor>
  <xdr:twoCellAnchor editAs="twoCell">
    <xdr:from>
      <xdr:col>85</xdr:col>
      <xdr:colOff>76320</xdr:colOff>
      <xdr:row>38</xdr:row>
      <xdr:rowOff>86040</xdr:rowOff>
    </xdr:from>
    <xdr:to>
      <xdr:col>86</xdr:col>
      <xdr:colOff>2880</xdr:colOff>
      <xdr:row>39</xdr:row>
      <xdr:rowOff>15840</xdr:rowOff>
    </xdr:to>
    <xdr:sp>
      <xdr:nvSpPr>
        <xdr:cNvPr id="1599" name="フローチャート: 判断 524"/>
        <xdr:cNvSpPr/>
      </xdr:nvSpPr>
      <xdr:spPr>
        <a:xfrm>
          <a:off x="14919120" y="6600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156240</xdr:rowOff>
    </xdr:from>
    <xdr:to>
      <xdr:col>81</xdr:col>
      <xdr:colOff>50760</xdr:colOff>
      <xdr:row>39</xdr:row>
      <xdr:rowOff>44280</xdr:rowOff>
    </xdr:to>
    <xdr:sp>
      <xdr:nvSpPr>
        <xdr:cNvPr id="1600" name="直線コネクタ 525"/>
        <xdr:cNvSpPr/>
      </xdr:nvSpPr>
      <xdr:spPr>
        <a:xfrm flipV="1">
          <a:off x="13385520" y="6671160"/>
          <a:ext cx="80964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69480</xdr:rowOff>
    </xdr:from>
    <xdr:to>
      <xdr:col>81</xdr:col>
      <xdr:colOff>101160</xdr:colOff>
      <xdr:row>38</xdr:row>
      <xdr:rowOff>170640</xdr:rowOff>
    </xdr:to>
    <xdr:sp>
      <xdr:nvSpPr>
        <xdr:cNvPr id="1601" name="フローチャート: 判断 526"/>
        <xdr:cNvSpPr/>
      </xdr:nvSpPr>
      <xdr:spPr>
        <a:xfrm>
          <a:off x="14144400" y="6584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37</xdr:row>
      <xdr:rowOff>36720</xdr:rowOff>
    </xdr:from>
    <xdr:to>
      <xdr:col>82</xdr:col>
      <xdr:colOff>122400</xdr:colOff>
      <xdr:row>38</xdr:row>
      <xdr:rowOff>83160</xdr:rowOff>
    </xdr:to>
    <xdr:sp>
      <xdr:nvSpPr>
        <xdr:cNvPr id="1602" name="テキスト ボックス 527"/>
        <xdr:cNvSpPr/>
      </xdr:nvSpPr>
      <xdr:spPr>
        <a:xfrm>
          <a:off x="13980240" y="6380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1,255</a:t>
          </a:r>
          <a:endParaRPr b="0" lang="en-US" sz="1000" spc="-1" strike="noStrike">
            <a:latin typeface="Times New Roman"/>
          </a:endParaRPr>
        </a:p>
      </xdr:txBody>
    </xdr:sp>
    <xdr:clientData/>
  </xdr:twoCellAnchor>
  <xdr:twoCellAnchor editAs="twoCell">
    <xdr:from>
      <xdr:col>72</xdr:col>
      <xdr:colOff>2520</xdr:colOff>
      <xdr:row>39</xdr:row>
      <xdr:rowOff>44280</xdr:rowOff>
    </xdr:from>
    <xdr:to>
      <xdr:col>76</xdr:col>
      <xdr:colOff>114120</xdr:colOff>
      <xdr:row>39</xdr:row>
      <xdr:rowOff>44280</xdr:rowOff>
    </xdr:to>
    <xdr:sp>
      <xdr:nvSpPr>
        <xdr:cNvPr id="1603" name="直線コネクタ 528"/>
        <xdr:cNvSpPr/>
      </xdr:nvSpPr>
      <xdr:spPr>
        <a:xfrm>
          <a:off x="1257552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57960</xdr:rowOff>
    </xdr:from>
    <xdr:to>
      <xdr:col>76</xdr:col>
      <xdr:colOff>164520</xdr:colOff>
      <xdr:row>38</xdr:row>
      <xdr:rowOff>159120</xdr:rowOff>
    </xdr:to>
    <xdr:sp>
      <xdr:nvSpPr>
        <xdr:cNvPr id="1604" name="フローチャート: 判断 529"/>
        <xdr:cNvSpPr/>
      </xdr:nvSpPr>
      <xdr:spPr>
        <a:xfrm>
          <a:off x="13334760" y="657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37</xdr:row>
      <xdr:rowOff>24840</xdr:rowOff>
    </xdr:from>
    <xdr:to>
      <xdr:col>78</xdr:col>
      <xdr:colOff>11160</xdr:colOff>
      <xdr:row>38</xdr:row>
      <xdr:rowOff>71280</xdr:rowOff>
    </xdr:to>
    <xdr:sp>
      <xdr:nvSpPr>
        <xdr:cNvPr id="1605" name="テキスト ボックス 530"/>
        <xdr:cNvSpPr/>
      </xdr:nvSpPr>
      <xdr:spPr>
        <a:xfrm>
          <a:off x="13170600" y="6368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1,408</a:t>
          </a:r>
          <a:endParaRPr b="0" lang="en-US" sz="1000" spc="-1" strike="noStrike">
            <a:latin typeface="Times New Roman"/>
          </a:endParaRPr>
        </a:p>
      </xdr:txBody>
    </xdr:sp>
    <xdr:clientData/>
  </xdr:twoCellAnchor>
  <xdr:twoCellAnchor editAs="twoCell">
    <xdr:from>
      <xdr:col>67</xdr:col>
      <xdr:colOff>50760</xdr:colOff>
      <xdr:row>39</xdr:row>
      <xdr:rowOff>44280</xdr:rowOff>
    </xdr:from>
    <xdr:to>
      <xdr:col>72</xdr:col>
      <xdr:colOff>2520</xdr:colOff>
      <xdr:row>39</xdr:row>
      <xdr:rowOff>44280</xdr:rowOff>
    </xdr:to>
    <xdr:sp>
      <xdr:nvSpPr>
        <xdr:cNvPr id="1606" name="直線コネクタ 531"/>
        <xdr:cNvSpPr/>
      </xdr:nvSpPr>
      <xdr:spPr>
        <a:xfrm>
          <a:off x="1175040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128160</xdr:rowOff>
    </xdr:from>
    <xdr:to>
      <xdr:col>72</xdr:col>
      <xdr:colOff>37800</xdr:colOff>
      <xdr:row>39</xdr:row>
      <xdr:rowOff>57960</xdr:rowOff>
    </xdr:to>
    <xdr:sp>
      <xdr:nvSpPr>
        <xdr:cNvPr id="1607" name="フローチャート: 判断 532"/>
        <xdr:cNvSpPr/>
      </xdr:nvSpPr>
      <xdr:spPr>
        <a:xfrm>
          <a:off x="12525120" y="66430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37</xdr:row>
      <xdr:rowOff>95040</xdr:rowOff>
    </xdr:from>
    <xdr:to>
      <xdr:col>73</xdr:col>
      <xdr:colOff>29880</xdr:colOff>
      <xdr:row>38</xdr:row>
      <xdr:rowOff>141480</xdr:rowOff>
    </xdr:to>
    <xdr:sp>
      <xdr:nvSpPr>
        <xdr:cNvPr id="1608" name="テキスト ボックス 533"/>
        <xdr:cNvSpPr/>
      </xdr:nvSpPr>
      <xdr:spPr>
        <a:xfrm>
          <a:off x="12405600" y="64386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67</xdr:col>
      <xdr:colOff>0</xdr:colOff>
      <xdr:row>38</xdr:row>
      <xdr:rowOff>123120</xdr:rowOff>
    </xdr:from>
    <xdr:to>
      <xdr:col>67</xdr:col>
      <xdr:colOff>101160</xdr:colOff>
      <xdr:row>39</xdr:row>
      <xdr:rowOff>52920</xdr:rowOff>
    </xdr:to>
    <xdr:sp>
      <xdr:nvSpPr>
        <xdr:cNvPr id="1609" name="フローチャート: 判断 534"/>
        <xdr:cNvSpPr/>
      </xdr:nvSpPr>
      <xdr:spPr>
        <a:xfrm>
          <a:off x="11699640" y="6638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37</xdr:row>
      <xdr:rowOff>90360</xdr:rowOff>
    </xdr:from>
    <xdr:to>
      <xdr:col>68</xdr:col>
      <xdr:colOff>77760</xdr:colOff>
      <xdr:row>38</xdr:row>
      <xdr:rowOff>136800</xdr:rowOff>
    </xdr:to>
    <xdr:sp>
      <xdr:nvSpPr>
        <xdr:cNvPr id="1610" name="テキスト ボックス 535"/>
        <xdr:cNvSpPr/>
      </xdr:nvSpPr>
      <xdr:spPr>
        <a:xfrm>
          <a:off x="11580120" y="64339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552</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1611" name="テキスト ボックス 536"/>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1612" name="テキスト ボックス 537"/>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1613" name="テキスト ボックス 538"/>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1614" name="テキスト ボックス 539"/>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1615" name="テキスト ボックス 540"/>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150480</xdr:rowOff>
    </xdr:from>
    <xdr:to>
      <xdr:col>86</xdr:col>
      <xdr:colOff>2880</xdr:colOff>
      <xdr:row>39</xdr:row>
      <xdr:rowOff>80280</xdr:rowOff>
    </xdr:to>
    <xdr:sp>
      <xdr:nvSpPr>
        <xdr:cNvPr id="1616" name="楕円 541"/>
        <xdr:cNvSpPr/>
      </xdr:nvSpPr>
      <xdr:spPr>
        <a:xfrm>
          <a:off x="14919120" y="666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6480</xdr:colOff>
      <xdr:row>38</xdr:row>
      <xdr:rowOff>85680</xdr:rowOff>
    </xdr:from>
    <xdr:to>
      <xdr:col>88</xdr:col>
      <xdr:colOff>28800</xdr:colOff>
      <xdr:row>39</xdr:row>
      <xdr:rowOff>132120</xdr:rowOff>
    </xdr:to>
    <xdr:sp>
      <xdr:nvSpPr>
        <xdr:cNvPr id="1617" name="災害復旧事業費該当値テキスト"/>
        <xdr:cNvSpPr/>
      </xdr:nvSpPr>
      <xdr:spPr>
        <a:xfrm>
          <a:off x="15023880" y="66006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81</xdr:col>
      <xdr:colOff>0</xdr:colOff>
      <xdr:row>38</xdr:row>
      <xdr:rowOff>105840</xdr:rowOff>
    </xdr:from>
    <xdr:to>
      <xdr:col>81</xdr:col>
      <xdr:colOff>101160</xdr:colOff>
      <xdr:row>39</xdr:row>
      <xdr:rowOff>35640</xdr:rowOff>
    </xdr:to>
    <xdr:sp>
      <xdr:nvSpPr>
        <xdr:cNvPr id="1618" name="楕円 543"/>
        <xdr:cNvSpPr/>
      </xdr:nvSpPr>
      <xdr:spPr>
        <a:xfrm>
          <a:off x="14144400" y="6620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55080</xdr:colOff>
      <xdr:row>39</xdr:row>
      <xdr:rowOff>47520</xdr:rowOff>
    </xdr:from>
    <xdr:to>
      <xdr:col>82</xdr:col>
      <xdr:colOff>77760</xdr:colOff>
      <xdr:row>40</xdr:row>
      <xdr:rowOff>93600</xdr:rowOff>
    </xdr:to>
    <xdr:sp>
      <xdr:nvSpPr>
        <xdr:cNvPr id="1619" name="テキスト ボックス 544"/>
        <xdr:cNvSpPr/>
      </xdr:nvSpPr>
      <xdr:spPr>
        <a:xfrm>
          <a:off x="14024880" y="67338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a:t>
          </a:r>
          <a:endParaRPr b="0" lang="en-US" sz="1000" spc="-1" strike="noStrike">
            <a:latin typeface="Times New Roman"/>
          </a:endParaRPr>
        </a:p>
      </xdr:txBody>
    </xdr:sp>
    <xdr:clientData/>
  </xdr:twoCellAnchor>
  <xdr:twoCellAnchor editAs="twoCell">
    <xdr:from>
      <xdr:col>76</xdr:col>
      <xdr:colOff>63360</xdr:colOff>
      <xdr:row>38</xdr:row>
      <xdr:rowOff>165240</xdr:rowOff>
    </xdr:from>
    <xdr:to>
      <xdr:col>76</xdr:col>
      <xdr:colOff>164520</xdr:colOff>
      <xdr:row>39</xdr:row>
      <xdr:rowOff>95040</xdr:rowOff>
    </xdr:to>
    <xdr:sp>
      <xdr:nvSpPr>
        <xdr:cNvPr id="1620" name="楕円 545"/>
        <xdr:cNvSpPr/>
      </xdr:nvSpPr>
      <xdr:spPr>
        <a:xfrm>
          <a:off x="1333476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39</xdr:row>
      <xdr:rowOff>106920</xdr:rowOff>
    </xdr:from>
    <xdr:to>
      <xdr:col>77</xdr:col>
      <xdr:colOff>77400</xdr:colOff>
      <xdr:row>40</xdr:row>
      <xdr:rowOff>153000</xdr:rowOff>
    </xdr:to>
    <xdr:sp>
      <xdr:nvSpPr>
        <xdr:cNvPr id="1621" name="テキスト ボックス 546"/>
        <xdr:cNvSpPr/>
      </xdr:nvSpPr>
      <xdr:spPr>
        <a:xfrm>
          <a:off x="1327860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38</xdr:row>
      <xdr:rowOff>165240</xdr:rowOff>
    </xdr:from>
    <xdr:to>
      <xdr:col>72</xdr:col>
      <xdr:colOff>37800</xdr:colOff>
      <xdr:row>39</xdr:row>
      <xdr:rowOff>95040</xdr:rowOff>
    </xdr:to>
    <xdr:sp>
      <xdr:nvSpPr>
        <xdr:cNvPr id="1622" name="楕円 547"/>
        <xdr:cNvSpPr/>
      </xdr:nvSpPr>
      <xdr:spPr>
        <a:xfrm>
          <a:off x="12525120" y="66801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39</xdr:row>
      <xdr:rowOff>106920</xdr:rowOff>
    </xdr:from>
    <xdr:to>
      <xdr:col>72</xdr:col>
      <xdr:colOff>124920</xdr:colOff>
      <xdr:row>40</xdr:row>
      <xdr:rowOff>153000</xdr:rowOff>
    </xdr:to>
    <xdr:sp>
      <xdr:nvSpPr>
        <xdr:cNvPr id="1623" name="テキスト ボックス 548"/>
        <xdr:cNvSpPr/>
      </xdr:nvSpPr>
      <xdr:spPr>
        <a:xfrm>
          <a:off x="1245312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38</xdr:row>
      <xdr:rowOff>165240</xdr:rowOff>
    </xdr:from>
    <xdr:to>
      <xdr:col>67</xdr:col>
      <xdr:colOff>101160</xdr:colOff>
      <xdr:row>39</xdr:row>
      <xdr:rowOff>95040</xdr:rowOff>
    </xdr:to>
    <xdr:sp>
      <xdr:nvSpPr>
        <xdr:cNvPr id="1624" name="楕円 549"/>
        <xdr:cNvSpPr/>
      </xdr:nvSpPr>
      <xdr:spPr>
        <a:xfrm>
          <a:off x="1169964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39</xdr:row>
      <xdr:rowOff>106920</xdr:rowOff>
    </xdr:from>
    <xdr:to>
      <xdr:col>68</xdr:col>
      <xdr:colOff>14040</xdr:colOff>
      <xdr:row>40</xdr:row>
      <xdr:rowOff>153000</xdr:rowOff>
    </xdr:to>
    <xdr:sp>
      <xdr:nvSpPr>
        <xdr:cNvPr id="1625" name="テキスト ボックス 550"/>
        <xdr:cNvSpPr/>
      </xdr:nvSpPr>
      <xdr:spPr>
        <a:xfrm>
          <a:off x="1164348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26" name="正方形/長方形 551"/>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27" name="正方形/長方形 552"/>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628" name="正方形/長方形 553"/>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29" name="正方形/長方形 554"/>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30" name="正方形/長方形 555"/>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31" name="正方形/長方形 556"/>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32" name="正方形/長方形 557"/>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3" name="正方形/長方形 558"/>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1634" name="テキスト ボックス 559"/>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35" name="直線コネクタ 560"/>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36" name="直線コネクタ 56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18000</xdr:rowOff>
    </xdr:from>
    <xdr:to>
      <xdr:col>65</xdr:col>
      <xdr:colOff>77040</xdr:colOff>
      <xdr:row>55</xdr:row>
      <xdr:rowOff>64440</xdr:rowOff>
    </xdr:to>
    <xdr:sp>
      <xdr:nvSpPr>
        <xdr:cNvPr id="1637" name="テキスト ボックス 562"/>
        <xdr:cNvSpPr/>
      </xdr:nvSpPr>
      <xdr:spPr>
        <a:xfrm>
          <a:off x="111826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38" name="直線コネクタ 563"/>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77040</xdr:colOff>
      <xdr:row>48</xdr:row>
      <xdr:rowOff>121320</xdr:rowOff>
    </xdr:to>
    <xdr:sp>
      <xdr:nvSpPr>
        <xdr:cNvPr id="1639" name="テキスト ボックス 564"/>
        <xdr:cNvSpPr/>
      </xdr:nvSpPr>
      <xdr:spPr>
        <a:xfrm>
          <a:off x="111826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40" name="失業対策事業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41" name="直線コネクタ 566"/>
        <xdr:cNvSpPr/>
      </xdr:nvSpPr>
      <xdr:spPr>
        <a:xfrm>
          <a:off x="14967720" y="9397800"/>
          <a:ext cx="144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55</xdr:row>
      <xdr:rowOff>30600</xdr:rowOff>
    </xdr:from>
    <xdr:to>
      <xdr:col>87</xdr:col>
      <xdr:colOff>74880</xdr:colOff>
      <xdr:row>56</xdr:row>
      <xdr:rowOff>76680</xdr:rowOff>
    </xdr:to>
    <xdr:sp>
      <xdr:nvSpPr>
        <xdr:cNvPr id="1642" name="失業対策事業費最小値テキスト"/>
        <xdr:cNvSpPr/>
      </xdr:nvSpPr>
      <xdr:spPr>
        <a:xfrm>
          <a:off x="15022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3" name="直線コネクタ 568"/>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53</xdr:row>
      <xdr:rowOff>30600</xdr:rowOff>
    </xdr:from>
    <xdr:to>
      <xdr:col>87</xdr:col>
      <xdr:colOff>74880</xdr:colOff>
      <xdr:row>54</xdr:row>
      <xdr:rowOff>77040</xdr:rowOff>
    </xdr:to>
    <xdr:sp>
      <xdr:nvSpPr>
        <xdr:cNvPr id="1644" name="失業対策事業費最大値テキスト"/>
        <xdr:cNvSpPr/>
      </xdr:nvSpPr>
      <xdr:spPr>
        <a:xfrm>
          <a:off x="1502244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5" name="直線コネクタ 570"/>
        <xdr:cNvSpPr/>
      </xdr:nvSpPr>
      <xdr:spPr>
        <a:xfrm>
          <a:off x="14880600" y="9397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46" name="直線コネクタ 571"/>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54</xdr:row>
      <xdr:rowOff>87840</xdr:rowOff>
    </xdr:from>
    <xdr:to>
      <xdr:col>87</xdr:col>
      <xdr:colOff>74880</xdr:colOff>
      <xdr:row>55</xdr:row>
      <xdr:rowOff>134280</xdr:rowOff>
    </xdr:to>
    <xdr:sp>
      <xdr:nvSpPr>
        <xdr:cNvPr id="1647" name="失業対策事業費平均値テキスト"/>
        <xdr:cNvSpPr/>
      </xdr:nvSpPr>
      <xdr:spPr>
        <a:xfrm>
          <a:off x="1502244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48" name="フローチャート: 判断 573"/>
        <xdr:cNvSpPr/>
      </xdr:nvSpPr>
      <xdr:spPr>
        <a:xfrm>
          <a:off x="149191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49" name="直線コネクタ 574"/>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50" name="フローチャート: 判断 575"/>
        <xdr:cNvSpPr/>
      </xdr:nvSpPr>
      <xdr:spPr>
        <a:xfrm>
          <a:off x="1414440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76680</xdr:rowOff>
    </xdr:to>
    <xdr:sp>
      <xdr:nvSpPr>
        <xdr:cNvPr id="1651" name="テキスト ボックス 576"/>
        <xdr:cNvSpPr/>
      </xdr:nvSpPr>
      <xdr:spPr>
        <a:xfrm>
          <a:off x="140882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52" name="直線コネクタ 577"/>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3" name="フローチャート: 判断 578"/>
        <xdr:cNvSpPr/>
      </xdr:nvSpPr>
      <xdr:spPr>
        <a:xfrm>
          <a:off x="1333476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30600</xdr:rowOff>
    </xdr:from>
    <xdr:to>
      <xdr:col>77</xdr:col>
      <xdr:colOff>77400</xdr:colOff>
      <xdr:row>56</xdr:row>
      <xdr:rowOff>76680</xdr:rowOff>
    </xdr:to>
    <xdr:sp>
      <xdr:nvSpPr>
        <xdr:cNvPr id="1654" name="テキスト ボックス 579"/>
        <xdr:cNvSpPr/>
      </xdr:nvSpPr>
      <xdr:spPr>
        <a:xfrm>
          <a:off x="132786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55" name="直線コネクタ 580"/>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6" name="フローチャート: 判断 581"/>
        <xdr:cNvSpPr/>
      </xdr:nvSpPr>
      <xdr:spPr>
        <a:xfrm>
          <a:off x="12525120" y="93470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124920</xdr:colOff>
      <xdr:row>56</xdr:row>
      <xdr:rowOff>76680</xdr:rowOff>
    </xdr:to>
    <xdr:sp>
      <xdr:nvSpPr>
        <xdr:cNvPr id="1657" name="テキスト ボックス 582"/>
        <xdr:cNvSpPr/>
      </xdr:nvSpPr>
      <xdr:spPr>
        <a:xfrm>
          <a:off x="124531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58" name="フローチャート: 判断 583"/>
        <xdr:cNvSpPr/>
      </xdr:nvSpPr>
      <xdr:spPr>
        <a:xfrm>
          <a:off x="1169964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76680</xdr:rowOff>
    </xdr:to>
    <xdr:sp>
      <xdr:nvSpPr>
        <xdr:cNvPr id="1659" name="テキスト ボックス 584"/>
        <xdr:cNvSpPr/>
      </xdr:nvSpPr>
      <xdr:spPr>
        <a:xfrm>
          <a:off x="1164348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1660" name="テキスト ボックス 585"/>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1661" name="テキスト ボックス 586"/>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1662" name="テキスト ボックス 587"/>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1663" name="テキスト ボックス 588"/>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1664" name="テキスト ボックス 589"/>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65" name="楕円 590"/>
        <xdr:cNvSpPr/>
      </xdr:nvSpPr>
      <xdr:spPr>
        <a:xfrm>
          <a:off x="149191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145080</xdr:rowOff>
    </xdr:from>
    <xdr:to>
      <xdr:col>87</xdr:col>
      <xdr:colOff>74880</xdr:colOff>
      <xdr:row>55</xdr:row>
      <xdr:rowOff>20160</xdr:rowOff>
    </xdr:to>
    <xdr:sp>
      <xdr:nvSpPr>
        <xdr:cNvPr id="1666" name="失業対策事業費該当値テキスト"/>
        <xdr:cNvSpPr/>
      </xdr:nvSpPr>
      <xdr:spPr>
        <a:xfrm>
          <a:off x="1502244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67" name="楕円 592"/>
        <xdr:cNvSpPr/>
      </xdr:nvSpPr>
      <xdr:spPr>
        <a:xfrm>
          <a:off x="1414440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102600</xdr:rowOff>
    </xdr:to>
    <xdr:sp>
      <xdr:nvSpPr>
        <xdr:cNvPr id="1668" name="テキスト ボックス 593"/>
        <xdr:cNvSpPr/>
      </xdr:nvSpPr>
      <xdr:spPr>
        <a:xfrm>
          <a:off x="140882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69" name="楕円 594"/>
        <xdr:cNvSpPr/>
      </xdr:nvSpPr>
      <xdr:spPr>
        <a:xfrm>
          <a:off x="1333476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56160</xdr:rowOff>
    </xdr:from>
    <xdr:to>
      <xdr:col>77</xdr:col>
      <xdr:colOff>77400</xdr:colOff>
      <xdr:row>54</xdr:row>
      <xdr:rowOff>102600</xdr:rowOff>
    </xdr:to>
    <xdr:sp>
      <xdr:nvSpPr>
        <xdr:cNvPr id="1670" name="テキスト ボックス 595"/>
        <xdr:cNvSpPr/>
      </xdr:nvSpPr>
      <xdr:spPr>
        <a:xfrm>
          <a:off x="132786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71" name="楕円 596"/>
        <xdr:cNvSpPr/>
      </xdr:nvSpPr>
      <xdr:spPr>
        <a:xfrm>
          <a:off x="12525120" y="93470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124920</xdr:colOff>
      <xdr:row>54</xdr:row>
      <xdr:rowOff>102600</xdr:rowOff>
    </xdr:to>
    <xdr:sp>
      <xdr:nvSpPr>
        <xdr:cNvPr id="1672" name="テキスト ボックス 597"/>
        <xdr:cNvSpPr/>
      </xdr:nvSpPr>
      <xdr:spPr>
        <a:xfrm>
          <a:off x="124531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73" name="楕円 598"/>
        <xdr:cNvSpPr/>
      </xdr:nvSpPr>
      <xdr:spPr>
        <a:xfrm>
          <a:off x="1169964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102600</xdr:rowOff>
    </xdr:to>
    <xdr:sp>
      <xdr:nvSpPr>
        <xdr:cNvPr id="1674" name="テキスト ボックス 599"/>
        <xdr:cNvSpPr/>
      </xdr:nvSpPr>
      <xdr:spPr>
        <a:xfrm>
          <a:off x="1164348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75" name="正方形/長方形 600"/>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76" name="正方形/長方形 601"/>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77" name="正方形/長方形 602"/>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12/51</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78" name="正方形/長方形 603"/>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79" name="正方形/長方形 604"/>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42,289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80" name="正方形/長方形 605"/>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81" name="正方形/長方形 606"/>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30,185</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82" name="正方形/長方形 607"/>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1683" name="テキスト ボックス 608"/>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84" name="直線コネクタ 609"/>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80</xdr:row>
      <xdr:rowOff>132120</xdr:rowOff>
    </xdr:from>
    <xdr:to>
      <xdr:col>65</xdr:col>
      <xdr:colOff>77040</xdr:colOff>
      <xdr:row>82</xdr:row>
      <xdr:rowOff>7200</xdr:rowOff>
    </xdr:to>
    <xdr:sp>
      <xdr:nvSpPr>
        <xdr:cNvPr id="1685" name="テキスト ボックス 610"/>
        <xdr:cNvSpPr/>
      </xdr:nvSpPr>
      <xdr:spPr>
        <a:xfrm>
          <a:off x="11182680" y="13848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79</xdr:row>
      <xdr:rowOff>98640</xdr:rowOff>
    </xdr:from>
    <xdr:to>
      <xdr:col>90</xdr:col>
      <xdr:colOff>2880</xdr:colOff>
      <xdr:row>79</xdr:row>
      <xdr:rowOff>98640</xdr:rowOff>
    </xdr:to>
    <xdr:sp>
      <xdr:nvSpPr>
        <xdr:cNvPr id="1686" name="直線コネクタ 611"/>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78</xdr:row>
      <xdr:rowOff>148680</xdr:rowOff>
    </xdr:from>
    <xdr:to>
      <xdr:col>65</xdr:col>
      <xdr:colOff>107640</xdr:colOff>
      <xdr:row>80</xdr:row>
      <xdr:rowOff>23400</xdr:rowOff>
    </xdr:to>
    <xdr:sp>
      <xdr:nvSpPr>
        <xdr:cNvPr id="1687" name="テキスト ボックス 612"/>
        <xdr:cNvSpPr/>
      </xdr:nvSpPr>
      <xdr:spPr>
        <a:xfrm>
          <a:off x="10933200" y="13521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77</xdr:row>
      <xdr:rowOff>115200</xdr:rowOff>
    </xdr:from>
    <xdr:to>
      <xdr:col>90</xdr:col>
      <xdr:colOff>2880</xdr:colOff>
      <xdr:row>77</xdr:row>
      <xdr:rowOff>115200</xdr:rowOff>
    </xdr:to>
    <xdr:sp>
      <xdr:nvSpPr>
        <xdr:cNvPr id="1688" name="直線コネクタ 613"/>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76</xdr:row>
      <xdr:rowOff>164880</xdr:rowOff>
    </xdr:from>
    <xdr:to>
      <xdr:col>65</xdr:col>
      <xdr:colOff>107640</xdr:colOff>
      <xdr:row>78</xdr:row>
      <xdr:rowOff>39960</xdr:rowOff>
    </xdr:to>
    <xdr:sp>
      <xdr:nvSpPr>
        <xdr:cNvPr id="1689" name="テキスト ボックス 614"/>
        <xdr:cNvSpPr/>
      </xdr:nvSpPr>
      <xdr:spPr>
        <a:xfrm>
          <a:off x="10933200" y="1319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75</xdr:row>
      <xdr:rowOff>131400</xdr:rowOff>
    </xdr:from>
    <xdr:to>
      <xdr:col>90</xdr:col>
      <xdr:colOff>2880</xdr:colOff>
      <xdr:row>75</xdr:row>
      <xdr:rowOff>131400</xdr:rowOff>
    </xdr:to>
    <xdr:sp>
      <xdr:nvSpPr>
        <xdr:cNvPr id="1690" name="直線コネクタ 615"/>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75</xdr:row>
      <xdr:rowOff>10080</xdr:rowOff>
    </xdr:from>
    <xdr:to>
      <xdr:col>65</xdr:col>
      <xdr:colOff>107640</xdr:colOff>
      <xdr:row>76</xdr:row>
      <xdr:rowOff>56160</xdr:rowOff>
    </xdr:to>
    <xdr:sp>
      <xdr:nvSpPr>
        <xdr:cNvPr id="1691" name="テキスト ボックス 616"/>
        <xdr:cNvSpPr/>
      </xdr:nvSpPr>
      <xdr:spPr>
        <a:xfrm>
          <a:off x="10933200" y="1286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73</xdr:row>
      <xdr:rowOff>147600</xdr:rowOff>
    </xdr:from>
    <xdr:to>
      <xdr:col>90</xdr:col>
      <xdr:colOff>2880</xdr:colOff>
      <xdr:row>73</xdr:row>
      <xdr:rowOff>147600</xdr:rowOff>
    </xdr:to>
    <xdr:sp>
      <xdr:nvSpPr>
        <xdr:cNvPr id="1692" name="直線コネクタ 617"/>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73</xdr:row>
      <xdr:rowOff>26280</xdr:rowOff>
    </xdr:from>
    <xdr:to>
      <xdr:col>65</xdr:col>
      <xdr:colOff>107640</xdr:colOff>
      <xdr:row>74</xdr:row>
      <xdr:rowOff>72720</xdr:rowOff>
    </xdr:to>
    <xdr:sp>
      <xdr:nvSpPr>
        <xdr:cNvPr id="1693" name="テキスト ボックス 618"/>
        <xdr:cNvSpPr/>
      </xdr:nvSpPr>
      <xdr:spPr>
        <a:xfrm>
          <a:off x="10933200" y="12542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71</xdr:row>
      <xdr:rowOff>164160</xdr:rowOff>
    </xdr:from>
    <xdr:to>
      <xdr:col>90</xdr:col>
      <xdr:colOff>2880</xdr:colOff>
      <xdr:row>71</xdr:row>
      <xdr:rowOff>164160</xdr:rowOff>
    </xdr:to>
    <xdr:sp>
      <xdr:nvSpPr>
        <xdr:cNvPr id="1694" name="直線コネクタ 619"/>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71</xdr:row>
      <xdr:rowOff>42480</xdr:rowOff>
    </xdr:from>
    <xdr:to>
      <xdr:col>65</xdr:col>
      <xdr:colOff>107640</xdr:colOff>
      <xdr:row>72</xdr:row>
      <xdr:rowOff>88560</xdr:rowOff>
    </xdr:to>
    <xdr:sp>
      <xdr:nvSpPr>
        <xdr:cNvPr id="1695" name="テキスト ボックス 620"/>
        <xdr:cNvSpPr/>
      </xdr:nvSpPr>
      <xdr:spPr>
        <a:xfrm>
          <a:off x="10933200" y="12215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90</xdr:col>
      <xdr:colOff>2880</xdr:colOff>
      <xdr:row>70</xdr:row>
      <xdr:rowOff>9000</xdr:rowOff>
    </xdr:to>
    <xdr:sp>
      <xdr:nvSpPr>
        <xdr:cNvPr id="1696" name="直線コネクタ 621"/>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69</xdr:row>
      <xdr:rowOff>58680</xdr:rowOff>
    </xdr:from>
    <xdr:to>
      <xdr:col>65</xdr:col>
      <xdr:colOff>107640</xdr:colOff>
      <xdr:row>70</xdr:row>
      <xdr:rowOff>105120</xdr:rowOff>
    </xdr:to>
    <xdr:sp>
      <xdr:nvSpPr>
        <xdr:cNvPr id="1697" name="テキスト ボックス 622"/>
        <xdr:cNvSpPr/>
      </xdr:nvSpPr>
      <xdr:spPr>
        <a:xfrm>
          <a:off x="10933200" y="11888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98" name="直線コネクタ 623"/>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67</xdr:row>
      <xdr:rowOff>75240</xdr:rowOff>
    </xdr:from>
    <xdr:to>
      <xdr:col>65</xdr:col>
      <xdr:colOff>107640</xdr:colOff>
      <xdr:row>68</xdr:row>
      <xdr:rowOff>121320</xdr:rowOff>
    </xdr:to>
    <xdr:sp>
      <xdr:nvSpPr>
        <xdr:cNvPr id="1699" name="テキスト ボックス 624"/>
        <xdr:cNvSpPr/>
      </xdr:nvSpPr>
      <xdr:spPr>
        <a:xfrm>
          <a:off x="10933200" y="1156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700" name="公債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69</xdr:row>
      <xdr:rowOff>125640</xdr:rowOff>
    </xdr:from>
    <xdr:to>
      <xdr:col>85</xdr:col>
      <xdr:colOff>126360</xdr:colOff>
      <xdr:row>78</xdr:row>
      <xdr:rowOff>158040</xdr:rowOff>
    </xdr:to>
    <xdr:sp>
      <xdr:nvSpPr>
        <xdr:cNvPr id="1701" name="直線コネクタ 626"/>
        <xdr:cNvSpPr/>
      </xdr:nvSpPr>
      <xdr:spPr>
        <a:xfrm flipV="1">
          <a:off x="14967720" y="11955600"/>
          <a:ext cx="1440" cy="1575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79</xdr:row>
      <xdr:rowOff>11160</xdr:rowOff>
    </xdr:from>
    <xdr:to>
      <xdr:col>89</xdr:col>
      <xdr:colOff>8280</xdr:colOff>
      <xdr:row>80</xdr:row>
      <xdr:rowOff>57240</xdr:rowOff>
    </xdr:to>
    <xdr:sp>
      <xdr:nvSpPr>
        <xdr:cNvPr id="1702" name="公債費最小値テキスト"/>
        <xdr:cNvSpPr/>
      </xdr:nvSpPr>
      <xdr:spPr>
        <a:xfrm>
          <a:off x="15024960" y="1355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13,435</a:t>
          </a:r>
          <a:endParaRPr b="0" lang="en-US" sz="1000" spc="-1" strike="noStrike">
            <a:latin typeface="Times New Roman"/>
          </a:endParaRPr>
        </a:p>
      </xdr:txBody>
    </xdr:sp>
    <xdr:clientData/>
  </xdr:twoCellAnchor>
  <xdr:twoCellAnchor editAs="twoCell">
    <xdr:from>
      <xdr:col>85</xdr:col>
      <xdr:colOff>37800</xdr:colOff>
      <xdr:row>78</xdr:row>
      <xdr:rowOff>158040</xdr:rowOff>
    </xdr:from>
    <xdr:to>
      <xdr:col>86</xdr:col>
      <xdr:colOff>25200</xdr:colOff>
      <xdr:row>78</xdr:row>
      <xdr:rowOff>158040</xdr:rowOff>
    </xdr:to>
    <xdr:sp>
      <xdr:nvSpPr>
        <xdr:cNvPr id="1703" name="直線コネクタ 628"/>
        <xdr:cNvSpPr/>
      </xdr:nvSpPr>
      <xdr:spPr>
        <a:xfrm>
          <a:off x="14880600" y="13530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68</xdr:row>
      <xdr:rowOff>93240</xdr:rowOff>
    </xdr:from>
    <xdr:to>
      <xdr:col>89</xdr:col>
      <xdr:colOff>8280</xdr:colOff>
      <xdr:row>69</xdr:row>
      <xdr:rowOff>139680</xdr:rowOff>
    </xdr:to>
    <xdr:sp>
      <xdr:nvSpPr>
        <xdr:cNvPr id="1704" name="公債費最大値テキスト"/>
        <xdr:cNvSpPr/>
      </xdr:nvSpPr>
      <xdr:spPr>
        <a:xfrm>
          <a:off x="15024960" y="11751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61,670</a:t>
          </a:r>
          <a:endParaRPr b="0" lang="en-US" sz="1000" spc="-1" strike="noStrike">
            <a:latin typeface="Times New Roman"/>
          </a:endParaRPr>
        </a:p>
      </xdr:txBody>
    </xdr:sp>
    <xdr:clientData/>
  </xdr:twoCellAnchor>
  <xdr:twoCellAnchor editAs="twoCell">
    <xdr:from>
      <xdr:col>85</xdr:col>
      <xdr:colOff>37800</xdr:colOff>
      <xdr:row>69</xdr:row>
      <xdr:rowOff>125640</xdr:rowOff>
    </xdr:from>
    <xdr:to>
      <xdr:col>86</xdr:col>
      <xdr:colOff>25200</xdr:colOff>
      <xdr:row>69</xdr:row>
      <xdr:rowOff>125640</xdr:rowOff>
    </xdr:to>
    <xdr:sp>
      <xdr:nvSpPr>
        <xdr:cNvPr id="1705" name="直線コネクタ 630"/>
        <xdr:cNvSpPr/>
      </xdr:nvSpPr>
      <xdr:spPr>
        <a:xfrm>
          <a:off x="14880600" y="11955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73</xdr:row>
      <xdr:rowOff>113040</xdr:rowOff>
    </xdr:from>
    <xdr:to>
      <xdr:col>85</xdr:col>
      <xdr:colOff>126720</xdr:colOff>
      <xdr:row>73</xdr:row>
      <xdr:rowOff>121320</xdr:rowOff>
    </xdr:to>
    <xdr:sp>
      <xdr:nvSpPr>
        <xdr:cNvPr id="1706" name="直線コネクタ 631"/>
        <xdr:cNvSpPr/>
      </xdr:nvSpPr>
      <xdr:spPr>
        <a:xfrm>
          <a:off x="14195160" y="12628800"/>
          <a:ext cx="77436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75</xdr:row>
      <xdr:rowOff>10080</xdr:rowOff>
    </xdr:from>
    <xdr:to>
      <xdr:col>89</xdr:col>
      <xdr:colOff>8280</xdr:colOff>
      <xdr:row>76</xdr:row>
      <xdr:rowOff>56160</xdr:rowOff>
    </xdr:to>
    <xdr:sp>
      <xdr:nvSpPr>
        <xdr:cNvPr id="1707" name="公債費平均値テキスト"/>
        <xdr:cNvSpPr/>
      </xdr:nvSpPr>
      <xdr:spPr>
        <a:xfrm>
          <a:off x="15024960" y="1286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32,137</a:t>
          </a:r>
          <a:endParaRPr b="0" lang="en-US" sz="1000" spc="-1" strike="noStrike">
            <a:latin typeface="Times New Roman"/>
          </a:endParaRPr>
        </a:p>
      </xdr:txBody>
    </xdr:sp>
    <xdr:clientData/>
  </xdr:twoCellAnchor>
  <xdr:twoCellAnchor editAs="twoCell">
    <xdr:from>
      <xdr:col>85</xdr:col>
      <xdr:colOff>76320</xdr:colOff>
      <xdr:row>75</xdr:row>
      <xdr:rowOff>10800</xdr:rowOff>
    </xdr:from>
    <xdr:to>
      <xdr:col>86</xdr:col>
      <xdr:colOff>2880</xdr:colOff>
      <xdr:row>75</xdr:row>
      <xdr:rowOff>111960</xdr:rowOff>
    </xdr:to>
    <xdr:sp>
      <xdr:nvSpPr>
        <xdr:cNvPr id="1708" name="フローチャート: 判断 633"/>
        <xdr:cNvSpPr/>
      </xdr:nvSpPr>
      <xdr:spPr>
        <a:xfrm>
          <a:off x="14919120" y="12869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73</xdr:row>
      <xdr:rowOff>113040</xdr:rowOff>
    </xdr:from>
    <xdr:to>
      <xdr:col>81</xdr:col>
      <xdr:colOff>50760</xdr:colOff>
      <xdr:row>73</xdr:row>
      <xdr:rowOff>117720</xdr:rowOff>
    </xdr:to>
    <xdr:sp>
      <xdr:nvSpPr>
        <xdr:cNvPr id="1709" name="直線コネクタ 634"/>
        <xdr:cNvSpPr/>
      </xdr:nvSpPr>
      <xdr:spPr>
        <a:xfrm flipV="1">
          <a:off x="13385520" y="12628800"/>
          <a:ext cx="8096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75</xdr:row>
      <xdr:rowOff>23040</xdr:rowOff>
    </xdr:from>
    <xdr:to>
      <xdr:col>81</xdr:col>
      <xdr:colOff>101160</xdr:colOff>
      <xdr:row>75</xdr:row>
      <xdr:rowOff>124200</xdr:rowOff>
    </xdr:to>
    <xdr:sp>
      <xdr:nvSpPr>
        <xdr:cNvPr id="1710" name="フローチャート: 判断 635"/>
        <xdr:cNvSpPr/>
      </xdr:nvSpPr>
      <xdr:spPr>
        <a:xfrm>
          <a:off x="14144400" y="12881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75</xdr:row>
      <xdr:rowOff>136440</xdr:rowOff>
    </xdr:from>
    <xdr:to>
      <xdr:col>82</xdr:col>
      <xdr:colOff>169920</xdr:colOff>
      <xdr:row>77</xdr:row>
      <xdr:rowOff>11160</xdr:rowOff>
    </xdr:to>
    <xdr:sp>
      <xdr:nvSpPr>
        <xdr:cNvPr id="1711" name="テキスト ボックス 636"/>
        <xdr:cNvSpPr/>
      </xdr:nvSpPr>
      <xdr:spPr>
        <a:xfrm>
          <a:off x="13964040" y="1299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31,766</a:t>
          </a:r>
          <a:endParaRPr b="0" lang="en-US" sz="1000" spc="-1" strike="noStrike">
            <a:latin typeface="Times New Roman"/>
          </a:endParaRPr>
        </a:p>
      </xdr:txBody>
    </xdr:sp>
    <xdr:clientData/>
  </xdr:twoCellAnchor>
  <xdr:twoCellAnchor editAs="twoCell">
    <xdr:from>
      <xdr:col>72</xdr:col>
      <xdr:colOff>2520</xdr:colOff>
      <xdr:row>73</xdr:row>
      <xdr:rowOff>117720</xdr:rowOff>
    </xdr:from>
    <xdr:to>
      <xdr:col>76</xdr:col>
      <xdr:colOff>114120</xdr:colOff>
      <xdr:row>74</xdr:row>
      <xdr:rowOff>12240</xdr:rowOff>
    </xdr:to>
    <xdr:sp>
      <xdr:nvSpPr>
        <xdr:cNvPr id="1712" name="直線コネクタ 637"/>
        <xdr:cNvSpPr/>
      </xdr:nvSpPr>
      <xdr:spPr>
        <a:xfrm flipV="1">
          <a:off x="12575520" y="12633480"/>
          <a:ext cx="810000" cy="65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74</xdr:row>
      <xdr:rowOff>162360</xdr:rowOff>
    </xdr:from>
    <xdr:to>
      <xdr:col>76</xdr:col>
      <xdr:colOff>164520</xdr:colOff>
      <xdr:row>75</xdr:row>
      <xdr:rowOff>92160</xdr:rowOff>
    </xdr:to>
    <xdr:sp>
      <xdr:nvSpPr>
        <xdr:cNvPr id="1713" name="フローチャート: 判断 638"/>
        <xdr:cNvSpPr/>
      </xdr:nvSpPr>
      <xdr:spPr>
        <a:xfrm>
          <a:off x="13334760" y="12849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75</xdr:row>
      <xdr:rowOff>104040</xdr:rowOff>
    </xdr:from>
    <xdr:to>
      <xdr:col>78</xdr:col>
      <xdr:colOff>42840</xdr:colOff>
      <xdr:row>76</xdr:row>
      <xdr:rowOff>150120</xdr:rowOff>
    </xdr:to>
    <xdr:sp>
      <xdr:nvSpPr>
        <xdr:cNvPr id="1714" name="テキスト ボックス 639"/>
        <xdr:cNvSpPr/>
      </xdr:nvSpPr>
      <xdr:spPr>
        <a:xfrm>
          <a:off x="13138560" y="12962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32,752</a:t>
          </a:r>
          <a:endParaRPr b="0" lang="en-US" sz="1000" spc="-1" strike="noStrike">
            <a:latin typeface="Times New Roman"/>
          </a:endParaRPr>
        </a:p>
      </xdr:txBody>
    </xdr:sp>
    <xdr:clientData/>
  </xdr:twoCellAnchor>
  <xdr:twoCellAnchor editAs="twoCell">
    <xdr:from>
      <xdr:col>67</xdr:col>
      <xdr:colOff>50760</xdr:colOff>
      <xdr:row>74</xdr:row>
      <xdr:rowOff>12240</xdr:rowOff>
    </xdr:from>
    <xdr:to>
      <xdr:col>72</xdr:col>
      <xdr:colOff>2520</xdr:colOff>
      <xdr:row>74</xdr:row>
      <xdr:rowOff>84960</xdr:rowOff>
    </xdr:to>
    <xdr:sp>
      <xdr:nvSpPr>
        <xdr:cNvPr id="1715" name="直線コネクタ 640"/>
        <xdr:cNvSpPr/>
      </xdr:nvSpPr>
      <xdr:spPr>
        <a:xfrm flipV="1">
          <a:off x="11750400" y="12699360"/>
          <a:ext cx="82512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74</xdr:row>
      <xdr:rowOff>137880</xdr:rowOff>
    </xdr:from>
    <xdr:to>
      <xdr:col>72</xdr:col>
      <xdr:colOff>37800</xdr:colOff>
      <xdr:row>75</xdr:row>
      <xdr:rowOff>67680</xdr:rowOff>
    </xdr:to>
    <xdr:sp>
      <xdr:nvSpPr>
        <xdr:cNvPr id="1716" name="フローチャート: 判断 641"/>
        <xdr:cNvSpPr/>
      </xdr:nvSpPr>
      <xdr:spPr>
        <a:xfrm>
          <a:off x="12525120" y="128250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75</xdr:row>
      <xdr:rowOff>79920</xdr:rowOff>
    </xdr:from>
    <xdr:to>
      <xdr:col>73</xdr:col>
      <xdr:colOff>106200</xdr:colOff>
      <xdr:row>76</xdr:row>
      <xdr:rowOff>126000</xdr:rowOff>
    </xdr:to>
    <xdr:sp>
      <xdr:nvSpPr>
        <xdr:cNvPr id="1717" name="テキスト ボックス 642"/>
        <xdr:cNvSpPr/>
      </xdr:nvSpPr>
      <xdr:spPr>
        <a:xfrm>
          <a:off x="12328920" y="1293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33,495</a:t>
          </a:r>
          <a:endParaRPr b="0" lang="en-US" sz="1000" spc="-1" strike="noStrike">
            <a:latin typeface="Times New Roman"/>
          </a:endParaRPr>
        </a:p>
      </xdr:txBody>
    </xdr:sp>
    <xdr:clientData/>
  </xdr:twoCellAnchor>
  <xdr:twoCellAnchor editAs="twoCell">
    <xdr:from>
      <xdr:col>67</xdr:col>
      <xdr:colOff>0</xdr:colOff>
      <xdr:row>74</xdr:row>
      <xdr:rowOff>94320</xdr:rowOff>
    </xdr:from>
    <xdr:to>
      <xdr:col>67</xdr:col>
      <xdr:colOff>101160</xdr:colOff>
      <xdr:row>75</xdr:row>
      <xdr:rowOff>24120</xdr:rowOff>
    </xdr:to>
    <xdr:sp>
      <xdr:nvSpPr>
        <xdr:cNvPr id="1718" name="フローチャート: 判断 643"/>
        <xdr:cNvSpPr/>
      </xdr:nvSpPr>
      <xdr:spPr>
        <a:xfrm>
          <a:off x="11699640" y="12781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75</xdr:row>
      <xdr:rowOff>36000</xdr:rowOff>
    </xdr:from>
    <xdr:to>
      <xdr:col>68</xdr:col>
      <xdr:colOff>169920</xdr:colOff>
      <xdr:row>76</xdr:row>
      <xdr:rowOff>82080</xdr:rowOff>
    </xdr:to>
    <xdr:sp>
      <xdr:nvSpPr>
        <xdr:cNvPr id="1719" name="テキスト ボックス 644"/>
        <xdr:cNvSpPr/>
      </xdr:nvSpPr>
      <xdr:spPr>
        <a:xfrm>
          <a:off x="11519280" y="12894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34,833</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1720" name="テキスト ボックス 645"/>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1721" name="テキスト ボックス 646"/>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1722" name="テキスト ボックス 647"/>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1723" name="テキスト ボックス 648"/>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1724" name="テキスト ボックス 649"/>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73</xdr:row>
      <xdr:rowOff>70560</xdr:rowOff>
    </xdr:from>
    <xdr:to>
      <xdr:col>86</xdr:col>
      <xdr:colOff>2880</xdr:colOff>
      <xdr:row>73</xdr:row>
      <xdr:rowOff>171720</xdr:rowOff>
    </xdr:to>
    <xdr:sp>
      <xdr:nvSpPr>
        <xdr:cNvPr id="1725" name="楕円 650"/>
        <xdr:cNvSpPr/>
      </xdr:nvSpPr>
      <xdr:spPr>
        <a:xfrm>
          <a:off x="14919120" y="12586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72</xdr:row>
      <xdr:rowOff>114120</xdr:rowOff>
    </xdr:from>
    <xdr:to>
      <xdr:col>89</xdr:col>
      <xdr:colOff>8280</xdr:colOff>
      <xdr:row>73</xdr:row>
      <xdr:rowOff>160560</xdr:rowOff>
    </xdr:to>
    <xdr:sp>
      <xdr:nvSpPr>
        <xdr:cNvPr id="1726" name="公債費該当値テキスト"/>
        <xdr:cNvSpPr/>
      </xdr:nvSpPr>
      <xdr:spPr>
        <a:xfrm>
          <a:off x="15024960" y="1245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40,811</a:t>
          </a:r>
          <a:endParaRPr b="0" lang="en-US" sz="1000" spc="-1" strike="noStrike">
            <a:latin typeface="Times New Roman"/>
          </a:endParaRPr>
        </a:p>
      </xdr:txBody>
    </xdr:sp>
    <xdr:clientData/>
  </xdr:twoCellAnchor>
  <xdr:twoCellAnchor editAs="twoCell">
    <xdr:from>
      <xdr:col>81</xdr:col>
      <xdr:colOff>0</xdr:colOff>
      <xdr:row>73</xdr:row>
      <xdr:rowOff>62280</xdr:rowOff>
    </xdr:from>
    <xdr:to>
      <xdr:col>81</xdr:col>
      <xdr:colOff>101160</xdr:colOff>
      <xdr:row>73</xdr:row>
      <xdr:rowOff>163440</xdr:rowOff>
    </xdr:to>
    <xdr:sp>
      <xdr:nvSpPr>
        <xdr:cNvPr id="1727" name="楕円 652"/>
        <xdr:cNvSpPr/>
      </xdr:nvSpPr>
      <xdr:spPr>
        <a:xfrm>
          <a:off x="14144400" y="12578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72</xdr:row>
      <xdr:rowOff>29520</xdr:rowOff>
    </xdr:from>
    <xdr:to>
      <xdr:col>82</xdr:col>
      <xdr:colOff>169920</xdr:colOff>
      <xdr:row>73</xdr:row>
      <xdr:rowOff>75960</xdr:rowOff>
    </xdr:to>
    <xdr:sp>
      <xdr:nvSpPr>
        <xdr:cNvPr id="1728" name="テキスト ボックス 653"/>
        <xdr:cNvSpPr/>
      </xdr:nvSpPr>
      <xdr:spPr>
        <a:xfrm>
          <a:off x="13964040" y="12373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41,065</a:t>
          </a:r>
          <a:endParaRPr b="0" lang="en-US" sz="1000" spc="-1" strike="noStrike">
            <a:latin typeface="Times New Roman"/>
          </a:endParaRPr>
        </a:p>
      </xdr:txBody>
    </xdr:sp>
    <xdr:clientData/>
  </xdr:twoCellAnchor>
  <xdr:twoCellAnchor editAs="twoCell">
    <xdr:from>
      <xdr:col>76</xdr:col>
      <xdr:colOff>63360</xdr:colOff>
      <xdr:row>73</xdr:row>
      <xdr:rowOff>66960</xdr:rowOff>
    </xdr:from>
    <xdr:to>
      <xdr:col>76</xdr:col>
      <xdr:colOff>164520</xdr:colOff>
      <xdr:row>73</xdr:row>
      <xdr:rowOff>168120</xdr:rowOff>
    </xdr:to>
    <xdr:sp>
      <xdr:nvSpPr>
        <xdr:cNvPr id="1729" name="楕円 654"/>
        <xdr:cNvSpPr/>
      </xdr:nvSpPr>
      <xdr:spPr>
        <a:xfrm>
          <a:off x="13334760" y="1258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72</xdr:row>
      <xdr:rowOff>34200</xdr:rowOff>
    </xdr:from>
    <xdr:to>
      <xdr:col>78</xdr:col>
      <xdr:colOff>42840</xdr:colOff>
      <xdr:row>73</xdr:row>
      <xdr:rowOff>80640</xdr:rowOff>
    </xdr:to>
    <xdr:sp>
      <xdr:nvSpPr>
        <xdr:cNvPr id="1730" name="テキスト ボックス 655"/>
        <xdr:cNvSpPr/>
      </xdr:nvSpPr>
      <xdr:spPr>
        <a:xfrm>
          <a:off x="13138560" y="12378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40,920</a:t>
          </a:r>
          <a:endParaRPr b="0" lang="en-US" sz="1000" spc="-1" strike="noStrike">
            <a:latin typeface="Times New Roman"/>
          </a:endParaRPr>
        </a:p>
      </xdr:txBody>
    </xdr:sp>
    <xdr:clientData/>
  </xdr:twoCellAnchor>
  <xdr:twoCellAnchor editAs="twoCell">
    <xdr:from>
      <xdr:col>71</xdr:col>
      <xdr:colOff>127080</xdr:colOff>
      <xdr:row>73</xdr:row>
      <xdr:rowOff>133200</xdr:rowOff>
    </xdr:from>
    <xdr:to>
      <xdr:col>72</xdr:col>
      <xdr:colOff>37800</xdr:colOff>
      <xdr:row>74</xdr:row>
      <xdr:rowOff>63000</xdr:rowOff>
    </xdr:to>
    <xdr:sp>
      <xdr:nvSpPr>
        <xdr:cNvPr id="1731" name="楕円 656"/>
        <xdr:cNvSpPr/>
      </xdr:nvSpPr>
      <xdr:spPr>
        <a:xfrm>
          <a:off x="12525120" y="126489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72</xdr:row>
      <xdr:rowOff>100440</xdr:rowOff>
    </xdr:from>
    <xdr:to>
      <xdr:col>73</xdr:col>
      <xdr:colOff>106200</xdr:colOff>
      <xdr:row>73</xdr:row>
      <xdr:rowOff>146880</xdr:rowOff>
    </xdr:to>
    <xdr:sp>
      <xdr:nvSpPr>
        <xdr:cNvPr id="1732" name="テキスト ボックス 657"/>
        <xdr:cNvSpPr/>
      </xdr:nvSpPr>
      <xdr:spPr>
        <a:xfrm>
          <a:off x="12328920" y="12444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38,892</a:t>
          </a:r>
          <a:endParaRPr b="0" lang="en-US" sz="1000" spc="-1" strike="noStrike">
            <a:latin typeface="Times New Roman"/>
          </a:endParaRPr>
        </a:p>
      </xdr:txBody>
    </xdr:sp>
    <xdr:clientData/>
  </xdr:twoCellAnchor>
  <xdr:twoCellAnchor editAs="twoCell">
    <xdr:from>
      <xdr:col>67</xdr:col>
      <xdr:colOff>0</xdr:colOff>
      <xdr:row>74</xdr:row>
      <xdr:rowOff>34560</xdr:rowOff>
    </xdr:from>
    <xdr:to>
      <xdr:col>67</xdr:col>
      <xdr:colOff>101160</xdr:colOff>
      <xdr:row>74</xdr:row>
      <xdr:rowOff>135720</xdr:rowOff>
    </xdr:to>
    <xdr:sp>
      <xdr:nvSpPr>
        <xdr:cNvPr id="1733" name="楕円 658"/>
        <xdr:cNvSpPr/>
      </xdr:nvSpPr>
      <xdr:spPr>
        <a:xfrm>
          <a:off x="11699640" y="1272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73</xdr:row>
      <xdr:rowOff>1800</xdr:rowOff>
    </xdr:from>
    <xdr:to>
      <xdr:col>68</xdr:col>
      <xdr:colOff>169920</xdr:colOff>
      <xdr:row>74</xdr:row>
      <xdr:rowOff>48240</xdr:rowOff>
    </xdr:to>
    <xdr:sp>
      <xdr:nvSpPr>
        <xdr:cNvPr id="1734" name="テキスト ボックス 659"/>
        <xdr:cNvSpPr/>
      </xdr:nvSpPr>
      <xdr:spPr>
        <a:xfrm>
          <a:off x="11519280" y="1251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36,666</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35" name="正方形/長方形 660"/>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36" name="正方形/長方形 661"/>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37" name="正方形/長方形 662"/>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39/51</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38" name="正方形/長方形 663"/>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39" name="正方形/長方形 664"/>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14,035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40" name="正方形/長方形 665"/>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41" name="正方形/長方形 666"/>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7,758</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42" name="正方形/長方形 667"/>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1743" name="テキスト ボックス 668"/>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44" name="直線コネクタ 669"/>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1745" name="直線コネクタ 670"/>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18000</xdr:rowOff>
    </xdr:from>
    <xdr:to>
      <xdr:col>65</xdr:col>
      <xdr:colOff>77040</xdr:colOff>
      <xdr:row>99</xdr:row>
      <xdr:rowOff>64440</xdr:rowOff>
    </xdr:to>
    <xdr:sp>
      <xdr:nvSpPr>
        <xdr:cNvPr id="1746" name="テキスト ボックス 671"/>
        <xdr:cNvSpPr/>
      </xdr:nvSpPr>
      <xdr:spPr>
        <a:xfrm>
          <a:off x="11182680" y="16819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1747" name="直線コネクタ 672"/>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75240</xdr:rowOff>
    </xdr:from>
    <xdr:to>
      <xdr:col>65</xdr:col>
      <xdr:colOff>107640</xdr:colOff>
      <xdr:row>96</xdr:row>
      <xdr:rowOff>121320</xdr:rowOff>
    </xdr:to>
    <xdr:sp>
      <xdr:nvSpPr>
        <xdr:cNvPr id="1748" name="テキスト ボックス 673"/>
        <xdr:cNvSpPr/>
      </xdr:nvSpPr>
      <xdr:spPr>
        <a:xfrm>
          <a:off x="10933200" y="16362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1749" name="直線コネクタ 674"/>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92</xdr:row>
      <xdr:rowOff>132120</xdr:rowOff>
    </xdr:from>
    <xdr:to>
      <xdr:col>65</xdr:col>
      <xdr:colOff>107640</xdr:colOff>
      <xdr:row>94</xdr:row>
      <xdr:rowOff>7200</xdr:rowOff>
    </xdr:to>
    <xdr:sp>
      <xdr:nvSpPr>
        <xdr:cNvPr id="1750" name="テキスト ボックス 675"/>
        <xdr:cNvSpPr/>
      </xdr:nvSpPr>
      <xdr:spPr>
        <a:xfrm>
          <a:off x="10933200" y="15905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1751" name="直線コネクタ 676"/>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90</xdr:row>
      <xdr:rowOff>18000</xdr:rowOff>
    </xdr:from>
    <xdr:to>
      <xdr:col>65</xdr:col>
      <xdr:colOff>107640</xdr:colOff>
      <xdr:row>91</xdr:row>
      <xdr:rowOff>64440</xdr:rowOff>
    </xdr:to>
    <xdr:sp>
      <xdr:nvSpPr>
        <xdr:cNvPr id="1752" name="テキスト ボックス 677"/>
        <xdr:cNvSpPr/>
      </xdr:nvSpPr>
      <xdr:spPr>
        <a:xfrm>
          <a:off x="10933200" y="1544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53" name="直線コネクタ 678"/>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87</xdr:row>
      <xdr:rowOff>75240</xdr:rowOff>
    </xdr:from>
    <xdr:to>
      <xdr:col>65</xdr:col>
      <xdr:colOff>107640</xdr:colOff>
      <xdr:row>88</xdr:row>
      <xdr:rowOff>121320</xdr:rowOff>
    </xdr:to>
    <xdr:sp>
      <xdr:nvSpPr>
        <xdr:cNvPr id="1754" name="テキスト ボックス 679"/>
        <xdr:cNvSpPr/>
      </xdr:nvSpPr>
      <xdr:spPr>
        <a:xfrm>
          <a:off x="10933200" y="14991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55" name="積立金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91440</xdr:rowOff>
    </xdr:from>
    <xdr:to>
      <xdr:col>85</xdr:col>
      <xdr:colOff>126360</xdr:colOff>
      <xdr:row>98</xdr:row>
      <xdr:rowOff>124920</xdr:rowOff>
    </xdr:to>
    <xdr:sp>
      <xdr:nvSpPr>
        <xdr:cNvPr id="1756" name="直線コネクタ 681"/>
        <xdr:cNvSpPr/>
      </xdr:nvSpPr>
      <xdr:spPr>
        <a:xfrm flipV="1">
          <a:off x="14967720" y="15521760"/>
          <a:ext cx="1440" cy="1405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98</xdr:row>
      <xdr:rowOff>149760</xdr:rowOff>
    </xdr:from>
    <xdr:to>
      <xdr:col>88</xdr:col>
      <xdr:colOff>28800</xdr:colOff>
      <xdr:row>100</xdr:row>
      <xdr:rowOff>24480</xdr:rowOff>
    </xdr:to>
    <xdr:sp>
      <xdr:nvSpPr>
        <xdr:cNvPr id="1757" name="積立金最小値テキスト"/>
        <xdr:cNvSpPr/>
      </xdr:nvSpPr>
      <xdr:spPr>
        <a:xfrm>
          <a:off x="15023880" y="169516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632</a:t>
          </a:r>
          <a:endParaRPr b="0" lang="en-US" sz="1000" spc="-1" strike="noStrike">
            <a:latin typeface="Times New Roman"/>
          </a:endParaRPr>
        </a:p>
      </xdr:txBody>
    </xdr:sp>
    <xdr:clientData/>
  </xdr:twoCellAnchor>
  <xdr:twoCellAnchor editAs="twoCell">
    <xdr:from>
      <xdr:col>85</xdr:col>
      <xdr:colOff>37800</xdr:colOff>
      <xdr:row>98</xdr:row>
      <xdr:rowOff>124920</xdr:rowOff>
    </xdr:from>
    <xdr:to>
      <xdr:col>86</xdr:col>
      <xdr:colOff>25200</xdr:colOff>
      <xdr:row>98</xdr:row>
      <xdr:rowOff>124920</xdr:rowOff>
    </xdr:to>
    <xdr:sp>
      <xdr:nvSpPr>
        <xdr:cNvPr id="1758" name="直線コネクタ 683"/>
        <xdr:cNvSpPr/>
      </xdr:nvSpPr>
      <xdr:spPr>
        <a:xfrm>
          <a:off x="14880600" y="16926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89</xdr:row>
      <xdr:rowOff>58680</xdr:rowOff>
    </xdr:from>
    <xdr:to>
      <xdr:col>89</xdr:col>
      <xdr:colOff>8280</xdr:colOff>
      <xdr:row>90</xdr:row>
      <xdr:rowOff>105120</xdr:rowOff>
    </xdr:to>
    <xdr:sp>
      <xdr:nvSpPr>
        <xdr:cNvPr id="1759" name="積立金最大値テキスト"/>
        <xdr:cNvSpPr/>
      </xdr:nvSpPr>
      <xdr:spPr>
        <a:xfrm>
          <a:off x="15024960" y="15317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62,106</a:t>
          </a:r>
          <a:endParaRPr b="0" lang="en-US" sz="1000" spc="-1" strike="noStrike">
            <a:latin typeface="Times New Roman"/>
          </a:endParaRPr>
        </a:p>
      </xdr:txBody>
    </xdr:sp>
    <xdr:clientData/>
  </xdr:twoCellAnchor>
  <xdr:twoCellAnchor editAs="twoCell">
    <xdr:from>
      <xdr:col>85</xdr:col>
      <xdr:colOff>37800</xdr:colOff>
      <xdr:row>90</xdr:row>
      <xdr:rowOff>91440</xdr:rowOff>
    </xdr:from>
    <xdr:to>
      <xdr:col>86</xdr:col>
      <xdr:colOff>25200</xdr:colOff>
      <xdr:row>90</xdr:row>
      <xdr:rowOff>91440</xdr:rowOff>
    </xdr:to>
    <xdr:sp>
      <xdr:nvSpPr>
        <xdr:cNvPr id="1760" name="直線コネクタ 685"/>
        <xdr:cNvSpPr/>
      </xdr:nvSpPr>
      <xdr:spPr>
        <a:xfrm>
          <a:off x="14880600" y="15521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16920</xdr:rowOff>
    </xdr:from>
    <xdr:to>
      <xdr:col>85</xdr:col>
      <xdr:colOff>126720</xdr:colOff>
      <xdr:row>98</xdr:row>
      <xdr:rowOff>25200</xdr:rowOff>
    </xdr:to>
    <xdr:sp>
      <xdr:nvSpPr>
        <xdr:cNvPr id="1761" name="直線コネクタ 686"/>
        <xdr:cNvSpPr/>
      </xdr:nvSpPr>
      <xdr:spPr>
        <a:xfrm flipV="1">
          <a:off x="14195160" y="16818840"/>
          <a:ext cx="77436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95</xdr:row>
      <xdr:rowOff>167760</xdr:rowOff>
    </xdr:from>
    <xdr:to>
      <xdr:col>89</xdr:col>
      <xdr:colOff>8280</xdr:colOff>
      <xdr:row>97</xdr:row>
      <xdr:rowOff>42480</xdr:rowOff>
    </xdr:to>
    <xdr:sp>
      <xdr:nvSpPr>
        <xdr:cNvPr id="1762" name="積立金平均値テキスト"/>
        <xdr:cNvSpPr/>
      </xdr:nvSpPr>
      <xdr:spPr>
        <a:xfrm>
          <a:off x="15024960" y="1645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13,442</a:t>
          </a:r>
          <a:endParaRPr b="0" lang="en-US" sz="1000" spc="-1" strike="noStrike">
            <a:latin typeface="Times New Roman"/>
          </a:endParaRPr>
        </a:p>
      </xdr:txBody>
    </xdr:sp>
    <xdr:clientData/>
  </xdr:twoCellAnchor>
  <xdr:twoCellAnchor editAs="twoCell">
    <xdr:from>
      <xdr:col>85</xdr:col>
      <xdr:colOff>76320</xdr:colOff>
      <xdr:row>96</xdr:row>
      <xdr:rowOff>124560</xdr:rowOff>
    </xdr:from>
    <xdr:to>
      <xdr:col>86</xdr:col>
      <xdr:colOff>2880</xdr:colOff>
      <xdr:row>97</xdr:row>
      <xdr:rowOff>54360</xdr:rowOff>
    </xdr:to>
    <xdr:sp>
      <xdr:nvSpPr>
        <xdr:cNvPr id="1763" name="フローチャート: 判断 688"/>
        <xdr:cNvSpPr/>
      </xdr:nvSpPr>
      <xdr:spPr>
        <a:xfrm>
          <a:off x="14919120" y="16583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25200</xdr:rowOff>
    </xdr:from>
    <xdr:to>
      <xdr:col>81</xdr:col>
      <xdr:colOff>50760</xdr:colOff>
      <xdr:row>98</xdr:row>
      <xdr:rowOff>61560</xdr:rowOff>
    </xdr:to>
    <xdr:sp>
      <xdr:nvSpPr>
        <xdr:cNvPr id="1764" name="直線コネクタ 689"/>
        <xdr:cNvSpPr/>
      </xdr:nvSpPr>
      <xdr:spPr>
        <a:xfrm flipV="1">
          <a:off x="13385520" y="16827120"/>
          <a:ext cx="8096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122760</xdr:rowOff>
    </xdr:from>
    <xdr:to>
      <xdr:col>81</xdr:col>
      <xdr:colOff>101160</xdr:colOff>
      <xdr:row>97</xdr:row>
      <xdr:rowOff>52560</xdr:rowOff>
    </xdr:to>
    <xdr:sp>
      <xdr:nvSpPr>
        <xdr:cNvPr id="1765" name="フローチャート: 判断 690"/>
        <xdr:cNvSpPr/>
      </xdr:nvSpPr>
      <xdr:spPr>
        <a:xfrm>
          <a:off x="14144400" y="1658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95</xdr:row>
      <xdr:rowOff>90000</xdr:rowOff>
    </xdr:from>
    <xdr:to>
      <xdr:col>82</xdr:col>
      <xdr:colOff>169920</xdr:colOff>
      <xdr:row>96</xdr:row>
      <xdr:rowOff>136080</xdr:rowOff>
    </xdr:to>
    <xdr:sp>
      <xdr:nvSpPr>
        <xdr:cNvPr id="1766" name="テキスト ボックス 691"/>
        <xdr:cNvSpPr/>
      </xdr:nvSpPr>
      <xdr:spPr>
        <a:xfrm>
          <a:off x="13964040" y="16377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13,521</a:t>
          </a:r>
          <a:endParaRPr b="0" lang="en-US" sz="1000" spc="-1" strike="noStrike">
            <a:latin typeface="Times New Roman"/>
          </a:endParaRPr>
        </a:p>
      </xdr:txBody>
    </xdr:sp>
    <xdr:clientData/>
  </xdr:twoCellAnchor>
  <xdr:twoCellAnchor editAs="twoCell">
    <xdr:from>
      <xdr:col>72</xdr:col>
      <xdr:colOff>2520</xdr:colOff>
      <xdr:row>98</xdr:row>
      <xdr:rowOff>5760</xdr:rowOff>
    </xdr:from>
    <xdr:to>
      <xdr:col>76</xdr:col>
      <xdr:colOff>114120</xdr:colOff>
      <xdr:row>98</xdr:row>
      <xdr:rowOff>61560</xdr:rowOff>
    </xdr:to>
    <xdr:sp>
      <xdr:nvSpPr>
        <xdr:cNvPr id="1767" name="直線コネクタ 692"/>
        <xdr:cNvSpPr/>
      </xdr:nvSpPr>
      <xdr:spPr>
        <a:xfrm>
          <a:off x="12575520" y="16807680"/>
          <a:ext cx="810000" cy="5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95</xdr:row>
      <xdr:rowOff>160920</xdr:rowOff>
    </xdr:from>
    <xdr:to>
      <xdr:col>76</xdr:col>
      <xdr:colOff>164520</xdr:colOff>
      <xdr:row>96</xdr:row>
      <xdr:rowOff>90720</xdr:rowOff>
    </xdr:to>
    <xdr:sp>
      <xdr:nvSpPr>
        <xdr:cNvPr id="1768" name="フローチャート: 判断 693"/>
        <xdr:cNvSpPr/>
      </xdr:nvSpPr>
      <xdr:spPr>
        <a:xfrm>
          <a:off x="13334760" y="164484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94</xdr:row>
      <xdr:rowOff>128160</xdr:rowOff>
    </xdr:from>
    <xdr:to>
      <xdr:col>78</xdr:col>
      <xdr:colOff>42840</xdr:colOff>
      <xdr:row>96</xdr:row>
      <xdr:rowOff>2880</xdr:rowOff>
    </xdr:to>
    <xdr:sp>
      <xdr:nvSpPr>
        <xdr:cNvPr id="1769" name="テキスト ボックス 694"/>
        <xdr:cNvSpPr/>
      </xdr:nvSpPr>
      <xdr:spPr>
        <a:xfrm>
          <a:off x="13138560" y="16244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19,348</a:t>
          </a:r>
          <a:endParaRPr b="0" lang="en-US" sz="1000" spc="-1" strike="noStrike">
            <a:latin typeface="Times New Roman"/>
          </a:endParaRPr>
        </a:p>
      </xdr:txBody>
    </xdr:sp>
    <xdr:clientData/>
  </xdr:twoCellAnchor>
  <xdr:twoCellAnchor editAs="twoCell">
    <xdr:from>
      <xdr:col>67</xdr:col>
      <xdr:colOff>50760</xdr:colOff>
      <xdr:row>97</xdr:row>
      <xdr:rowOff>96480</xdr:rowOff>
    </xdr:from>
    <xdr:to>
      <xdr:col>72</xdr:col>
      <xdr:colOff>2520</xdr:colOff>
      <xdr:row>98</xdr:row>
      <xdr:rowOff>5760</xdr:rowOff>
    </xdr:to>
    <xdr:sp>
      <xdr:nvSpPr>
        <xdr:cNvPr id="1770" name="直線コネクタ 695"/>
        <xdr:cNvSpPr/>
      </xdr:nvSpPr>
      <xdr:spPr>
        <a:xfrm>
          <a:off x="11750400" y="16727040"/>
          <a:ext cx="825120" cy="80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127440</xdr:rowOff>
    </xdr:from>
    <xdr:to>
      <xdr:col>72</xdr:col>
      <xdr:colOff>37800</xdr:colOff>
      <xdr:row>97</xdr:row>
      <xdr:rowOff>57240</xdr:rowOff>
    </xdr:to>
    <xdr:sp>
      <xdr:nvSpPr>
        <xdr:cNvPr id="1771" name="フローチャート: 判断 696"/>
        <xdr:cNvSpPr/>
      </xdr:nvSpPr>
      <xdr:spPr>
        <a:xfrm>
          <a:off x="12525120" y="1658664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95</xdr:row>
      <xdr:rowOff>94680</xdr:rowOff>
    </xdr:from>
    <xdr:to>
      <xdr:col>73</xdr:col>
      <xdr:colOff>106200</xdr:colOff>
      <xdr:row>96</xdr:row>
      <xdr:rowOff>140760</xdr:rowOff>
    </xdr:to>
    <xdr:sp>
      <xdr:nvSpPr>
        <xdr:cNvPr id="1772" name="テキスト ボックス 697"/>
        <xdr:cNvSpPr/>
      </xdr:nvSpPr>
      <xdr:spPr>
        <a:xfrm>
          <a:off x="12328920" y="16382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13,315</a:t>
          </a:r>
          <a:endParaRPr b="0" lang="en-US" sz="1000" spc="-1" strike="noStrike">
            <a:latin typeface="Times New Roman"/>
          </a:endParaRPr>
        </a:p>
      </xdr:txBody>
    </xdr:sp>
    <xdr:clientData/>
  </xdr:twoCellAnchor>
  <xdr:twoCellAnchor editAs="twoCell">
    <xdr:from>
      <xdr:col>67</xdr:col>
      <xdr:colOff>0</xdr:colOff>
      <xdr:row>97</xdr:row>
      <xdr:rowOff>36720</xdr:rowOff>
    </xdr:from>
    <xdr:to>
      <xdr:col>67</xdr:col>
      <xdr:colOff>101160</xdr:colOff>
      <xdr:row>97</xdr:row>
      <xdr:rowOff>137880</xdr:rowOff>
    </xdr:to>
    <xdr:sp>
      <xdr:nvSpPr>
        <xdr:cNvPr id="1773" name="フローチャート: 判断 698"/>
        <xdr:cNvSpPr/>
      </xdr:nvSpPr>
      <xdr:spPr>
        <a:xfrm>
          <a:off x="11699640" y="16667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96</xdr:row>
      <xdr:rowOff>3600</xdr:rowOff>
    </xdr:from>
    <xdr:to>
      <xdr:col>68</xdr:col>
      <xdr:colOff>122400</xdr:colOff>
      <xdr:row>97</xdr:row>
      <xdr:rowOff>50040</xdr:rowOff>
    </xdr:to>
    <xdr:sp>
      <xdr:nvSpPr>
        <xdr:cNvPr id="1774" name="テキスト ボックス 699"/>
        <xdr:cNvSpPr/>
      </xdr:nvSpPr>
      <xdr:spPr>
        <a:xfrm>
          <a:off x="11535480" y="16462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9,790</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1775" name="テキスト ボックス 700"/>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1776" name="テキスト ボックス 701"/>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1777" name="テキスト ボックス 702"/>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1778" name="テキスト ボックス 703"/>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1779" name="テキスト ボックス 704"/>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97</xdr:row>
      <xdr:rowOff>137520</xdr:rowOff>
    </xdr:from>
    <xdr:to>
      <xdr:col>86</xdr:col>
      <xdr:colOff>2880</xdr:colOff>
      <xdr:row>98</xdr:row>
      <xdr:rowOff>67320</xdr:rowOff>
    </xdr:to>
    <xdr:sp>
      <xdr:nvSpPr>
        <xdr:cNvPr id="1780" name="楕円 705"/>
        <xdr:cNvSpPr/>
      </xdr:nvSpPr>
      <xdr:spPr>
        <a:xfrm>
          <a:off x="14919120" y="16768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97</xdr:row>
      <xdr:rowOff>73080</xdr:rowOff>
    </xdr:from>
    <xdr:to>
      <xdr:col>88</xdr:col>
      <xdr:colOff>118800</xdr:colOff>
      <xdr:row>98</xdr:row>
      <xdr:rowOff>119520</xdr:rowOff>
    </xdr:to>
    <xdr:sp>
      <xdr:nvSpPr>
        <xdr:cNvPr id="1781" name="積立金該当値テキスト"/>
        <xdr:cNvSpPr/>
      </xdr:nvSpPr>
      <xdr:spPr>
        <a:xfrm>
          <a:off x="15024600" y="1670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5,369</a:t>
          </a:r>
          <a:endParaRPr b="0" lang="en-US" sz="1000" spc="-1" strike="noStrike">
            <a:latin typeface="Times New Roman"/>
          </a:endParaRPr>
        </a:p>
      </xdr:txBody>
    </xdr:sp>
    <xdr:clientData/>
  </xdr:twoCellAnchor>
  <xdr:twoCellAnchor editAs="twoCell">
    <xdr:from>
      <xdr:col>81</xdr:col>
      <xdr:colOff>0</xdr:colOff>
      <xdr:row>97</xdr:row>
      <xdr:rowOff>145800</xdr:rowOff>
    </xdr:from>
    <xdr:to>
      <xdr:col>81</xdr:col>
      <xdr:colOff>101160</xdr:colOff>
      <xdr:row>98</xdr:row>
      <xdr:rowOff>75600</xdr:rowOff>
    </xdr:to>
    <xdr:sp>
      <xdr:nvSpPr>
        <xdr:cNvPr id="1782" name="楕円 707"/>
        <xdr:cNvSpPr/>
      </xdr:nvSpPr>
      <xdr:spPr>
        <a:xfrm>
          <a:off x="14144400" y="16776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98</xdr:row>
      <xdr:rowOff>87840</xdr:rowOff>
    </xdr:from>
    <xdr:to>
      <xdr:col>82</xdr:col>
      <xdr:colOff>122400</xdr:colOff>
      <xdr:row>99</xdr:row>
      <xdr:rowOff>134280</xdr:rowOff>
    </xdr:to>
    <xdr:sp>
      <xdr:nvSpPr>
        <xdr:cNvPr id="1783" name="テキスト ボックス 708"/>
        <xdr:cNvSpPr/>
      </xdr:nvSpPr>
      <xdr:spPr>
        <a:xfrm>
          <a:off x="13980240" y="16889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5,007</a:t>
          </a:r>
          <a:endParaRPr b="0" lang="en-US" sz="1000" spc="-1" strike="noStrike">
            <a:latin typeface="Times New Roman"/>
          </a:endParaRPr>
        </a:p>
      </xdr:txBody>
    </xdr:sp>
    <xdr:clientData/>
  </xdr:twoCellAnchor>
  <xdr:twoCellAnchor editAs="twoCell">
    <xdr:from>
      <xdr:col>76</xdr:col>
      <xdr:colOff>63360</xdr:colOff>
      <xdr:row>98</xdr:row>
      <xdr:rowOff>10800</xdr:rowOff>
    </xdr:from>
    <xdr:to>
      <xdr:col>76</xdr:col>
      <xdr:colOff>164520</xdr:colOff>
      <xdr:row>98</xdr:row>
      <xdr:rowOff>111960</xdr:rowOff>
    </xdr:to>
    <xdr:sp>
      <xdr:nvSpPr>
        <xdr:cNvPr id="1784" name="楕円 709"/>
        <xdr:cNvSpPr/>
      </xdr:nvSpPr>
      <xdr:spPr>
        <a:xfrm>
          <a:off x="13334760" y="1681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98</xdr:row>
      <xdr:rowOff>124200</xdr:rowOff>
    </xdr:from>
    <xdr:to>
      <xdr:col>78</xdr:col>
      <xdr:colOff>11160</xdr:colOff>
      <xdr:row>99</xdr:row>
      <xdr:rowOff>170640</xdr:rowOff>
    </xdr:to>
    <xdr:sp>
      <xdr:nvSpPr>
        <xdr:cNvPr id="1785" name="テキスト ボックス 710"/>
        <xdr:cNvSpPr/>
      </xdr:nvSpPr>
      <xdr:spPr>
        <a:xfrm>
          <a:off x="13170600" y="16926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3,417</a:t>
          </a:r>
          <a:endParaRPr b="0" lang="en-US" sz="1000" spc="-1" strike="noStrike">
            <a:latin typeface="Times New Roman"/>
          </a:endParaRPr>
        </a:p>
      </xdr:txBody>
    </xdr:sp>
    <xdr:clientData/>
  </xdr:twoCellAnchor>
  <xdr:twoCellAnchor editAs="twoCell">
    <xdr:from>
      <xdr:col>71</xdr:col>
      <xdr:colOff>127080</xdr:colOff>
      <xdr:row>97</xdr:row>
      <xdr:rowOff>126360</xdr:rowOff>
    </xdr:from>
    <xdr:to>
      <xdr:col>72</xdr:col>
      <xdr:colOff>37800</xdr:colOff>
      <xdr:row>98</xdr:row>
      <xdr:rowOff>56160</xdr:rowOff>
    </xdr:to>
    <xdr:sp>
      <xdr:nvSpPr>
        <xdr:cNvPr id="1786" name="楕円 711"/>
        <xdr:cNvSpPr/>
      </xdr:nvSpPr>
      <xdr:spPr>
        <a:xfrm>
          <a:off x="12525120" y="1675692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98</xdr:row>
      <xdr:rowOff>68400</xdr:rowOff>
    </xdr:from>
    <xdr:to>
      <xdr:col>73</xdr:col>
      <xdr:colOff>74520</xdr:colOff>
      <xdr:row>99</xdr:row>
      <xdr:rowOff>114840</xdr:rowOff>
    </xdr:to>
    <xdr:sp>
      <xdr:nvSpPr>
        <xdr:cNvPr id="1787" name="テキスト ボックス 712"/>
        <xdr:cNvSpPr/>
      </xdr:nvSpPr>
      <xdr:spPr>
        <a:xfrm>
          <a:off x="12360960" y="16870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5,854</a:t>
          </a:r>
          <a:endParaRPr b="0" lang="en-US" sz="1000" spc="-1" strike="noStrike">
            <a:latin typeface="Times New Roman"/>
          </a:endParaRPr>
        </a:p>
      </xdr:txBody>
    </xdr:sp>
    <xdr:clientData/>
  </xdr:twoCellAnchor>
  <xdr:twoCellAnchor editAs="twoCell">
    <xdr:from>
      <xdr:col>67</xdr:col>
      <xdr:colOff>0</xdr:colOff>
      <xdr:row>97</xdr:row>
      <xdr:rowOff>45720</xdr:rowOff>
    </xdr:from>
    <xdr:to>
      <xdr:col>67</xdr:col>
      <xdr:colOff>101160</xdr:colOff>
      <xdr:row>97</xdr:row>
      <xdr:rowOff>146880</xdr:rowOff>
    </xdr:to>
    <xdr:sp>
      <xdr:nvSpPr>
        <xdr:cNvPr id="1788" name="楕円 713"/>
        <xdr:cNvSpPr/>
      </xdr:nvSpPr>
      <xdr:spPr>
        <a:xfrm>
          <a:off x="11699640" y="16676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97</xdr:row>
      <xdr:rowOff>159120</xdr:rowOff>
    </xdr:from>
    <xdr:to>
      <xdr:col>68</xdr:col>
      <xdr:colOff>122400</xdr:colOff>
      <xdr:row>99</xdr:row>
      <xdr:rowOff>34200</xdr:rowOff>
    </xdr:to>
    <xdr:sp>
      <xdr:nvSpPr>
        <xdr:cNvPr id="1789" name="テキスト ボックス 714"/>
        <xdr:cNvSpPr/>
      </xdr:nvSpPr>
      <xdr:spPr>
        <a:xfrm>
          <a:off x="11535480" y="16789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9,389</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90" name="正方形/長方形 715"/>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91" name="正方形/長方形 716"/>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92" name="正方形/長方形 717"/>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29/51</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93" name="正方形/長方形 718"/>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94" name="正方形/長方形 719"/>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95" name="正方形/長方形 720"/>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96" name="正方形/長方形 721"/>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582</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7" name="正方形/長方形 722"/>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1798" name="テキスト ボックス 723"/>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99" name="直線コネクタ 724"/>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1800" name="直線コネクタ 725"/>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29520</xdr:colOff>
      <xdr:row>39</xdr:row>
      <xdr:rowOff>140760</xdr:rowOff>
    </xdr:to>
    <xdr:sp>
      <xdr:nvSpPr>
        <xdr:cNvPr id="1801" name="テキスト ボックス 726"/>
        <xdr:cNvSpPr/>
      </xdr:nvSpPr>
      <xdr:spPr>
        <a:xfrm>
          <a:off x="16548480" y="660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1802" name="直線コネクタ 727"/>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56160</xdr:rowOff>
    </xdr:from>
    <xdr:to>
      <xdr:col>96</xdr:col>
      <xdr:colOff>44640</xdr:colOff>
      <xdr:row>37</xdr:row>
      <xdr:rowOff>102600</xdr:rowOff>
    </xdr:to>
    <xdr:sp>
      <xdr:nvSpPr>
        <xdr:cNvPr id="1803" name="テキスト ボックス 728"/>
        <xdr:cNvSpPr/>
      </xdr:nvSpPr>
      <xdr:spPr>
        <a:xfrm>
          <a:off x="1634724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1804" name="直線コネクタ 729"/>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18000</xdr:rowOff>
    </xdr:from>
    <xdr:to>
      <xdr:col>96</xdr:col>
      <xdr:colOff>44640</xdr:colOff>
      <xdr:row>35</xdr:row>
      <xdr:rowOff>64440</xdr:rowOff>
    </xdr:to>
    <xdr:sp>
      <xdr:nvSpPr>
        <xdr:cNvPr id="1805" name="テキスト ボックス 730"/>
        <xdr:cNvSpPr/>
      </xdr:nvSpPr>
      <xdr:spPr>
        <a:xfrm>
          <a:off x="16347240" y="584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1806" name="直線コネクタ 731"/>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44640</xdr:colOff>
      <xdr:row>33</xdr:row>
      <xdr:rowOff>25920</xdr:rowOff>
    </xdr:to>
    <xdr:sp>
      <xdr:nvSpPr>
        <xdr:cNvPr id="1807" name="テキスト ボックス 732"/>
        <xdr:cNvSpPr/>
      </xdr:nvSpPr>
      <xdr:spPr>
        <a:xfrm>
          <a:off x="16347240" y="5465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1808" name="直線コネクタ 733"/>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29</xdr:row>
      <xdr:rowOff>113400</xdr:rowOff>
    </xdr:from>
    <xdr:to>
      <xdr:col>96</xdr:col>
      <xdr:colOff>44640</xdr:colOff>
      <xdr:row>30</xdr:row>
      <xdr:rowOff>159840</xdr:rowOff>
    </xdr:to>
    <xdr:sp>
      <xdr:nvSpPr>
        <xdr:cNvPr id="1809" name="テキスト ボックス 734"/>
        <xdr:cNvSpPr/>
      </xdr:nvSpPr>
      <xdr:spPr>
        <a:xfrm>
          <a:off x="16347240" y="5085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810" name="直線コネクタ 735"/>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44280</xdr:colOff>
      <xdr:row>28</xdr:row>
      <xdr:rowOff>121320</xdr:rowOff>
    </xdr:to>
    <xdr:sp>
      <xdr:nvSpPr>
        <xdr:cNvPr id="1811" name="テキスト ボックス 736"/>
        <xdr:cNvSpPr/>
      </xdr:nvSpPr>
      <xdr:spPr>
        <a:xfrm>
          <a:off x="1628316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812" name="投資及び出資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101880</xdr:rowOff>
    </xdr:from>
    <xdr:to>
      <xdr:col>116</xdr:col>
      <xdr:colOff>62640</xdr:colOff>
      <xdr:row>39</xdr:row>
      <xdr:rowOff>44280</xdr:rowOff>
    </xdr:to>
    <xdr:sp>
      <xdr:nvSpPr>
        <xdr:cNvPr id="1813" name="直線コネクタ 738"/>
        <xdr:cNvSpPr/>
      </xdr:nvSpPr>
      <xdr:spPr>
        <a:xfrm flipV="1">
          <a:off x="20318040" y="5245200"/>
          <a:ext cx="1080" cy="1485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68760</xdr:rowOff>
    </xdr:from>
    <xdr:to>
      <xdr:col>118</xdr:col>
      <xdr:colOff>11880</xdr:colOff>
      <xdr:row>40</xdr:row>
      <xdr:rowOff>114840</xdr:rowOff>
    </xdr:to>
    <xdr:sp>
      <xdr:nvSpPr>
        <xdr:cNvPr id="1814" name="投資及び出資金最小値テキスト"/>
        <xdr:cNvSpPr/>
      </xdr:nvSpPr>
      <xdr:spPr>
        <a:xfrm>
          <a:off x="20372760" y="6755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1815" name="直線コネクタ 740"/>
        <xdr:cNvSpPr/>
      </xdr:nvSpPr>
      <xdr:spPr>
        <a:xfrm>
          <a:off x="20246400" y="6730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29</xdr:row>
      <xdr:rowOff>69120</xdr:rowOff>
    </xdr:from>
    <xdr:to>
      <xdr:col>119</xdr:col>
      <xdr:colOff>55800</xdr:colOff>
      <xdr:row>30</xdr:row>
      <xdr:rowOff>115560</xdr:rowOff>
    </xdr:to>
    <xdr:sp>
      <xdr:nvSpPr>
        <xdr:cNvPr id="1816" name="投資及び出資金最大値テキスト"/>
        <xdr:cNvSpPr/>
      </xdr:nvSpPr>
      <xdr:spPr>
        <a:xfrm>
          <a:off x="20374920" y="5041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7,798</a:t>
          </a:r>
          <a:endParaRPr b="0" lang="en-US" sz="1000" spc="-1" strike="noStrike">
            <a:latin typeface="Times New Roman"/>
          </a:endParaRPr>
        </a:p>
      </xdr:txBody>
    </xdr:sp>
    <xdr:clientData/>
  </xdr:twoCellAnchor>
  <xdr:twoCellAnchor editAs="twoCell">
    <xdr:from>
      <xdr:col>115</xdr:col>
      <xdr:colOff>164880</xdr:colOff>
      <xdr:row>30</xdr:row>
      <xdr:rowOff>101880</xdr:rowOff>
    </xdr:from>
    <xdr:to>
      <xdr:col>116</xdr:col>
      <xdr:colOff>152280</xdr:colOff>
      <xdr:row>30</xdr:row>
      <xdr:rowOff>101880</xdr:rowOff>
    </xdr:to>
    <xdr:sp>
      <xdr:nvSpPr>
        <xdr:cNvPr id="1817" name="直線コネクタ 742"/>
        <xdr:cNvSpPr/>
      </xdr:nvSpPr>
      <xdr:spPr>
        <a:xfrm>
          <a:off x="20246400" y="52452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44280</xdr:rowOff>
    </xdr:from>
    <xdr:to>
      <xdr:col>116</xdr:col>
      <xdr:colOff>63360</xdr:colOff>
      <xdr:row>39</xdr:row>
      <xdr:rowOff>44280</xdr:rowOff>
    </xdr:to>
    <xdr:sp>
      <xdr:nvSpPr>
        <xdr:cNvPr id="1818" name="直線コネクタ 743"/>
        <xdr:cNvSpPr/>
      </xdr:nvSpPr>
      <xdr:spPr>
        <a:xfrm>
          <a:off x="19560600" y="6730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37</xdr:row>
      <xdr:rowOff>9360</xdr:rowOff>
    </xdr:from>
    <xdr:to>
      <xdr:col>119</xdr:col>
      <xdr:colOff>55800</xdr:colOff>
      <xdr:row>38</xdr:row>
      <xdr:rowOff>55800</xdr:rowOff>
    </xdr:to>
    <xdr:sp>
      <xdr:nvSpPr>
        <xdr:cNvPr id="1819" name="投資及び出資金平均値テキスト"/>
        <xdr:cNvSpPr/>
      </xdr:nvSpPr>
      <xdr:spPr>
        <a:xfrm>
          <a:off x="20374920" y="6352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1,046</a:t>
          </a:r>
          <a:endParaRPr b="0" lang="en-US" sz="1000" spc="-1" strike="noStrike">
            <a:latin typeface="Times New Roman"/>
          </a:endParaRPr>
        </a:p>
      </xdr:txBody>
    </xdr:sp>
    <xdr:clientData/>
  </xdr:twoCellAnchor>
  <xdr:twoCellAnchor editAs="twoCell">
    <xdr:from>
      <xdr:col>116</xdr:col>
      <xdr:colOff>12600</xdr:colOff>
      <xdr:row>37</xdr:row>
      <xdr:rowOff>137160</xdr:rowOff>
    </xdr:from>
    <xdr:to>
      <xdr:col>116</xdr:col>
      <xdr:colOff>113760</xdr:colOff>
      <xdr:row>38</xdr:row>
      <xdr:rowOff>66960</xdr:rowOff>
    </xdr:to>
    <xdr:sp>
      <xdr:nvSpPr>
        <xdr:cNvPr id="1820" name="フローチャート: 判断 745"/>
        <xdr:cNvSpPr/>
      </xdr:nvSpPr>
      <xdr:spPr>
        <a:xfrm>
          <a:off x="20269080" y="648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2880</xdr:colOff>
      <xdr:row>39</xdr:row>
      <xdr:rowOff>44280</xdr:rowOff>
    </xdr:to>
    <xdr:sp>
      <xdr:nvSpPr>
        <xdr:cNvPr id="1821" name="直線コネクタ 746"/>
        <xdr:cNvSpPr/>
      </xdr:nvSpPr>
      <xdr:spPr>
        <a:xfrm>
          <a:off x="1873548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12240</xdr:rowOff>
    </xdr:from>
    <xdr:to>
      <xdr:col>112</xdr:col>
      <xdr:colOff>37800</xdr:colOff>
      <xdr:row>38</xdr:row>
      <xdr:rowOff>113400</xdr:rowOff>
    </xdr:to>
    <xdr:sp>
      <xdr:nvSpPr>
        <xdr:cNvPr id="1822" name="フローチャート: 判断 747"/>
        <xdr:cNvSpPr/>
      </xdr:nvSpPr>
      <xdr:spPr>
        <a:xfrm>
          <a:off x="19510200" y="6527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36</xdr:row>
      <xdr:rowOff>150840</xdr:rowOff>
    </xdr:from>
    <xdr:to>
      <xdr:col>113</xdr:col>
      <xdr:colOff>30240</xdr:colOff>
      <xdr:row>38</xdr:row>
      <xdr:rowOff>25920</xdr:rowOff>
    </xdr:to>
    <xdr:sp>
      <xdr:nvSpPr>
        <xdr:cNvPr id="1823" name="テキスト ボックス 748"/>
        <xdr:cNvSpPr/>
      </xdr:nvSpPr>
      <xdr:spPr>
        <a:xfrm>
          <a:off x="19390680" y="63230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802</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1824" name="直線コネクタ 749"/>
        <xdr:cNvSpPr/>
      </xdr:nvSpPr>
      <xdr:spPr>
        <a:xfrm>
          <a:off x="1792584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148320</xdr:rowOff>
    </xdr:from>
    <xdr:to>
      <xdr:col>107</xdr:col>
      <xdr:colOff>101160</xdr:colOff>
      <xdr:row>38</xdr:row>
      <xdr:rowOff>78120</xdr:rowOff>
    </xdr:to>
    <xdr:sp>
      <xdr:nvSpPr>
        <xdr:cNvPr id="1825" name="フローチャート: 判断 750"/>
        <xdr:cNvSpPr/>
      </xdr:nvSpPr>
      <xdr:spPr>
        <a:xfrm>
          <a:off x="18684720" y="6491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36</xdr:row>
      <xdr:rowOff>115200</xdr:rowOff>
    </xdr:from>
    <xdr:to>
      <xdr:col>108</xdr:col>
      <xdr:colOff>77760</xdr:colOff>
      <xdr:row>37</xdr:row>
      <xdr:rowOff>161640</xdr:rowOff>
    </xdr:to>
    <xdr:sp>
      <xdr:nvSpPr>
        <xdr:cNvPr id="1826" name="テキスト ボックス 751"/>
        <xdr:cNvSpPr/>
      </xdr:nvSpPr>
      <xdr:spPr>
        <a:xfrm>
          <a:off x="18565200" y="62874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989</a:t>
          </a:r>
          <a:endParaRPr b="0" lang="en-US" sz="1000" spc="-1" strike="noStrike">
            <a:latin typeface="Times New Roman"/>
          </a:endParaRPr>
        </a:p>
      </xdr:txBody>
    </xdr:sp>
    <xdr:clientData/>
  </xdr:twoCellAnchor>
  <xdr:twoCellAnchor editAs="twoCell">
    <xdr:from>
      <xdr:col>98</xdr:col>
      <xdr:colOff>2880</xdr:colOff>
      <xdr:row>39</xdr:row>
      <xdr:rowOff>44280</xdr:rowOff>
    </xdr:from>
    <xdr:to>
      <xdr:col>102</xdr:col>
      <xdr:colOff>114120</xdr:colOff>
      <xdr:row>39</xdr:row>
      <xdr:rowOff>44280</xdr:rowOff>
    </xdr:to>
    <xdr:sp>
      <xdr:nvSpPr>
        <xdr:cNvPr id="1827" name="直線コネクタ 752"/>
        <xdr:cNvSpPr/>
      </xdr:nvSpPr>
      <xdr:spPr>
        <a:xfrm>
          <a:off x="1711584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720</xdr:rowOff>
    </xdr:from>
    <xdr:to>
      <xdr:col>102</xdr:col>
      <xdr:colOff>164520</xdr:colOff>
      <xdr:row>38</xdr:row>
      <xdr:rowOff>101880</xdr:rowOff>
    </xdr:to>
    <xdr:sp>
      <xdr:nvSpPr>
        <xdr:cNvPr id="1828" name="フローチャート: 判断 753"/>
        <xdr:cNvSpPr/>
      </xdr:nvSpPr>
      <xdr:spPr>
        <a:xfrm>
          <a:off x="17875080" y="651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36</xdr:row>
      <xdr:rowOff>139680</xdr:rowOff>
    </xdr:from>
    <xdr:to>
      <xdr:col>103</xdr:col>
      <xdr:colOff>141480</xdr:colOff>
      <xdr:row>38</xdr:row>
      <xdr:rowOff>14760</xdr:rowOff>
    </xdr:to>
    <xdr:sp>
      <xdr:nvSpPr>
        <xdr:cNvPr id="1829" name="テキスト ボックス 754"/>
        <xdr:cNvSpPr/>
      </xdr:nvSpPr>
      <xdr:spPr>
        <a:xfrm>
          <a:off x="17755920" y="63118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862</a:t>
          </a:r>
          <a:endParaRPr b="0" lang="en-US" sz="1000" spc="-1" strike="noStrike">
            <a:latin typeface="Times New Roman"/>
          </a:endParaRPr>
        </a:p>
      </xdr:txBody>
    </xdr:sp>
    <xdr:clientData/>
  </xdr:twoCellAnchor>
  <xdr:twoCellAnchor editAs="twoCell">
    <xdr:from>
      <xdr:col>97</xdr:col>
      <xdr:colOff>127080</xdr:colOff>
      <xdr:row>38</xdr:row>
      <xdr:rowOff>46440</xdr:rowOff>
    </xdr:from>
    <xdr:to>
      <xdr:col>98</xdr:col>
      <xdr:colOff>37800</xdr:colOff>
      <xdr:row>38</xdr:row>
      <xdr:rowOff>147600</xdr:rowOff>
    </xdr:to>
    <xdr:sp>
      <xdr:nvSpPr>
        <xdr:cNvPr id="1830" name="フローチャート: 判断 755"/>
        <xdr:cNvSpPr/>
      </xdr:nvSpPr>
      <xdr:spPr>
        <a:xfrm>
          <a:off x="17065440" y="6561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37</xdr:row>
      <xdr:rowOff>13680</xdr:rowOff>
    </xdr:from>
    <xdr:to>
      <xdr:col>99</xdr:col>
      <xdr:colOff>30240</xdr:colOff>
      <xdr:row>38</xdr:row>
      <xdr:rowOff>60120</xdr:rowOff>
    </xdr:to>
    <xdr:sp>
      <xdr:nvSpPr>
        <xdr:cNvPr id="1831" name="テキスト ボックス 756"/>
        <xdr:cNvSpPr/>
      </xdr:nvSpPr>
      <xdr:spPr>
        <a:xfrm>
          <a:off x="16945920" y="63572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1832" name="テキスト ボックス 757"/>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1833" name="テキスト ボックス 758"/>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1834" name="テキスト ボックス 759"/>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1835" name="テキスト ボックス 760"/>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1836" name="テキスト ボックス 761"/>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1837" name="楕円 762"/>
        <xdr:cNvSpPr/>
      </xdr:nvSpPr>
      <xdr:spPr>
        <a:xfrm>
          <a:off x="20269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100440</xdr:rowOff>
    </xdr:from>
    <xdr:to>
      <xdr:col>118</xdr:col>
      <xdr:colOff>11880</xdr:colOff>
      <xdr:row>39</xdr:row>
      <xdr:rowOff>146880</xdr:rowOff>
    </xdr:to>
    <xdr:sp>
      <xdr:nvSpPr>
        <xdr:cNvPr id="1838" name="投資及び出資金該当値テキスト"/>
        <xdr:cNvSpPr/>
      </xdr:nvSpPr>
      <xdr:spPr>
        <a:xfrm>
          <a:off x="20372760" y="661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1839" name="楕円 764"/>
        <xdr:cNvSpPr/>
      </xdr:nvSpPr>
      <xdr:spPr>
        <a:xfrm>
          <a:off x="1951020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106920</xdr:rowOff>
    </xdr:from>
    <xdr:to>
      <xdr:col>112</xdr:col>
      <xdr:colOff>125280</xdr:colOff>
      <xdr:row>40</xdr:row>
      <xdr:rowOff>153000</xdr:rowOff>
    </xdr:to>
    <xdr:sp>
      <xdr:nvSpPr>
        <xdr:cNvPr id="1840" name="テキスト ボックス 765"/>
        <xdr:cNvSpPr/>
      </xdr:nvSpPr>
      <xdr:spPr>
        <a:xfrm>
          <a:off x="1943820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1841" name="楕円 766"/>
        <xdr:cNvSpPr/>
      </xdr:nvSpPr>
      <xdr:spPr>
        <a:xfrm>
          <a:off x="1868472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106920</xdr:rowOff>
    </xdr:from>
    <xdr:to>
      <xdr:col>108</xdr:col>
      <xdr:colOff>14040</xdr:colOff>
      <xdr:row>40</xdr:row>
      <xdr:rowOff>153000</xdr:rowOff>
    </xdr:to>
    <xdr:sp>
      <xdr:nvSpPr>
        <xdr:cNvPr id="1842" name="テキスト ボックス 767"/>
        <xdr:cNvSpPr/>
      </xdr:nvSpPr>
      <xdr:spPr>
        <a:xfrm>
          <a:off x="1862856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1843" name="楕円 768"/>
        <xdr:cNvSpPr/>
      </xdr:nvSpPr>
      <xdr:spPr>
        <a:xfrm>
          <a:off x="17875080" y="668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106920</xdr:rowOff>
    </xdr:from>
    <xdr:to>
      <xdr:col>103</xdr:col>
      <xdr:colOff>77400</xdr:colOff>
      <xdr:row>40</xdr:row>
      <xdr:rowOff>153000</xdr:rowOff>
    </xdr:to>
    <xdr:sp>
      <xdr:nvSpPr>
        <xdr:cNvPr id="1844" name="テキスト ボックス 769"/>
        <xdr:cNvSpPr/>
      </xdr:nvSpPr>
      <xdr:spPr>
        <a:xfrm>
          <a:off x="1781892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1845" name="楕円 770"/>
        <xdr:cNvSpPr/>
      </xdr:nvSpPr>
      <xdr:spPr>
        <a:xfrm>
          <a:off x="17065440" y="6680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106920</xdr:rowOff>
    </xdr:from>
    <xdr:to>
      <xdr:col>98</xdr:col>
      <xdr:colOff>125280</xdr:colOff>
      <xdr:row>40</xdr:row>
      <xdr:rowOff>153000</xdr:rowOff>
    </xdr:to>
    <xdr:sp>
      <xdr:nvSpPr>
        <xdr:cNvPr id="1846" name="テキスト ボックス 771"/>
        <xdr:cNvSpPr/>
      </xdr:nvSpPr>
      <xdr:spPr>
        <a:xfrm>
          <a:off x="16993440" y="6793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47" name="正方形/長方形 772"/>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48" name="正方形/長方形 773"/>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49" name="正方形/長方形 774"/>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32/51</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50" name="正方形/長方形 775"/>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51" name="正方形/長方形 776"/>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12,920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52" name="正方形/長方形 777"/>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53" name="正方形/長方形 778"/>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5,717</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4" name="正方形/長方形 779"/>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1855" name="テキスト ボックス 780"/>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56" name="直線コネクタ 78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44280</xdr:rowOff>
    </xdr:to>
    <xdr:sp>
      <xdr:nvSpPr>
        <xdr:cNvPr id="1857" name="直線コネクタ 782"/>
        <xdr:cNvSpPr/>
      </xdr:nvSpPr>
      <xdr:spPr>
        <a:xfrm>
          <a:off x="1676376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94320</xdr:rowOff>
    </xdr:from>
    <xdr:to>
      <xdr:col>96</xdr:col>
      <xdr:colOff>29520</xdr:colOff>
      <xdr:row>59</xdr:row>
      <xdr:rowOff>140760</xdr:rowOff>
    </xdr:to>
    <xdr:sp>
      <xdr:nvSpPr>
        <xdr:cNvPr id="1858" name="テキスト ボックス 783"/>
        <xdr:cNvSpPr/>
      </xdr:nvSpPr>
      <xdr:spPr>
        <a:xfrm>
          <a:off x="1654848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6120</xdr:rowOff>
    </xdr:from>
    <xdr:to>
      <xdr:col>120</xdr:col>
      <xdr:colOff>114120</xdr:colOff>
      <xdr:row>57</xdr:row>
      <xdr:rowOff>6120</xdr:rowOff>
    </xdr:to>
    <xdr:sp>
      <xdr:nvSpPr>
        <xdr:cNvPr id="1859" name="直線コネクタ 784"/>
        <xdr:cNvSpPr/>
      </xdr:nvSpPr>
      <xdr:spPr>
        <a:xfrm>
          <a:off x="1676376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56</xdr:row>
      <xdr:rowOff>56160</xdr:rowOff>
    </xdr:from>
    <xdr:to>
      <xdr:col>96</xdr:col>
      <xdr:colOff>44280</xdr:colOff>
      <xdr:row>57</xdr:row>
      <xdr:rowOff>102600</xdr:rowOff>
    </xdr:to>
    <xdr:sp>
      <xdr:nvSpPr>
        <xdr:cNvPr id="1860" name="テキスト ボックス 785"/>
        <xdr:cNvSpPr/>
      </xdr:nvSpPr>
      <xdr:spPr>
        <a:xfrm>
          <a:off x="16283160" y="965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1861" name="直線コネクタ 786"/>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54</xdr:row>
      <xdr:rowOff>18000</xdr:rowOff>
    </xdr:from>
    <xdr:to>
      <xdr:col>96</xdr:col>
      <xdr:colOff>44280</xdr:colOff>
      <xdr:row>55</xdr:row>
      <xdr:rowOff>64440</xdr:rowOff>
    </xdr:to>
    <xdr:sp>
      <xdr:nvSpPr>
        <xdr:cNvPr id="1862" name="テキスト ボックス 787"/>
        <xdr:cNvSpPr/>
      </xdr:nvSpPr>
      <xdr:spPr>
        <a:xfrm>
          <a:off x="16283160" y="9276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sp>
      <xdr:nvSpPr>
        <xdr:cNvPr id="1863" name="直線コネクタ 788"/>
        <xdr:cNvSpPr/>
      </xdr:nvSpPr>
      <xdr:spPr>
        <a:xfrm>
          <a:off x="1676376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51</xdr:row>
      <xdr:rowOff>151200</xdr:rowOff>
    </xdr:from>
    <xdr:to>
      <xdr:col>96</xdr:col>
      <xdr:colOff>44280</xdr:colOff>
      <xdr:row>53</xdr:row>
      <xdr:rowOff>25920</xdr:rowOff>
    </xdr:to>
    <xdr:sp>
      <xdr:nvSpPr>
        <xdr:cNvPr id="1864" name="テキスト ボックス 789"/>
        <xdr:cNvSpPr/>
      </xdr:nvSpPr>
      <xdr:spPr>
        <a:xfrm>
          <a:off x="16283160" y="8894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63360</xdr:rowOff>
    </xdr:to>
    <xdr:sp>
      <xdr:nvSpPr>
        <xdr:cNvPr id="1865" name="直線コネクタ 790"/>
        <xdr:cNvSpPr/>
      </xdr:nvSpPr>
      <xdr:spPr>
        <a:xfrm>
          <a:off x="1676376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49</xdr:row>
      <xdr:rowOff>113400</xdr:rowOff>
    </xdr:from>
    <xdr:to>
      <xdr:col>96</xdr:col>
      <xdr:colOff>44280</xdr:colOff>
      <xdr:row>50</xdr:row>
      <xdr:rowOff>159840</xdr:rowOff>
    </xdr:to>
    <xdr:sp>
      <xdr:nvSpPr>
        <xdr:cNvPr id="1866" name="テキスト ボックス 791"/>
        <xdr:cNvSpPr/>
      </xdr:nvSpPr>
      <xdr:spPr>
        <a:xfrm>
          <a:off x="16283160" y="851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67" name="直線コネクタ 792"/>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47</xdr:row>
      <xdr:rowOff>75240</xdr:rowOff>
    </xdr:from>
    <xdr:to>
      <xdr:col>96</xdr:col>
      <xdr:colOff>60120</xdr:colOff>
      <xdr:row>48</xdr:row>
      <xdr:rowOff>121320</xdr:rowOff>
    </xdr:to>
    <xdr:sp>
      <xdr:nvSpPr>
        <xdr:cNvPr id="1868" name="テキスト ボックス 793"/>
        <xdr:cNvSpPr/>
      </xdr:nvSpPr>
      <xdr:spPr>
        <a:xfrm>
          <a:off x="1623528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69" name="貸付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17280</xdr:rowOff>
    </xdr:from>
    <xdr:to>
      <xdr:col>116</xdr:col>
      <xdr:colOff>62640</xdr:colOff>
      <xdr:row>59</xdr:row>
      <xdr:rowOff>44280</xdr:rowOff>
    </xdr:to>
    <xdr:sp>
      <xdr:nvSpPr>
        <xdr:cNvPr id="1870" name="直線コネクタ 795"/>
        <xdr:cNvSpPr/>
      </xdr:nvSpPr>
      <xdr:spPr>
        <a:xfrm flipV="1">
          <a:off x="20318040" y="8589600"/>
          <a:ext cx="1080" cy="1569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59</xdr:row>
      <xdr:rowOff>68760</xdr:rowOff>
    </xdr:from>
    <xdr:to>
      <xdr:col>118</xdr:col>
      <xdr:colOff>11880</xdr:colOff>
      <xdr:row>60</xdr:row>
      <xdr:rowOff>114840</xdr:rowOff>
    </xdr:to>
    <xdr:sp>
      <xdr:nvSpPr>
        <xdr:cNvPr id="1871" name="貸付金最小値テキスト"/>
        <xdr:cNvSpPr/>
      </xdr:nvSpPr>
      <xdr:spPr>
        <a:xfrm>
          <a:off x="20372760" y="10184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sp>
      <xdr:nvSpPr>
        <xdr:cNvPr id="1872" name="直線コネクタ 797"/>
        <xdr:cNvSpPr/>
      </xdr:nvSpPr>
      <xdr:spPr>
        <a:xfrm>
          <a:off x="20246400" y="101595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48</xdr:row>
      <xdr:rowOff>155880</xdr:rowOff>
    </xdr:from>
    <xdr:to>
      <xdr:col>119</xdr:col>
      <xdr:colOff>119880</xdr:colOff>
      <xdr:row>50</xdr:row>
      <xdr:rowOff>30960</xdr:rowOff>
    </xdr:to>
    <xdr:sp>
      <xdr:nvSpPr>
        <xdr:cNvPr id="1873" name="貸付金最大値テキスト"/>
        <xdr:cNvSpPr/>
      </xdr:nvSpPr>
      <xdr:spPr>
        <a:xfrm>
          <a:off x="20375280" y="8385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82,420</a:t>
          </a:r>
          <a:endParaRPr b="0" lang="en-US" sz="1000" spc="-1" strike="noStrike">
            <a:latin typeface="Times New Roman"/>
          </a:endParaRPr>
        </a:p>
      </xdr:txBody>
    </xdr:sp>
    <xdr:clientData/>
  </xdr:twoCellAnchor>
  <xdr:twoCellAnchor editAs="twoCell">
    <xdr:from>
      <xdr:col>115</xdr:col>
      <xdr:colOff>164880</xdr:colOff>
      <xdr:row>50</xdr:row>
      <xdr:rowOff>17280</xdr:rowOff>
    </xdr:from>
    <xdr:to>
      <xdr:col>116</xdr:col>
      <xdr:colOff>152280</xdr:colOff>
      <xdr:row>50</xdr:row>
      <xdr:rowOff>17280</xdr:rowOff>
    </xdr:to>
    <xdr:sp>
      <xdr:nvSpPr>
        <xdr:cNvPr id="1874" name="直線コネクタ 799"/>
        <xdr:cNvSpPr/>
      </xdr:nvSpPr>
      <xdr:spPr>
        <a:xfrm>
          <a:off x="20246400" y="8589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59</xdr:row>
      <xdr:rowOff>33480</xdr:rowOff>
    </xdr:from>
    <xdr:to>
      <xdr:col>116</xdr:col>
      <xdr:colOff>63360</xdr:colOff>
      <xdr:row>59</xdr:row>
      <xdr:rowOff>35280</xdr:rowOff>
    </xdr:to>
    <xdr:sp>
      <xdr:nvSpPr>
        <xdr:cNvPr id="1875" name="直線コネクタ 800"/>
        <xdr:cNvSpPr/>
      </xdr:nvSpPr>
      <xdr:spPr>
        <a:xfrm>
          <a:off x="19560600" y="10148760"/>
          <a:ext cx="7592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57</xdr:row>
      <xdr:rowOff>104760</xdr:rowOff>
    </xdr:from>
    <xdr:to>
      <xdr:col>119</xdr:col>
      <xdr:colOff>55800</xdr:colOff>
      <xdr:row>58</xdr:row>
      <xdr:rowOff>151200</xdr:rowOff>
    </xdr:to>
    <xdr:sp>
      <xdr:nvSpPr>
        <xdr:cNvPr id="1876" name="貸付金平均値テキスト"/>
        <xdr:cNvSpPr/>
      </xdr:nvSpPr>
      <xdr:spPr>
        <a:xfrm>
          <a:off x="20374920" y="9877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5,437</a:t>
          </a:r>
          <a:endParaRPr b="0" lang="en-US" sz="1000" spc="-1" strike="noStrike">
            <a:latin typeface="Times New Roman"/>
          </a:endParaRPr>
        </a:p>
      </xdr:txBody>
    </xdr:sp>
    <xdr:clientData/>
  </xdr:twoCellAnchor>
  <xdr:twoCellAnchor editAs="twoCell">
    <xdr:from>
      <xdr:col>116</xdr:col>
      <xdr:colOff>12600</xdr:colOff>
      <xdr:row>58</xdr:row>
      <xdr:rowOff>61560</xdr:rowOff>
    </xdr:from>
    <xdr:to>
      <xdr:col>116</xdr:col>
      <xdr:colOff>113760</xdr:colOff>
      <xdr:row>58</xdr:row>
      <xdr:rowOff>162720</xdr:rowOff>
    </xdr:to>
    <xdr:sp>
      <xdr:nvSpPr>
        <xdr:cNvPr id="1877" name="フローチャート: 判断 802"/>
        <xdr:cNvSpPr/>
      </xdr:nvSpPr>
      <xdr:spPr>
        <a:xfrm>
          <a:off x="20269080" y="10005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33480</xdr:rowOff>
    </xdr:from>
    <xdr:to>
      <xdr:col>112</xdr:col>
      <xdr:colOff>2880</xdr:colOff>
      <xdr:row>59</xdr:row>
      <xdr:rowOff>33480</xdr:rowOff>
    </xdr:to>
    <xdr:sp>
      <xdr:nvSpPr>
        <xdr:cNvPr id="1878" name="直線コネクタ 803"/>
        <xdr:cNvSpPr/>
      </xdr:nvSpPr>
      <xdr:spPr>
        <a:xfrm>
          <a:off x="18735480" y="101487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82440</xdr:rowOff>
    </xdr:from>
    <xdr:to>
      <xdr:col>112</xdr:col>
      <xdr:colOff>37800</xdr:colOff>
      <xdr:row>59</xdr:row>
      <xdr:rowOff>12240</xdr:rowOff>
    </xdr:to>
    <xdr:sp>
      <xdr:nvSpPr>
        <xdr:cNvPr id="1879" name="フローチャート: 判断 804"/>
        <xdr:cNvSpPr/>
      </xdr:nvSpPr>
      <xdr:spPr>
        <a:xfrm>
          <a:off x="19510200" y="10026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49680</xdr:rowOff>
    </xdr:from>
    <xdr:to>
      <xdr:col>113</xdr:col>
      <xdr:colOff>74880</xdr:colOff>
      <xdr:row>58</xdr:row>
      <xdr:rowOff>96120</xdr:rowOff>
    </xdr:to>
    <xdr:sp>
      <xdr:nvSpPr>
        <xdr:cNvPr id="1880" name="テキスト ボックス 805"/>
        <xdr:cNvSpPr/>
      </xdr:nvSpPr>
      <xdr:spPr>
        <a:xfrm>
          <a:off x="19346040" y="9822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4,336</a:t>
          </a:r>
          <a:endParaRPr b="0" lang="en-US" sz="1000" spc="-1" strike="noStrike">
            <a:latin typeface="Times New Roman"/>
          </a:endParaRPr>
        </a:p>
      </xdr:txBody>
    </xdr:sp>
    <xdr:clientData/>
  </xdr:twoCellAnchor>
  <xdr:twoCellAnchor editAs="twoCell">
    <xdr:from>
      <xdr:col>102</xdr:col>
      <xdr:colOff>114120</xdr:colOff>
      <xdr:row>59</xdr:row>
      <xdr:rowOff>33120</xdr:rowOff>
    </xdr:from>
    <xdr:to>
      <xdr:col>107</xdr:col>
      <xdr:colOff>50760</xdr:colOff>
      <xdr:row>59</xdr:row>
      <xdr:rowOff>33480</xdr:rowOff>
    </xdr:to>
    <xdr:sp>
      <xdr:nvSpPr>
        <xdr:cNvPr id="1881" name="直線コネクタ 806"/>
        <xdr:cNvSpPr/>
      </xdr:nvSpPr>
      <xdr:spPr>
        <a:xfrm>
          <a:off x="17925840" y="1014840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92520</xdr:rowOff>
    </xdr:from>
    <xdr:to>
      <xdr:col>107</xdr:col>
      <xdr:colOff>101160</xdr:colOff>
      <xdr:row>59</xdr:row>
      <xdr:rowOff>22320</xdr:rowOff>
    </xdr:to>
    <xdr:sp>
      <xdr:nvSpPr>
        <xdr:cNvPr id="1882" name="フローチャート: 判断 807"/>
        <xdr:cNvSpPr/>
      </xdr:nvSpPr>
      <xdr:spPr>
        <a:xfrm>
          <a:off x="18684720" y="1003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59760</xdr:rowOff>
    </xdr:from>
    <xdr:to>
      <xdr:col>108</xdr:col>
      <xdr:colOff>122400</xdr:colOff>
      <xdr:row>58</xdr:row>
      <xdr:rowOff>106200</xdr:rowOff>
    </xdr:to>
    <xdr:sp>
      <xdr:nvSpPr>
        <xdr:cNvPr id="1883" name="テキスト ボックス 808"/>
        <xdr:cNvSpPr/>
      </xdr:nvSpPr>
      <xdr:spPr>
        <a:xfrm>
          <a:off x="18520560" y="9832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3,809</a:t>
          </a:r>
          <a:endParaRPr b="0" lang="en-US" sz="1000" spc="-1" strike="noStrike">
            <a:latin typeface="Times New Roman"/>
          </a:endParaRPr>
        </a:p>
      </xdr:txBody>
    </xdr:sp>
    <xdr:clientData/>
  </xdr:twoCellAnchor>
  <xdr:twoCellAnchor editAs="twoCell">
    <xdr:from>
      <xdr:col>98</xdr:col>
      <xdr:colOff>2880</xdr:colOff>
      <xdr:row>59</xdr:row>
      <xdr:rowOff>33120</xdr:rowOff>
    </xdr:from>
    <xdr:to>
      <xdr:col>102</xdr:col>
      <xdr:colOff>114120</xdr:colOff>
      <xdr:row>59</xdr:row>
      <xdr:rowOff>33120</xdr:rowOff>
    </xdr:to>
    <xdr:sp>
      <xdr:nvSpPr>
        <xdr:cNvPr id="1884" name="直線コネクタ 809"/>
        <xdr:cNvSpPr/>
      </xdr:nvSpPr>
      <xdr:spPr>
        <a:xfrm>
          <a:off x="17115840" y="101484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87480</xdr:rowOff>
    </xdr:from>
    <xdr:to>
      <xdr:col>102</xdr:col>
      <xdr:colOff>164520</xdr:colOff>
      <xdr:row>59</xdr:row>
      <xdr:rowOff>17280</xdr:rowOff>
    </xdr:to>
    <xdr:sp>
      <xdr:nvSpPr>
        <xdr:cNvPr id="1885" name="フローチャート: 判断 810"/>
        <xdr:cNvSpPr/>
      </xdr:nvSpPr>
      <xdr:spPr>
        <a:xfrm>
          <a:off x="17875080" y="10031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54720</xdr:rowOff>
    </xdr:from>
    <xdr:to>
      <xdr:col>104</xdr:col>
      <xdr:colOff>11160</xdr:colOff>
      <xdr:row>58</xdr:row>
      <xdr:rowOff>101160</xdr:rowOff>
    </xdr:to>
    <xdr:sp>
      <xdr:nvSpPr>
        <xdr:cNvPr id="1886" name="テキスト ボックス 811"/>
        <xdr:cNvSpPr/>
      </xdr:nvSpPr>
      <xdr:spPr>
        <a:xfrm>
          <a:off x="17710920" y="9827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4,078</a:t>
          </a:r>
          <a:endParaRPr b="0" lang="en-US" sz="1000" spc="-1" strike="noStrike">
            <a:latin typeface="Times New Roman"/>
          </a:endParaRPr>
        </a:p>
      </xdr:txBody>
    </xdr:sp>
    <xdr:clientData/>
  </xdr:twoCellAnchor>
  <xdr:twoCellAnchor editAs="twoCell">
    <xdr:from>
      <xdr:col>97</xdr:col>
      <xdr:colOff>127080</xdr:colOff>
      <xdr:row>58</xdr:row>
      <xdr:rowOff>90720</xdr:rowOff>
    </xdr:from>
    <xdr:to>
      <xdr:col>98</xdr:col>
      <xdr:colOff>37800</xdr:colOff>
      <xdr:row>59</xdr:row>
      <xdr:rowOff>20520</xdr:rowOff>
    </xdr:to>
    <xdr:sp>
      <xdr:nvSpPr>
        <xdr:cNvPr id="1887" name="フローチャート: 判断 812"/>
        <xdr:cNvSpPr/>
      </xdr:nvSpPr>
      <xdr:spPr>
        <a:xfrm>
          <a:off x="17065440" y="10034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57</xdr:row>
      <xdr:rowOff>57960</xdr:rowOff>
    </xdr:from>
    <xdr:to>
      <xdr:col>99</xdr:col>
      <xdr:colOff>74880</xdr:colOff>
      <xdr:row>58</xdr:row>
      <xdr:rowOff>104400</xdr:rowOff>
    </xdr:to>
    <xdr:sp>
      <xdr:nvSpPr>
        <xdr:cNvPr id="1888" name="テキスト ボックス 813"/>
        <xdr:cNvSpPr/>
      </xdr:nvSpPr>
      <xdr:spPr>
        <a:xfrm>
          <a:off x="16901280" y="9830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3,902</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1889" name="テキスト ボックス 814"/>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1890" name="テキスト ボックス 815"/>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1891" name="テキスト ボックス 816"/>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1892" name="テキスト ボックス 817"/>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1893" name="テキスト ボックス 818"/>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155880</xdr:rowOff>
    </xdr:from>
    <xdr:to>
      <xdr:col>116</xdr:col>
      <xdr:colOff>113760</xdr:colOff>
      <xdr:row>59</xdr:row>
      <xdr:rowOff>85680</xdr:rowOff>
    </xdr:to>
    <xdr:sp>
      <xdr:nvSpPr>
        <xdr:cNvPr id="1894" name="楕円 819"/>
        <xdr:cNvSpPr/>
      </xdr:nvSpPr>
      <xdr:spPr>
        <a:xfrm>
          <a:off x="20269080" y="10099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58</xdr:row>
      <xdr:rowOff>91440</xdr:rowOff>
    </xdr:from>
    <xdr:to>
      <xdr:col>118</xdr:col>
      <xdr:colOff>140400</xdr:colOff>
      <xdr:row>59</xdr:row>
      <xdr:rowOff>137880</xdr:rowOff>
    </xdr:to>
    <xdr:sp>
      <xdr:nvSpPr>
        <xdr:cNvPr id="1895" name="貸付金該当値テキスト"/>
        <xdr:cNvSpPr/>
      </xdr:nvSpPr>
      <xdr:spPr>
        <a:xfrm>
          <a:off x="20374200" y="100353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481</a:t>
          </a:r>
          <a:endParaRPr b="0" lang="en-US" sz="1000" spc="-1" strike="noStrike">
            <a:latin typeface="Times New Roman"/>
          </a:endParaRPr>
        </a:p>
      </xdr:txBody>
    </xdr:sp>
    <xdr:clientData/>
  </xdr:twoCellAnchor>
  <xdr:twoCellAnchor editAs="twoCell">
    <xdr:from>
      <xdr:col>111</xdr:col>
      <xdr:colOff>127080</xdr:colOff>
      <xdr:row>58</xdr:row>
      <xdr:rowOff>154440</xdr:rowOff>
    </xdr:from>
    <xdr:to>
      <xdr:col>112</xdr:col>
      <xdr:colOff>37800</xdr:colOff>
      <xdr:row>59</xdr:row>
      <xdr:rowOff>84240</xdr:rowOff>
    </xdr:to>
    <xdr:sp>
      <xdr:nvSpPr>
        <xdr:cNvPr id="1896" name="楕円 821"/>
        <xdr:cNvSpPr/>
      </xdr:nvSpPr>
      <xdr:spPr>
        <a:xfrm>
          <a:off x="19510200" y="10098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59</xdr:row>
      <xdr:rowOff>96120</xdr:rowOff>
    </xdr:from>
    <xdr:to>
      <xdr:col>113</xdr:col>
      <xdr:colOff>30240</xdr:colOff>
      <xdr:row>60</xdr:row>
      <xdr:rowOff>142200</xdr:rowOff>
    </xdr:to>
    <xdr:sp>
      <xdr:nvSpPr>
        <xdr:cNvPr id="1897" name="テキスト ボックス 822"/>
        <xdr:cNvSpPr/>
      </xdr:nvSpPr>
      <xdr:spPr>
        <a:xfrm>
          <a:off x="19390680" y="102114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a:t>
          </a:r>
          <a:endParaRPr b="0" lang="en-US" sz="1000" spc="-1" strike="noStrike">
            <a:latin typeface="Times New Roman"/>
          </a:endParaRPr>
        </a:p>
      </xdr:txBody>
    </xdr:sp>
    <xdr:clientData/>
  </xdr:twoCellAnchor>
  <xdr:twoCellAnchor editAs="twoCell">
    <xdr:from>
      <xdr:col>107</xdr:col>
      <xdr:colOff>0</xdr:colOff>
      <xdr:row>58</xdr:row>
      <xdr:rowOff>154080</xdr:rowOff>
    </xdr:from>
    <xdr:to>
      <xdr:col>107</xdr:col>
      <xdr:colOff>101160</xdr:colOff>
      <xdr:row>59</xdr:row>
      <xdr:rowOff>83880</xdr:rowOff>
    </xdr:to>
    <xdr:sp>
      <xdr:nvSpPr>
        <xdr:cNvPr id="1898" name="楕円 823"/>
        <xdr:cNvSpPr/>
      </xdr:nvSpPr>
      <xdr:spPr>
        <a:xfrm>
          <a:off x="18684720" y="10098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59</xdr:row>
      <xdr:rowOff>96120</xdr:rowOff>
    </xdr:from>
    <xdr:to>
      <xdr:col>108</xdr:col>
      <xdr:colOff>77760</xdr:colOff>
      <xdr:row>60</xdr:row>
      <xdr:rowOff>142200</xdr:rowOff>
    </xdr:to>
    <xdr:sp>
      <xdr:nvSpPr>
        <xdr:cNvPr id="1899" name="テキスト ボックス 824"/>
        <xdr:cNvSpPr/>
      </xdr:nvSpPr>
      <xdr:spPr>
        <a:xfrm>
          <a:off x="18565200" y="102114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571</a:t>
          </a:r>
          <a:endParaRPr b="0" lang="en-US" sz="1000" spc="-1" strike="noStrike">
            <a:latin typeface="Times New Roman"/>
          </a:endParaRPr>
        </a:p>
      </xdr:txBody>
    </xdr:sp>
    <xdr:clientData/>
  </xdr:twoCellAnchor>
  <xdr:twoCellAnchor editAs="twoCell">
    <xdr:from>
      <xdr:col>102</xdr:col>
      <xdr:colOff>63360</xdr:colOff>
      <xdr:row>58</xdr:row>
      <xdr:rowOff>154080</xdr:rowOff>
    </xdr:from>
    <xdr:to>
      <xdr:col>102</xdr:col>
      <xdr:colOff>164520</xdr:colOff>
      <xdr:row>59</xdr:row>
      <xdr:rowOff>83880</xdr:rowOff>
    </xdr:to>
    <xdr:sp>
      <xdr:nvSpPr>
        <xdr:cNvPr id="1900" name="楕円 825"/>
        <xdr:cNvSpPr/>
      </xdr:nvSpPr>
      <xdr:spPr>
        <a:xfrm>
          <a:off x="17875080" y="10098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59</xdr:row>
      <xdr:rowOff>95760</xdr:rowOff>
    </xdr:from>
    <xdr:to>
      <xdr:col>103</xdr:col>
      <xdr:colOff>141480</xdr:colOff>
      <xdr:row>60</xdr:row>
      <xdr:rowOff>141840</xdr:rowOff>
    </xdr:to>
    <xdr:sp>
      <xdr:nvSpPr>
        <xdr:cNvPr id="1901" name="テキスト ボックス 826"/>
        <xdr:cNvSpPr/>
      </xdr:nvSpPr>
      <xdr:spPr>
        <a:xfrm>
          <a:off x="17755920" y="102110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97</xdr:col>
      <xdr:colOff>127080</xdr:colOff>
      <xdr:row>58</xdr:row>
      <xdr:rowOff>154080</xdr:rowOff>
    </xdr:from>
    <xdr:to>
      <xdr:col>98</xdr:col>
      <xdr:colOff>37800</xdr:colOff>
      <xdr:row>59</xdr:row>
      <xdr:rowOff>83880</xdr:rowOff>
    </xdr:to>
    <xdr:sp>
      <xdr:nvSpPr>
        <xdr:cNvPr id="1902" name="楕円 827"/>
        <xdr:cNvSpPr/>
      </xdr:nvSpPr>
      <xdr:spPr>
        <a:xfrm>
          <a:off x="17065440" y="10098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59</xdr:row>
      <xdr:rowOff>95760</xdr:rowOff>
    </xdr:from>
    <xdr:to>
      <xdr:col>99</xdr:col>
      <xdr:colOff>30240</xdr:colOff>
      <xdr:row>60</xdr:row>
      <xdr:rowOff>141840</xdr:rowOff>
    </xdr:to>
    <xdr:sp>
      <xdr:nvSpPr>
        <xdr:cNvPr id="1903" name="テキスト ボックス 828"/>
        <xdr:cNvSpPr/>
      </xdr:nvSpPr>
      <xdr:spPr>
        <a:xfrm>
          <a:off x="16945920" y="102110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581</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904" name="正方形/長方形 829"/>
        <xdr:cNvSpPr/>
      </xdr:nvSpPr>
      <xdr:spPr>
        <a:xfrm>
          <a:off x="1676376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905" name="正方形/長方形 830"/>
        <xdr:cNvSpPr/>
      </xdr:nvSpPr>
      <xdr:spPr>
        <a:xfrm>
          <a:off x="168908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906" name="正方形/長方形 831"/>
        <xdr:cNvSpPr/>
      </xdr:nvSpPr>
      <xdr:spPr>
        <a:xfrm>
          <a:off x="168908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47/51</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907" name="正方形/長方形 832"/>
        <xdr:cNvSpPr/>
      </xdr:nvSpPr>
      <xdr:spPr>
        <a:xfrm>
          <a:off x="1781172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908" name="正方形/長方形 833"/>
        <xdr:cNvSpPr/>
      </xdr:nvSpPr>
      <xdr:spPr>
        <a:xfrm>
          <a:off x="1781172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38,257</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909" name="正方形/長方形 834"/>
        <xdr:cNvSpPr/>
      </xdr:nvSpPr>
      <xdr:spPr>
        <a:xfrm>
          <a:off x="1885932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910" name="正方形/長方形 835"/>
        <xdr:cNvSpPr/>
      </xdr:nvSpPr>
      <xdr:spPr>
        <a:xfrm>
          <a:off x="1885932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28,673</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11" name="正方形/長方形 836"/>
        <xdr:cNvSpPr/>
      </xdr:nvSpPr>
      <xdr:spPr>
        <a:xfrm>
          <a:off x="1676376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26640</xdr:rowOff>
    </xdr:to>
    <xdr:sp>
      <xdr:nvSpPr>
        <xdr:cNvPr id="1912" name="テキスト ボックス 837"/>
        <xdr:cNvSpPr/>
      </xdr:nvSpPr>
      <xdr:spPr>
        <a:xfrm>
          <a:off x="167439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913" name="直線コネクタ 838"/>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80</xdr:row>
      <xdr:rowOff>132120</xdr:rowOff>
    </xdr:from>
    <xdr:to>
      <xdr:col>96</xdr:col>
      <xdr:colOff>44280</xdr:colOff>
      <xdr:row>82</xdr:row>
      <xdr:rowOff>7200</xdr:rowOff>
    </xdr:to>
    <xdr:sp>
      <xdr:nvSpPr>
        <xdr:cNvPr id="1914" name="テキスト ボックス 839"/>
        <xdr:cNvSpPr/>
      </xdr:nvSpPr>
      <xdr:spPr>
        <a:xfrm>
          <a:off x="16283160" y="1384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79</xdr:row>
      <xdr:rowOff>44280</xdr:rowOff>
    </xdr:from>
    <xdr:to>
      <xdr:col>120</xdr:col>
      <xdr:colOff>114120</xdr:colOff>
      <xdr:row>79</xdr:row>
      <xdr:rowOff>44280</xdr:rowOff>
    </xdr:to>
    <xdr:sp>
      <xdr:nvSpPr>
        <xdr:cNvPr id="1915" name="直線コネクタ 840"/>
        <xdr:cNvSpPr/>
      </xdr:nvSpPr>
      <xdr:spPr>
        <a:xfrm>
          <a:off x="1676376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78</xdr:row>
      <xdr:rowOff>94320</xdr:rowOff>
    </xdr:from>
    <xdr:to>
      <xdr:col>96</xdr:col>
      <xdr:colOff>44280</xdr:colOff>
      <xdr:row>79</xdr:row>
      <xdr:rowOff>140760</xdr:rowOff>
    </xdr:to>
    <xdr:sp>
      <xdr:nvSpPr>
        <xdr:cNvPr id="1916" name="テキスト ボックス 841"/>
        <xdr:cNvSpPr/>
      </xdr:nvSpPr>
      <xdr:spPr>
        <a:xfrm>
          <a:off x="16283160" y="13467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77</xdr:row>
      <xdr:rowOff>6120</xdr:rowOff>
    </xdr:from>
    <xdr:to>
      <xdr:col>120</xdr:col>
      <xdr:colOff>114120</xdr:colOff>
      <xdr:row>77</xdr:row>
      <xdr:rowOff>6120</xdr:rowOff>
    </xdr:to>
    <xdr:sp>
      <xdr:nvSpPr>
        <xdr:cNvPr id="1917" name="直線コネクタ 842"/>
        <xdr:cNvSpPr/>
      </xdr:nvSpPr>
      <xdr:spPr>
        <a:xfrm>
          <a:off x="1676376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76</xdr:row>
      <xdr:rowOff>56160</xdr:rowOff>
    </xdr:from>
    <xdr:to>
      <xdr:col>96</xdr:col>
      <xdr:colOff>44280</xdr:colOff>
      <xdr:row>77</xdr:row>
      <xdr:rowOff>102600</xdr:rowOff>
    </xdr:to>
    <xdr:sp>
      <xdr:nvSpPr>
        <xdr:cNvPr id="1918" name="テキスト ボックス 843"/>
        <xdr:cNvSpPr/>
      </xdr:nvSpPr>
      <xdr:spPr>
        <a:xfrm>
          <a:off x="16283160" y="13086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74</xdr:row>
      <xdr:rowOff>139680</xdr:rowOff>
    </xdr:from>
    <xdr:to>
      <xdr:col>120</xdr:col>
      <xdr:colOff>114120</xdr:colOff>
      <xdr:row>74</xdr:row>
      <xdr:rowOff>139680</xdr:rowOff>
    </xdr:to>
    <xdr:sp>
      <xdr:nvSpPr>
        <xdr:cNvPr id="1919" name="直線コネクタ 844"/>
        <xdr:cNvSpPr/>
      </xdr:nvSpPr>
      <xdr:spPr>
        <a:xfrm>
          <a:off x="1676376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74</xdr:row>
      <xdr:rowOff>18000</xdr:rowOff>
    </xdr:from>
    <xdr:to>
      <xdr:col>96</xdr:col>
      <xdr:colOff>44280</xdr:colOff>
      <xdr:row>75</xdr:row>
      <xdr:rowOff>64440</xdr:rowOff>
    </xdr:to>
    <xdr:sp>
      <xdr:nvSpPr>
        <xdr:cNvPr id="1920" name="テキスト ボックス 845"/>
        <xdr:cNvSpPr/>
      </xdr:nvSpPr>
      <xdr:spPr>
        <a:xfrm>
          <a:off x="16283160" y="1270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72</xdr:row>
      <xdr:rowOff>101520</xdr:rowOff>
    </xdr:from>
    <xdr:to>
      <xdr:col>120</xdr:col>
      <xdr:colOff>114120</xdr:colOff>
      <xdr:row>72</xdr:row>
      <xdr:rowOff>101520</xdr:rowOff>
    </xdr:to>
    <xdr:sp>
      <xdr:nvSpPr>
        <xdr:cNvPr id="1921" name="直線コネクタ 846"/>
        <xdr:cNvSpPr/>
      </xdr:nvSpPr>
      <xdr:spPr>
        <a:xfrm>
          <a:off x="1676376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71</xdr:row>
      <xdr:rowOff>151200</xdr:rowOff>
    </xdr:from>
    <xdr:to>
      <xdr:col>96</xdr:col>
      <xdr:colOff>44280</xdr:colOff>
      <xdr:row>73</xdr:row>
      <xdr:rowOff>25920</xdr:rowOff>
    </xdr:to>
    <xdr:sp>
      <xdr:nvSpPr>
        <xdr:cNvPr id="1922" name="テキスト ボックス 847"/>
        <xdr:cNvSpPr/>
      </xdr:nvSpPr>
      <xdr:spPr>
        <a:xfrm>
          <a:off x="16283160" y="1232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70</xdr:row>
      <xdr:rowOff>63360</xdr:rowOff>
    </xdr:from>
    <xdr:to>
      <xdr:col>120</xdr:col>
      <xdr:colOff>114120</xdr:colOff>
      <xdr:row>70</xdr:row>
      <xdr:rowOff>63360</xdr:rowOff>
    </xdr:to>
    <xdr:sp>
      <xdr:nvSpPr>
        <xdr:cNvPr id="1923" name="直線コネクタ 848"/>
        <xdr:cNvSpPr/>
      </xdr:nvSpPr>
      <xdr:spPr>
        <a:xfrm>
          <a:off x="1676376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69</xdr:row>
      <xdr:rowOff>113400</xdr:rowOff>
    </xdr:from>
    <xdr:to>
      <xdr:col>96</xdr:col>
      <xdr:colOff>44280</xdr:colOff>
      <xdr:row>70</xdr:row>
      <xdr:rowOff>159840</xdr:rowOff>
    </xdr:to>
    <xdr:sp>
      <xdr:nvSpPr>
        <xdr:cNvPr id="1924" name="テキスト ボックス 849"/>
        <xdr:cNvSpPr/>
      </xdr:nvSpPr>
      <xdr:spPr>
        <a:xfrm>
          <a:off x="16283160" y="1194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25" name="直線コネクタ 850"/>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67</xdr:row>
      <xdr:rowOff>75240</xdr:rowOff>
    </xdr:from>
    <xdr:to>
      <xdr:col>96</xdr:col>
      <xdr:colOff>44280</xdr:colOff>
      <xdr:row>68</xdr:row>
      <xdr:rowOff>121320</xdr:rowOff>
    </xdr:to>
    <xdr:sp>
      <xdr:nvSpPr>
        <xdr:cNvPr id="1926" name="テキスト ボックス 851"/>
        <xdr:cNvSpPr/>
      </xdr:nvSpPr>
      <xdr:spPr>
        <a:xfrm>
          <a:off x="16283160" y="1156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27" name="繰出金グラフ枠"/>
        <xdr:cNvSpPr/>
      </xdr:nvSpPr>
      <xdr:spPr>
        <a:xfrm>
          <a:off x="1676376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28440</xdr:rowOff>
    </xdr:from>
    <xdr:to>
      <xdr:col>116</xdr:col>
      <xdr:colOff>62640</xdr:colOff>
      <xdr:row>78</xdr:row>
      <xdr:rowOff>159840</xdr:rowOff>
    </xdr:to>
    <xdr:sp>
      <xdr:nvSpPr>
        <xdr:cNvPr id="1928" name="直線コネクタ 853"/>
        <xdr:cNvSpPr/>
      </xdr:nvSpPr>
      <xdr:spPr>
        <a:xfrm flipV="1">
          <a:off x="20318040" y="12201120"/>
          <a:ext cx="1080" cy="1331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79</xdr:row>
      <xdr:rowOff>12960</xdr:rowOff>
    </xdr:from>
    <xdr:to>
      <xdr:col>119</xdr:col>
      <xdr:colOff>119880</xdr:colOff>
      <xdr:row>80</xdr:row>
      <xdr:rowOff>59040</xdr:rowOff>
    </xdr:to>
    <xdr:sp>
      <xdr:nvSpPr>
        <xdr:cNvPr id="1929" name="繰出金最小値テキスト"/>
        <xdr:cNvSpPr/>
      </xdr:nvSpPr>
      <xdr:spPr>
        <a:xfrm>
          <a:off x="20375280" y="13557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21,467</a:t>
          </a:r>
          <a:endParaRPr b="0" lang="en-US" sz="1000" spc="-1" strike="noStrike">
            <a:latin typeface="Times New Roman"/>
          </a:endParaRPr>
        </a:p>
      </xdr:txBody>
    </xdr:sp>
    <xdr:clientData/>
  </xdr:twoCellAnchor>
  <xdr:twoCellAnchor editAs="twoCell">
    <xdr:from>
      <xdr:col>115</xdr:col>
      <xdr:colOff>164880</xdr:colOff>
      <xdr:row>78</xdr:row>
      <xdr:rowOff>159840</xdr:rowOff>
    </xdr:from>
    <xdr:to>
      <xdr:col>116</xdr:col>
      <xdr:colOff>152280</xdr:colOff>
      <xdr:row>78</xdr:row>
      <xdr:rowOff>159840</xdr:rowOff>
    </xdr:to>
    <xdr:sp>
      <xdr:nvSpPr>
        <xdr:cNvPr id="1930" name="直線コネクタ 855"/>
        <xdr:cNvSpPr/>
      </xdr:nvSpPr>
      <xdr:spPr>
        <a:xfrm>
          <a:off x="20246400" y="135327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69</xdr:row>
      <xdr:rowOff>167040</xdr:rowOff>
    </xdr:from>
    <xdr:to>
      <xdr:col>119</xdr:col>
      <xdr:colOff>119880</xdr:colOff>
      <xdr:row>71</xdr:row>
      <xdr:rowOff>42120</xdr:rowOff>
    </xdr:to>
    <xdr:sp>
      <xdr:nvSpPr>
        <xdr:cNvPr id="1931" name="繰出金最大値テキスト"/>
        <xdr:cNvSpPr/>
      </xdr:nvSpPr>
      <xdr:spPr>
        <a:xfrm>
          <a:off x="20375280" y="11997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56,417</a:t>
          </a:r>
          <a:endParaRPr b="0" lang="en-US" sz="1000" spc="-1" strike="noStrike">
            <a:latin typeface="Times New Roman"/>
          </a:endParaRPr>
        </a:p>
      </xdr:txBody>
    </xdr:sp>
    <xdr:clientData/>
  </xdr:twoCellAnchor>
  <xdr:twoCellAnchor editAs="twoCell">
    <xdr:from>
      <xdr:col>115</xdr:col>
      <xdr:colOff>164880</xdr:colOff>
      <xdr:row>71</xdr:row>
      <xdr:rowOff>28440</xdr:rowOff>
    </xdr:from>
    <xdr:to>
      <xdr:col>116</xdr:col>
      <xdr:colOff>152280</xdr:colOff>
      <xdr:row>71</xdr:row>
      <xdr:rowOff>28440</xdr:rowOff>
    </xdr:to>
    <xdr:sp>
      <xdr:nvSpPr>
        <xdr:cNvPr id="1932" name="直線コネクタ 857"/>
        <xdr:cNvSpPr/>
      </xdr:nvSpPr>
      <xdr:spPr>
        <a:xfrm>
          <a:off x="20246400" y="1220112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77</xdr:row>
      <xdr:rowOff>62280</xdr:rowOff>
    </xdr:from>
    <xdr:to>
      <xdr:col>116</xdr:col>
      <xdr:colOff>63360</xdr:colOff>
      <xdr:row>77</xdr:row>
      <xdr:rowOff>81360</xdr:rowOff>
    </xdr:to>
    <xdr:sp>
      <xdr:nvSpPr>
        <xdr:cNvPr id="1933" name="直線コネクタ 858"/>
        <xdr:cNvSpPr/>
      </xdr:nvSpPr>
      <xdr:spPr>
        <a:xfrm flipV="1">
          <a:off x="19560600" y="13263840"/>
          <a:ext cx="75924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74</xdr:row>
      <xdr:rowOff>113400</xdr:rowOff>
    </xdr:from>
    <xdr:to>
      <xdr:col>119</xdr:col>
      <xdr:colOff>119880</xdr:colOff>
      <xdr:row>75</xdr:row>
      <xdr:rowOff>159840</xdr:rowOff>
    </xdr:to>
    <xdr:sp>
      <xdr:nvSpPr>
        <xdr:cNvPr id="1934" name="繰出金平均値テキスト"/>
        <xdr:cNvSpPr/>
      </xdr:nvSpPr>
      <xdr:spPr>
        <a:xfrm>
          <a:off x="20375280" y="12800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36,000</a:t>
          </a:r>
          <a:endParaRPr b="0" lang="en-US" sz="1000" spc="-1" strike="noStrike">
            <a:latin typeface="Times New Roman"/>
          </a:endParaRPr>
        </a:p>
      </xdr:txBody>
    </xdr:sp>
    <xdr:clientData/>
  </xdr:twoCellAnchor>
  <xdr:twoCellAnchor editAs="twoCell">
    <xdr:from>
      <xdr:col>116</xdr:col>
      <xdr:colOff>12600</xdr:colOff>
      <xdr:row>75</xdr:row>
      <xdr:rowOff>69840</xdr:rowOff>
    </xdr:from>
    <xdr:to>
      <xdr:col>116</xdr:col>
      <xdr:colOff>113760</xdr:colOff>
      <xdr:row>75</xdr:row>
      <xdr:rowOff>171360</xdr:rowOff>
    </xdr:to>
    <xdr:sp>
      <xdr:nvSpPr>
        <xdr:cNvPr id="1935" name="フローチャート: 判断 860"/>
        <xdr:cNvSpPr/>
      </xdr:nvSpPr>
      <xdr:spPr>
        <a:xfrm>
          <a:off x="20269080" y="12928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77</xdr:row>
      <xdr:rowOff>81360</xdr:rowOff>
    </xdr:from>
    <xdr:to>
      <xdr:col>112</xdr:col>
      <xdr:colOff>2880</xdr:colOff>
      <xdr:row>77</xdr:row>
      <xdr:rowOff>119520</xdr:rowOff>
    </xdr:to>
    <xdr:sp>
      <xdr:nvSpPr>
        <xdr:cNvPr id="1936" name="直線コネクタ 861"/>
        <xdr:cNvSpPr/>
      </xdr:nvSpPr>
      <xdr:spPr>
        <a:xfrm flipV="1">
          <a:off x="18735480" y="13282920"/>
          <a:ext cx="82512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74</xdr:row>
      <xdr:rowOff>150120</xdr:rowOff>
    </xdr:from>
    <xdr:to>
      <xdr:col>112</xdr:col>
      <xdr:colOff>37800</xdr:colOff>
      <xdr:row>75</xdr:row>
      <xdr:rowOff>79920</xdr:rowOff>
    </xdr:to>
    <xdr:sp>
      <xdr:nvSpPr>
        <xdr:cNvPr id="1937" name="フローチャート: 判断 862"/>
        <xdr:cNvSpPr/>
      </xdr:nvSpPr>
      <xdr:spPr>
        <a:xfrm>
          <a:off x="19510200" y="12837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73</xdr:row>
      <xdr:rowOff>117000</xdr:rowOff>
    </xdr:from>
    <xdr:to>
      <xdr:col>113</xdr:col>
      <xdr:colOff>106560</xdr:colOff>
      <xdr:row>74</xdr:row>
      <xdr:rowOff>163440</xdr:rowOff>
    </xdr:to>
    <xdr:sp>
      <xdr:nvSpPr>
        <xdr:cNvPr id="1938" name="テキスト ボックス 863"/>
        <xdr:cNvSpPr/>
      </xdr:nvSpPr>
      <xdr:spPr>
        <a:xfrm>
          <a:off x="19314000" y="12632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38,397</a:t>
          </a:r>
          <a:endParaRPr b="0" lang="en-US" sz="1000" spc="-1" strike="noStrike">
            <a:latin typeface="Times New Roman"/>
          </a:endParaRPr>
        </a:p>
      </xdr:txBody>
    </xdr:sp>
    <xdr:clientData/>
  </xdr:twoCellAnchor>
  <xdr:twoCellAnchor editAs="twoCell">
    <xdr:from>
      <xdr:col>102</xdr:col>
      <xdr:colOff>114120</xdr:colOff>
      <xdr:row>77</xdr:row>
      <xdr:rowOff>119520</xdr:rowOff>
    </xdr:from>
    <xdr:to>
      <xdr:col>107</xdr:col>
      <xdr:colOff>50760</xdr:colOff>
      <xdr:row>78</xdr:row>
      <xdr:rowOff>15480</xdr:rowOff>
    </xdr:to>
    <xdr:sp>
      <xdr:nvSpPr>
        <xdr:cNvPr id="1939" name="直線コネクタ 864"/>
        <xdr:cNvSpPr/>
      </xdr:nvSpPr>
      <xdr:spPr>
        <a:xfrm flipV="1">
          <a:off x="17925840" y="13321080"/>
          <a:ext cx="809640" cy="67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74</xdr:row>
      <xdr:rowOff>164160</xdr:rowOff>
    </xdr:from>
    <xdr:to>
      <xdr:col>107</xdr:col>
      <xdr:colOff>101160</xdr:colOff>
      <xdr:row>75</xdr:row>
      <xdr:rowOff>93960</xdr:rowOff>
    </xdr:to>
    <xdr:sp>
      <xdr:nvSpPr>
        <xdr:cNvPr id="1940" name="フローチャート: 判断 865"/>
        <xdr:cNvSpPr/>
      </xdr:nvSpPr>
      <xdr:spPr>
        <a:xfrm>
          <a:off x="18684720" y="1285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73</xdr:row>
      <xdr:rowOff>131400</xdr:rowOff>
    </xdr:from>
    <xdr:to>
      <xdr:col>108</xdr:col>
      <xdr:colOff>169920</xdr:colOff>
      <xdr:row>75</xdr:row>
      <xdr:rowOff>6480</xdr:rowOff>
    </xdr:to>
    <xdr:sp>
      <xdr:nvSpPr>
        <xdr:cNvPr id="1941" name="テキスト ボックス 866"/>
        <xdr:cNvSpPr/>
      </xdr:nvSpPr>
      <xdr:spPr>
        <a:xfrm>
          <a:off x="18504360" y="12647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38,020</a:t>
          </a:r>
          <a:endParaRPr b="0" lang="en-US" sz="1000" spc="-1" strike="noStrike">
            <a:latin typeface="Times New Roman"/>
          </a:endParaRPr>
        </a:p>
      </xdr:txBody>
    </xdr:sp>
    <xdr:clientData/>
  </xdr:twoCellAnchor>
  <xdr:twoCellAnchor editAs="twoCell">
    <xdr:from>
      <xdr:col>98</xdr:col>
      <xdr:colOff>2880</xdr:colOff>
      <xdr:row>78</xdr:row>
      <xdr:rowOff>15480</xdr:rowOff>
    </xdr:from>
    <xdr:to>
      <xdr:col>102</xdr:col>
      <xdr:colOff>114120</xdr:colOff>
      <xdr:row>78</xdr:row>
      <xdr:rowOff>78120</xdr:rowOff>
    </xdr:to>
    <xdr:sp>
      <xdr:nvSpPr>
        <xdr:cNvPr id="1942" name="直線コネクタ 867"/>
        <xdr:cNvSpPr/>
      </xdr:nvSpPr>
      <xdr:spPr>
        <a:xfrm flipV="1">
          <a:off x="17115840" y="13388400"/>
          <a:ext cx="810000" cy="6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74</xdr:row>
      <xdr:rowOff>146880</xdr:rowOff>
    </xdr:from>
    <xdr:to>
      <xdr:col>102</xdr:col>
      <xdr:colOff>164520</xdr:colOff>
      <xdr:row>75</xdr:row>
      <xdr:rowOff>76680</xdr:rowOff>
    </xdr:to>
    <xdr:sp>
      <xdr:nvSpPr>
        <xdr:cNvPr id="1943" name="フローチャート: 判断 868"/>
        <xdr:cNvSpPr/>
      </xdr:nvSpPr>
      <xdr:spPr>
        <a:xfrm>
          <a:off x="17875080" y="1283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73</xdr:row>
      <xdr:rowOff>114120</xdr:rowOff>
    </xdr:from>
    <xdr:to>
      <xdr:col>104</xdr:col>
      <xdr:colOff>42840</xdr:colOff>
      <xdr:row>74</xdr:row>
      <xdr:rowOff>160560</xdr:rowOff>
    </xdr:to>
    <xdr:sp>
      <xdr:nvSpPr>
        <xdr:cNvPr id="1944" name="テキスト ボックス 869"/>
        <xdr:cNvSpPr/>
      </xdr:nvSpPr>
      <xdr:spPr>
        <a:xfrm>
          <a:off x="17678880" y="12629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38,477</a:t>
          </a:r>
          <a:endParaRPr b="0" lang="en-US" sz="1000" spc="-1" strike="noStrike">
            <a:latin typeface="Times New Roman"/>
          </a:endParaRPr>
        </a:p>
      </xdr:txBody>
    </xdr:sp>
    <xdr:clientData/>
  </xdr:twoCellAnchor>
  <xdr:twoCellAnchor editAs="twoCell">
    <xdr:from>
      <xdr:col>97</xdr:col>
      <xdr:colOff>127080</xdr:colOff>
      <xdr:row>74</xdr:row>
      <xdr:rowOff>113040</xdr:rowOff>
    </xdr:from>
    <xdr:to>
      <xdr:col>98</xdr:col>
      <xdr:colOff>37800</xdr:colOff>
      <xdr:row>75</xdr:row>
      <xdr:rowOff>42840</xdr:rowOff>
    </xdr:to>
    <xdr:sp>
      <xdr:nvSpPr>
        <xdr:cNvPr id="1945" name="フローチャート: 判断 870"/>
        <xdr:cNvSpPr/>
      </xdr:nvSpPr>
      <xdr:spPr>
        <a:xfrm>
          <a:off x="17065440" y="12800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73</xdr:row>
      <xdr:rowOff>80280</xdr:rowOff>
    </xdr:from>
    <xdr:to>
      <xdr:col>99</xdr:col>
      <xdr:colOff>106560</xdr:colOff>
      <xdr:row>74</xdr:row>
      <xdr:rowOff>126720</xdr:rowOff>
    </xdr:to>
    <xdr:sp>
      <xdr:nvSpPr>
        <xdr:cNvPr id="1946" name="テキスト ボックス 871"/>
        <xdr:cNvSpPr/>
      </xdr:nvSpPr>
      <xdr:spPr>
        <a:xfrm>
          <a:off x="16869240" y="12596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39,366</a:t>
          </a:r>
          <a:endParaRPr b="0" lang="en-US" sz="1000" spc="-1" strike="noStrike">
            <a:latin typeface="Times New Roman"/>
          </a:endParaRPr>
        </a:p>
      </xdr:txBody>
    </xdr:sp>
    <xdr:clientData/>
  </xdr:twoCellAnchor>
  <xdr:twoCellAnchor editAs="oneCell">
    <xdr:from>
      <xdr:col>115</xdr:col>
      <xdr:colOff>63360</xdr:colOff>
      <xdr:row>81</xdr:row>
      <xdr:rowOff>100440</xdr:rowOff>
    </xdr:from>
    <xdr:to>
      <xdr:col>119</xdr:col>
      <xdr:colOff>126360</xdr:colOff>
      <xdr:row>82</xdr:row>
      <xdr:rowOff>146880</xdr:rowOff>
    </xdr:to>
    <xdr:sp>
      <xdr:nvSpPr>
        <xdr:cNvPr id="1947" name="テキスト ボックス 872"/>
        <xdr:cNvSpPr/>
      </xdr:nvSpPr>
      <xdr:spPr>
        <a:xfrm>
          <a:off x="20144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81</xdr:row>
      <xdr:rowOff>100440</xdr:rowOff>
    </xdr:from>
    <xdr:to>
      <xdr:col>115</xdr:col>
      <xdr:colOff>66600</xdr:colOff>
      <xdr:row>82</xdr:row>
      <xdr:rowOff>146880</xdr:rowOff>
    </xdr:to>
    <xdr:sp>
      <xdr:nvSpPr>
        <xdr:cNvPr id="1948" name="テキスト ボックス 873"/>
        <xdr:cNvSpPr/>
      </xdr:nvSpPr>
      <xdr:spPr>
        <a:xfrm>
          <a:off x="193863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81</xdr:row>
      <xdr:rowOff>100440</xdr:rowOff>
    </xdr:from>
    <xdr:to>
      <xdr:col>110</xdr:col>
      <xdr:colOff>114120</xdr:colOff>
      <xdr:row>82</xdr:row>
      <xdr:rowOff>146880</xdr:rowOff>
    </xdr:to>
    <xdr:sp>
      <xdr:nvSpPr>
        <xdr:cNvPr id="1949" name="テキスト ボックス 874"/>
        <xdr:cNvSpPr/>
      </xdr:nvSpPr>
      <xdr:spPr>
        <a:xfrm>
          <a:off x="18560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81</xdr:row>
      <xdr:rowOff>100440</xdr:rowOff>
    </xdr:from>
    <xdr:to>
      <xdr:col>106</xdr:col>
      <xdr:colOff>3240</xdr:colOff>
      <xdr:row>82</xdr:row>
      <xdr:rowOff>146880</xdr:rowOff>
    </xdr:to>
    <xdr:sp>
      <xdr:nvSpPr>
        <xdr:cNvPr id="1950" name="テキスト ボックス 875"/>
        <xdr:cNvSpPr/>
      </xdr:nvSpPr>
      <xdr:spPr>
        <a:xfrm>
          <a:off x="1775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81</xdr:row>
      <xdr:rowOff>100440</xdr:rowOff>
    </xdr:from>
    <xdr:to>
      <xdr:col>101</xdr:col>
      <xdr:colOff>66240</xdr:colOff>
      <xdr:row>82</xdr:row>
      <xdr:rowOff>146880</xdr:rowOff>
    </xdr:to>
    <xdr:sp>
      <xdr:nvSpPr>
        <xdr:cNvPr id="1951" name="テキスト ボックス 876"/>
        <xdr:cNvSpPr/>
      </xdr:nvSpPr>
      <xdr:spPr>
        <a:xfrm>
          <a:off x="169416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77</xdr:row>
      <xdr:rowOff>11880</xdr:rowOff>
    </xdr:from>
    <xdr:to>
      <xdr:col>116</xdr:col>
      <xdr:colOff>113760</xdr:colOff>
      <xdr:row>77</xdr:row>
      <xdr:rowOff>113040</xdr:rowOff>
    </xdr:to>
    <xdr:sp>
      <xdr:nvSpPr>
        <xdr:cNvPr id="1952" name="楕円 877"/>
        <xdr:cNvSpPr/>
      </xdr:nvSpPr>
      <xdr:spPr>
        <a:xfrm>
          <a:off x="20269080" y="1321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77</xdr:row>
      <xdr:rowOff>10800</xdr:rowOff>
    </xdr:from>
    <xdr:to>
      <xdr:col>119</xdr:col>
      <xdr:colOff>119880</xdr:colOff>
      <xdr:row>78</xdr:row>
      <xdr:rowOff>57240</xdr:rowOff>
    </xdr:to>
    <xdr:sp>
      <xdr:nvSpPr>
        <xdr:cNvPr id="1953" name="繰出金該当値テキスト"/>
        <xdr:cNvSpPr/>
      </xdr:nvSpPr>
      <xdr:spPr>
        <a:xfrm>
          <a:off x="20375280" y="13212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28,523</a:t>
          </a:r>
          <a:endParaRPr b="0" lang="en-US" sz="1000" spc="-1" strike="noStrike">
            <a:latin typeface="Times New Roman"/>
          </a:endParaRPr>
        </a:p>
      </xdr:txBody>
    </xdr:sp>
    <xdr:clientData/>
  </xdr:twoCellAnchor>
  <xdr:twoCellAnchor editAs="twoCell">
    <xdr:from>
      <xdr:col>111</xdr:col>
      <xdr:colOff>127080</xdr:colOff>
      <xdr:row>77</xdr:row>
      <xdr:rowOff>30600</xdr:rowOff>
    </xdr:from>
    <xdr:to>
      <xdr:col>112</xdr:col>
      <xdr:colOff>37800</xdr:colOff>
      <xdr:row>77</xdr:row>
      <xdr:rowOff>131760</xdr:rowOff>
    </xdr:to>
    <xdr:sp>
      <xdr:nvSpPr>
        <xdr:cNvPr id="1954" name="楕円 879"/>
        <xdr:cNvSpPr/>
      </xdr:nvSpPr>
      <xdr:spPr>
        <a:xfrm>
          <a:off x="19510200" y="13232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77</xdr:row>
      <xdr:rowOff>144000</xdr:rowOff>
    </xdr:from>
    <xdr:to>
      <xdr:col>113</xdr:col>
      <xdr:colOff>106560</xdr:colOff>
      <xdr:row>79</xdr:row>
      <xdr:rowOff>19080</xdr:rowOff>
    </xdr:to>
    <xdr:sp>
      <xdr:nvSpPr>
        <xdr:cNvPr id="1955" name="テキスト ボックス 880"/>
        <xdr:cNvSpPr/>
      </xdr:nvSpPr>
      <xdr:spPr>
        <a:xfrm>
          <a:off x="19314000" y="1334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28,029</a:t>
          </a:r>
          <a:endParaRPr b="0" lang="en-US" sz="1000" spc="-1" strike="noStrike">
            <a:latin typeface="Times New Roman"/>
          </a:endParaRPr>
        </a:p>
      </xdr:txBody>
    </xdr:sp>
    <xdr:clientData/>
  </xdr:twoCellAnchor>
  <xdr:twoCellAnchor editAs="twoCell">
    <xdr:from>
      <xdr:col>107</xdr:col>
      <xdr:colOff>0</xdr:colOff>
      <xdr:row>77</xdr:row>
      <xdr:rowOff>68760</xdr:rowOff>
    </xdr:from>
    <xdr:to>
      <xdr:col>107</xdr:col>
      <xdr:colOff>101160</xdr:colOff>
      <xdr:row>77</xdr:row>
      <xdr:rowOff>169920</xdr:rowOff>
    </xdr:to>
    <xdr:sp>
      <xdr:nvSpPr>
        <xdr:cNvPr id="1956" name="楕円 881"/>
        <xdr:cNvSpPr/>
      </xdr:nvSpPr>
      <xdr:spPr>
        <a:xfrm>
          <a:off x="18684720" y="13270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78</xdr:row>
      <xdr:rowOff>10800</xdr:rowOff>
    </xdr:from>
    <xdr:to>
      <xdr:col>108</xdr:col>
      <xdr:colOff>169920</xdr:colOff>
      <xdr:row>79</xdr:row>
      <xdr:rowOff>57240</xdr:rowOff>
    </xdr:to>
    <xdr:sp>
      <xdr:nvSpPr>
        <xdr:cNvPr id="1957" name="テキスト ボックス 882"/>
        <xdr:cNvSpPr/>
      </xdr:nvSpPr>
      <xdr:spPr>
        <a:xfrm>
          <a:off x="18504360" y="13383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27,024</a:t>
          </a:r>
          <a:endParaRPr b="0" lang="en-US" sz="1000" spc="-1" strike="noStrike">
            <a:latin typeface="Times New Roman"/>
          </a:endParaRPr>
        </a:p>
      </xdr:txBody>
    </xdr:sp>
    <xdr:clientData/>
  </xdr:twoCellAnchor>
  <xdr:twoCellAnchor editAs="twoCell">
    <xdr:from>
      <xdr:col>102</xdr:col>
      <xdr:colOff>63360</xdr:colOff>
      <xdr:row>77</xdr:row>
      <xdr:rowOff>136080</xdr:rowOff>
    </xdr:from>
    <xdr:to>
      <xdr:col>102</xdr:col>
      <xdr:colOff>164520</xdr:colOff>
      <xdr:row>78</xdr:row>
      <xdr:rowOff>65880</xdr:rowOff>
    </xdr:to>
    <xdr:sp>
      <xdr:nvSpPr>
        <xdr:cNvPr id="1958" name="楕円 883"/>
        <xdr:cNvSpPr/>
      </xdr:nvSpPr>
      <xdr:spPr>
        <a:xfrm>
          <a:off x="17875080" y="13337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78</xdr:row>
      <xdr:rowOff>78120</xdr:rowOff>
    </xdr:from>
    <xdr:to>
      <xdr:col>104</xdr:col>
      <xdr:colOff>42840</xdr:colOff>
      <xdr:row>79</xdr:row>
      <xdr:rowOff>124560</xdr:rowOff>
    </xdr:to>
    <xdr:sp>
      <xdr:nvSpPr>
        <xdr:cNvPr id="1959" name="テキスト ボックス 884"/>
        <xdr:cNvSpPr/>
      </xdr:nvSpPr>
      <xdr:spPr>
        <a:xfrm>
          <a:off x="17678880" y="13451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25,257</a:t>
          </a:r>
          <a:endParaRPr b="0" lang="en-US" sz="1000" spc="-1" strike="noStrike">
            <a:latin typeface="Times New Roman"/>
          </a:endParaRPr>
        </a:p>
      </xdr:txBody>
    </xdr:sp>
    <xdr:clientData/>
  </xdr:twoCellAnchor>
  <xdr:twoCellAnchor editAs="twoCell">
    <xdr:from>
      <xdr:col>97</xdr:col>
      <xdr:colOff>127080</xdr:colOff>
      <xdr:row>78</xdr:row>
      <xdr:rowOff>27360</xdr:rowOff>
    </xdr:from>
    <xdr:to>
      <xdr:col>98</xdr:col>
      <xdr:colOff>37800</xdr:colOff>
      <xdr:row>78</xdr:row>
      <xdr:rowOff>128520</xdr:rowOff>
    </xdr:to>
    <xdr:sp>
      <xdr:nvSpPr>
        <xdr:cNvPr id="1960" name="楕円 885"/>
        <xdr:cNvSpPr/>
      </xdr:nvSpPr>
      <xdr:spPr>
        <a:xfrm>
          <a:off x="17065440" y="13400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78</xdr:row>
      <xdr:rowOff>140400</xdr:rowOff>
    </xdr:from>
    <xdr:to>
      <xdr:col>99</xdr:col>
      <xdr:colOff>106560</xdr:colOff>
      <xdr:row>80</xdr:row>
      <xdr:rowOff>15120</xdr:rowOff>
    </xdr:to>
    <xdr:sp>
      <xdr:nvSpPr>
        <xdr:cNvPr id="1961" name="テキスト ボックス 886"/>
        <xdr:cNvSpPr/>
      </xdr:nvSpPr>
      <xdr:spPr>
        <a:xfrm>
          <a:off x="16869240" y="13513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23,616</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62" name="正方形/長方形 887"/>
        <xdr:cNvSpPr/>
      </xdr:nvSpPr>
      <xdr:spPr>
        <a:xfrm>
          <a:off x="1676376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63" name="正方形/長方形 888"/>
        <xdr:cNvSpPr/>
      </xdr:nvSpPr>
      <xdr:spPr>
        <a:xfrm>
          <a:off x="168908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64" name="正方形/長方形 889"/>
        <xdr:cNvSpPr/>
      </xdr:nvSpPr>
      <xdr:spPr>
        <a:xfrm>
          <a:off x="168908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65" name="正方形/長方形 890"/>
        <xdr:cNvSpPr/>
      </xdr:nvSpPr>
      <xdr:spPr>
        <a:xfrm>
          <a:off x="1781172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66" name="正方形/長方形 891"/>
        <xdr:cNvSpPr/>
      </xdr:nvSpPr>
      <xdr:spPr>
        <a:xfrm>
          <a:off x="1781172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67" name="正方形/長方形 892"/>
        <xdr:cNvSpPr/>
      </xdr:nvSpPr>
      <xdr:spPr>
        <a:xfrm>
          <a:off x="1885932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68" name="正方形/長方形 893"/>
        <xdr:cNvSpPr/>
      </xdr:nvSpPr>
      <xdr:spPr>
        <a:xfrm>
          <a:off x="1885932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9" name="正方形/長方形 894"/>
        <xdr:cNvSpPr/>
      </xdr:nvSpPr>
      <xdr:spPr>
        <a:xfrm>
          <a:off x="1676376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26640</xdr:rowOff>
    </xdr:to>
    <xdr:sp>
      <xdr:nvSpPr>
        <xdr:cNvPr id="1970" name="テキスト ボックス 895"/>
        <xdr:cNvSpPr/>
      </xdr:nvSpPr>
      <xdr:spPr>
        <a:xfrm>
          <a:off x="167439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71" name="直線コネクタ 896"/>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72" name="直線コネクタ 897"/>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18000</xdr:rowOff>
    </xdr:from>
    <xdr:to>
      <xdr:col>96</xdr:col>
      <xdr:colOff>29520</xdr:colOff>
      <xdr:row>95</xdr:row>
      <xdr:rowOff>64440</xdr:rowOff>
    </xdr:to>
    <xdr:sp>
      <xdr:nvSpPr>
        <xdr:cNvPr id="1973" name="テキスト ボックス 898"/>
        <xdr:cNvSpPr/>
      </xdr:nvSpPr>
      <xdr:spPr>
        <a:xfrm>
          <a:off x="16548480" y="16134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74" name="直線コネクタ 899"/>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121320</xdr:rowOff>
    </xdr:to>
    <xdr:sp>
      <xdr:nvSpPr>
        <xdr:cNvPr id="1975" name="テキスト ボックス 900"/>
        <xdr:cNvSpPr/>
      </xdr:nvSpPr>
      <xdr:spPr>
        <a:xfrm>
          <a:off x="16548480" y="14991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76" name="前年度繰上充用金グラフ枠"/>
        <xdr:cNvSpPr/>
      </xdr:nvSpPr>
      <xdr:spPr>
        <a:xfrm>
          <a:off x="1676376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77" name="直線コネクタ 902"/>
        <xdr:cNvSpPr/>
      </xdr:nvSpPr>
      <xdr:spPr>
        <a:xfrm>
          <a:off x="20318040" y="16255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76680</xdr:rowOff>
    </xdr:to>
    <xdr:sp>
      <xdr:nvSpPr>
        <xdr:cNvPr id="1978" name="前年度繰上充用金最小値テキスト"/>
        <xdr:cNvSpPr/>
      </xdr:nvSpPr>
      <xdr:spPr>
        <a:xfrm>
          <a:off x="203727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9" name="直線コネクタ 904"/>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77040</xdr:rowOff>
    </xdr:to>
    <xdr:sp>
      <xdr:nvSpPr>
        <xdr:cNvPr id="1980" name="前年度繰上充用金最大値テキスト"/>
        <xdr:cNvSpPr/>
      </xdr:nvSpPr>
      <xdr:spPr>
        <a:xfrm>
          <a:off x="20372760" y="15975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81" name="直線コネクタ 906"/>
        <xdr:cNvSpPr/>
      </xdr:nvSpPr>
      <xdr:spPr>
        <a:xfrm>
          <a:off x="20246400" y="16255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82" name="直線コネクタ 907"/>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xdr:nvSpPr>
        <xdr:cNvPr id="1983" name="前年度繰上充用金平均値テキスト"/>
        <xdr:cNvSpPr/>
      </xdr:nvSpPr>
      <xdr:spPr>
        <a:xfrm>
          <a:off x="20372760" y="16203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4" name="フローチャート: 判断 909"/>
        <xdr:cNvSpPr/>
      </xdr:nvSpPr>
      <xdr:spPr>
        <a:xfrm>
          <a:off x="20269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85" name="直線コネクタ 910"/>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6" name="フローチャート: 判断 911"/>
        <xdr:cNvSpPr/>
      </xdr:nvSpPr>
      <xdr:spPr>
        <a:xfrm>
          <a:off x="1951020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76680</xdr:rowOff>
    </xdr:to>
    <xdr:sp>
      <xdr:nvSpPr>
        <xdr:cNvPr id="1987" name="テキスト ボックス 912"/>
        <xdr:cNvSpPr/>
      </xdr:nvSpPr>
      <xdr:spPr>
        <a:xfrm>
          <a:off x="1943820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88" name="直線コネクタ 913"/>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9" name="フローチャート: 判断 914"/>
        <xdr:cNvSpPr/>
      </xdr:nvSpPr>
      <xdr:spPr>
        <a:xfrm>
          <a:off x="1868472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14040</xdr:colOff>
      <xdr:row>96</xdr:row>
      <xdr:rowOff>76680</xdr:rowOff>
    </xdr:to>
    <xdr:sp>
      <xdr:nvSpPr>
        <xdr:cNvPr id="1990" name="テキスト ボックス 915"/>
        <xdr:cNvSpPr/>
      </xdr:nvSpPr>
      <xdr:spPr>
        <a:xfrm>
          <a:off x="1862856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91" name="直線コネクタ 916"/>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92" name="フローチャート: 判断 917"/>
        <xdr:cNvSpPr/>
      </xdr:nvSpPr>
      <xdr:spPr>
        <a:xfrm>
          <a:off x="17875080" y="1620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76680</xdr:rowOff>
    </xdr:to>
    <xdr:sp>
      <xdr:nvSpPr>
        <xdr:cNvPr id="1993" name="テキスト ボックス 918"/>
        <xdr:cNvSpPr/>
      </xdr:nvSpPr>
      <xdr:spPr>
        <a:xfrm>
          <a:off x="1781892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4" name="フローチャート: 判断 919"/>
        <xdr:cNvSpPr/>
      </xdr:nvSpPr>
      <xdr:spPr>
        <a:xfrm>
          <a:off x="17065440" y="16205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76680</xdr:rowOff>
    </xdr:to>
    <xdr:sp>
      <xdr:nvSpPr>
        <xdr:cNvPr id="1995" name="テキスト ボックス 920"/>
        <xdr:cNvSpPr/>
      </xdr:nvSpPr>
      <xdr:spPr>
        <a:xfrm>
          <a:off x="16993440" y="16318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126360</xdr:colOff>
      <xdr:row>102</xdr:row>
      <xdr:rowOff>146880</xdr:rowOff>
    </xdr:to>
    <xdr:sp>
      <xdr:nvSpPr>
        <xdr:cNvPr id="1996" name="テキスト ボックス 921"/>
        <xdr:cNvSpPr/>
      </xdr:nvSpPr>
      <xdr:spPr>
        <a:xfrm>
          <a:off x="20144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101</xdr:row>
      <xdr:rowOff>100440</xdr:rowOff>
    </xdr:from>
    <xdr:to>
      <xdr:col>115</xdr:col>
      <xdr:colOff>66600</xdr:colOff>
      <xdr:row>102</xdr:row>
      <xdr:rowOff>146880</xdr:rowOff>
    </xdr:to>
    <xdr:sp>
      <xdr:nvSpPr>
        <xdr:cNvPr id="1997" name="テキスト ボックス 922"/>
        <xdr:cNvSpPr/>
      </xdr:nvSpPr>
      <xdr:spPr>
        <a:xfrm>
          <a:off x="193863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114120</xdr:colOff>
      <xdr:row>102</xdr:row>
      <xdr:rowOff>146880</xdr:rowOff>
    </xdr:to>
    <xdr:sp>
      <xdr:nvSpPr>
        <xdr:cNvPr id="1998" name="テキスト ボックス 923"/>
        <xdr:cNvSpPr/>
      </xdr:nvSpPr>
      <xdr:spPr>
        <a:xfrm>
          <a:off x="18560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3240</xdr:colOff>
      <xdr:row>102</xdr:row>
      <xdr:rowOff>146880</xdr:rowOff>
    </xdr:to>
    <xdr:sp>
      <xdr:nvSpPr>
        <xdr:cNvPr id="1999" name="テキスト ボックス 924"/>
        <xdr:cNvSpPr/>
      </xdr:nvSpPr>
      <xdr:spPr>
        <a:xfrm>
          <a:off x="1775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101</xdr:row>
      <xdr:rowOff>100440</xdr:rowOff>
    </xdr:from>
    <xdr:to>
      <xdr:col>101</xdr:col>
      <xdr:colOff>66240</xdr:colOff>
      <xdr:row>102</xdr:row>
      <xdr:rowOff>146880</xdr:rowOff>
    </xdr:to>
    <xdr:sp>
      <xdr:nvSpPr>
        <xdr:cNvPr id="2000" name="テキスト ボックス 925"/>
        <xdr:cNvSpPr/>
      </xdr:nvSpPr>
      <xdr:spPr>
        <a:xfrm>
          <a:off x="169416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2001" name="楕円 926"/>
        <xdr:cNvSpPr/>
      </xdr:nvSpPr>
      <xdr:spPr>
        <a:xfrm>
          <a:off x="20269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20160</xdr:rowOff>
    </xdr:to>
    <xdr:sp>
      <xdr:nvSpPr>
        <xdr:cNvPr id="2002" name="前年度繰上充用金該当値テキスト"/>
        <xdr:cNvSpPr/>
      </xdr:nvSpPr>
      <xdr:spPr>
        <a:xfrm>
          <a:off x="20372760" y="16089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2003" name="楕円 928"/>
        <xdr:cNvSpPr/>
      </xdr:nvSpPr>
      <xdr:spPr>
        <a:xfrm>
          <a:off x="1951020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102600</xdr:rowOff>
    </xdr:to>
    <xdr:sp>
      <xdr:nvSpPr>
        <xdr:cNvPr id="2004" name="テキスト ボックス 929"/>
        <xdr:cNvSpPr/>
      </xdr:nvSpPr>
      <xdr:spPr>
        <a:xfrm>
          <a:off x="1943820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2005" name="楕円 930"/>
        <xdr:cNvSpPr/>
      </xdr:nvSpPr>
      <xdr:spPr>
        <a:xfrm>
          <a:off x="1868472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14040</xdr:colOff>
      <xdr:row>94</xdr:row>
      <xdr:rowOff>102600</xdr:rowOff>
    </xdr:to>
    <xdr:sp>
      <xdr:nvSpPr>
        <xdr:cNvPr id="2006" name="テキスト ボックス 931"/>
        <xdr:cNvSpPr/>
      </xdr:nvSpPr>
      <xdr:spPr>
        <a:xfrm>
          <a:off x="1862856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2007" name="楕円 932"/>
        <xdr:cNvSpPr/>
      </xdr:nvSpPr>
      <xdr:spPr>
        <a:xfrm>
          <a:off x="17875080" y="16205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102600</xdr:rowOff>
    </xdr:to>
    <xdr:sp>
      <xdr:nvSpPr>
        <xdr:cNvPr id="2008" name="テキスト ボックス 933"/>
        <xdr:cNvSpPr/>
      </xdr:nvSpPr>
      <xdr:spPr>
        <a:xfrm>
          <a:off x="1781892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2009" name="楕円 934"/>
        <xdr:cNvSpPr/>
      </xdr:nvSpPr>
      <xdr:spPr>
        <a:xfrm>
          <a:off x="17065440" y="16205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102600</xdr:rowOff>
    </xdr:to>
    <xdr:sp>
      <xdr:nvSpPr>
        <xdr:cNvPr id="2010" name="テキスト ボックス 935"/>
        <xdr:cNvSpPr/>
      </xdr:nvSpPr>
      <xdr:spPr>
        <a:xfrm>
          <a:off x="16993440" y="16000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011" name="正方形/長方形 936"/>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012" name="正方形/長方形 937"/>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13" name="テキスト ボックス 938"/>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公債費は住民一人当たり４０，８１１円となっており、類似団体と比較して一人当たりのコストが高い状況となっている。これは、合併以来の積極的な事業展開を行ったことによる元利償還金の増加により、前年度までは増加傾向にあったが、本年度は前年度から０</a:t>
          </a:r>
          <a:r>
            <a:rPr b="0" lang="en-US" sz="1300" spc="-1" strike="noStrike">
              <a:solidFill>
                <a:srgbClr val="000000"/>
              </a:solidFill>
              <a:latin typeface="ＭＳ Ｐゴシック"/>
              <a:ea typeface="ＭＳ Ｐゴシック"/>
            </a:rPr>
            <a:t>.</a:t>
          </a:r>
          <a:r>
            <a:rPr b="0" lang="ja-JP" sz="1300" spc="-1" strike="noStrike">
              <a:solidFill>
                <a:srgbClr val="000000"/>
              </a:solidFill>
              <a:latin typeface="ＭＳ Ｐゴシック"/>
              <a:ea typeface="ＭＳ Ｐゴシック"/>
            </a:rPr>
            <a:t>．６％の減となっている。扶助費は年々増加しており、今後も施設型給付費負担金の増加などが見込まれる。維持補修費は年々増加傾向であり、前年度と比較すると９４千円、２．３％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2014" name="正方形/長方形 1"/>
        <xdr:cNvSpPr/>
      </xdr:nvSpPr>
      <xdr:spPr>
        <a:xfrm>
          <a:off x="587160" y="127080"/>
          <a:ext cx="11635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15" name="正方形/長方形 2"/>
        <xdr:cNvSpPr/>
      </xdr:nvSpPr>
      <xdr:spPr>
        <a:xfrm>
          <a:off x="17462160" y="190440"/>
          <a:ext cx="3606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16" name="正方形/長方形 3"/>
        <xdr:cNvSpPr/>
      </xdr:nvSpPr>
      <xdr:spPr>
        <a:xfrm>
          <a:off x="17481240" y="215640"/>
          <a:ext cx="3562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2017" name="正方形/長方形 4"/>
        <xdr:cNvSpPr/>
      </xdr:nvSpPr>
      <xdr:spPr>
        <a:xfrm>
          <a:off x="17506440" y="241200"/>
          <a:ext cx="350496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埼玉県鴻巣市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18" name="正方形/長方形 5"/>
        <xdr:cNvSpPr/>
      </xdr:nvSpPr>
      <xdr:spPr>
        <a:xfrm>
          <a:off x="1490616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19" name="正方形/長方形 6"/>
        <xdr:cNvSpPr/>
      </xdr:nvSpPr>
      <xdr:spPr>
        <a:xfrm>
          <a:off x="1493172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20" name="正方形/長方形 7"/>
        <xdr:cNvSpPr/>
      </xdr:nvSpPr>
      <xdr:spPr>
        <a:xfrm>
          <a:off x="1495728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21" name="正方形/長方形 8"/>
        <xdr:cNvSpPr/>
      </xdr:nvSpPr>
      <xdr:spPr>
        <a:xfrm>
          <a:off x="698400" y="888840"/>
          <a:ext cx="9254520" cy="177732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22" name="正方形/長方形 9"/>
        <xdr:cNvSpPr/>
      </xdr:nvSpPr>
      <xdr:spPr>
        <a:xfrm>
          <a:off x="825480" y="920520"/>
          <a:ext cx="12693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23" name="正方形/長方形 10"/>
        <xdr:cNvSpPr/>
      </xdr:nvSpPr>
      <xdr:spPr>
        <a:xfrm>
          <a:off x="2047680" y="920520"/>
          <a:ext cx="129528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117,995</a:t>
          </a:r>
          <a:endParaRPr b="0" lang="en-US" sz="1100" spc="-1" strike="noStrike">
            <a:latin typeface="Times New Roman"/>
          </a:endParaRPr>
        </a:p>
        <a:p>
          <a:r>
            <a:rPr b="1" lang="en-US" sz="1100" spc="-1" strike="noStrike">
              <a:solidFill>
                <a:srgbClr val="000000"/>
              </a:solidFill>
              <a:latin typeface="ＭＳ ゴシック"/>
              <a:ea typeface="ＭＳ ゴシック"/>
            </a:rPr>
            <a:t>116,174</a:t>
          </a:r>
          <a:endParaRPr b="0" lang="en-US" sz="1100" spc="-1" strike="noStrike">
            <a:latin typeface="Times New Roman"/>
          </a:endParaRPr>
        </a:p>
        <a:p>
          <a:r>
            <a:rPr b="1" lang="en-US" sz="1100" spc="-1" strike="noStrike">
              <a:solidFill>
                <a:srgbClr val="000000"/>
              </a:solidFill>
              <a:latin typeface="ＭＳ ゴシック"/>
              <a:ea typeface="ＭＳ ゴシック"/>
            </a:rPr>
            <a:t>67.44</a:t>
          </a:r>
          <a:endParaRPr b="0" lang="en-US" sz="1100" spc="-1" strike="noStrike">
            <a:latin typeface="Times New Roman"/>
          </a:endParaRPr>
        </a:p>
        <a:p>
          <a:r>
            <a:rPr b="1" lang="en-US" sz="1100" spc="-1" strike="noStrike">
              <a:solidFill>
                <a:srgbClr val="000000"/>
              </a:solidFill>
              <a:latin typeface="ＭＳ ゴシック"/>
              <a:ea typeface="ＭＳ ゴシック"/>
            </a:rPr>
            <a:t>55,438,148</a:t>
          </a:r>
          <a:endParaRPr b="0" lang="en-US" sz="1100" spc="-1" strike="noStrike">
            <a:latin typeface="Times New Roman"/>
          </a:endParaRPr>
        </a:p>
        <a:p>
          <a:r>
            <a:rPr b="1" lang="en-US" sz="1100" spc="-1" strike="noStrike">
              <a:solidFill>
                <a:srgbClr val="000000"/>
              </a:solidFill>
              <a:latin typeface="ＭＳ ゴシック"/>
              <a:ea typeface="ＭＳ ゴシック"/>
            </a:rPr>
            <a:t>53,325,677</a:t>
          </a:r>
          <a:endParaRPr b="0" lang="en-US" sz="1100" spc="-1" strike="noStrike">
            <a:latin typeface="Times New Roman"/>
          </a:endParaRPr>
        </a:p>
        <a:p>
          <a:r>
            <a:rPr b="1" lang="en-US" sz="1100" spc="-1" strike="noStrike">
              <a:solidFill>
                <a:srgbClr val="000000"/>
              </a:solidFill>
              <a:latin typeface="ＭＳ ゴシック"/>
              <a:ea typeface="ＭＳ ゴシック"/>
            </a:rPr>
            <a:t>1,842,864</a:t>
          </a:r>
          <a:endParaRPr b="0" lang="en-US" sz="1100" spc="-1" strike="noStrike">
            <a:latin typeface="Times New Roman"/>
          </a:endParaRPr>
        </a:p>
        <a:p>
          <a:r>
            <a:rPr b="1" lang="en-US" sz="1100" spc="-1" strike="noStrike">
              <a:solidFill>
                <a:srgbClr val="000000"/>
              </a:solidFill>
              <a:latin typeface="ＭＳ ゴシック"/>
              <a:ea typeface="ＭＳ ゴシック"/>
            </a:rPr>
            <a:t>24,817,603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45,488,970</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24" name="正方形/長方形 11"/>
        <xdr:cNvSpPr/>
      </xdr:nvSpPr>
      <xdr:spPr>
        <a:xfrm>
          <a:off x="3270240" y="920520"/>
          <a:ext cx="13964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25" name="正方形/長方形 12"/>
        <xdr:cNvSpPr/>
      </xdr:nvSpPr>
      <xdr:spPr>
        <a:xfrm>
          <a:off x="4667040" y="939600"/>
          <a:ext cx="18572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2026" name="正方形/長方形 13"/>
        <xdr:cNvSpPr/>
      </xdr:nvSpPr>
      <xdr:spPr>
        <a:xfrm>
          <a:off x="6524280" y="939600"/>
          <a:ext cx="115884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4.3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8.9</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27" name="正方形/長方形 14"/>
        <xdr:cNvSpPr/>
      </xdr:nvSpPr>
      <xdr:spPr>
        <a:xfrm>
          <a:off x="7746840" y="952560"/>
          <a:ext cx="586800" cy="939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28" name="正方形/長方形 15"/>
        <xdr:cNvSpPr/>
      </xdr:nvSpPr>
      <xdr:spPr>
        <a:xfrm>
          <a:off x="4667040" y="1714320"/>
          <a:ext cx="18572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29" name="正方形/長方形 16"/>
        <xdr:cNvSpPr/>
      </xdr:nvSpPr>
      <xdr:spPr>
        <a:xfrm>
          <a:off x="6588000" y="1714320"/>
          <a:ext cx="349200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30" name="角丸四角形 17"/>
        <xdr:cNvSpPr/>
      </xdr:nvSpPr>
      <xdr:spPr>
        <a:xfrm>
          <a:off x="10153800" y="888840"/>
          <a:ext cx="1396440" cy="1142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31" name="正方形/長方形 18"/>
        <xdr:cNvSpPr/>
      </xdr:nvSpPr>
      <xdr:spPr>
        <a:xfrm>
          <a:off x="10398240" y="952560"/>
          <a:ext cx="13330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32" name="正方形/長方形 19"/>
        <xdr:cNvSpPr/>
      </xdr:nvSpPr>
      <xdr:spPr>
        <a:xfrm>
          <a:off x="10398240" y="1218960"/>
          <a:ext cx="13330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33" name="正方形/長方形 20"/>
        <xdr:cNvSpPr/>
      </xdr:nvSpPr>
      <xdr:spPr>
        <a:xfrm>
          <a:off x="10398240" y="1549440"/>
          <a:ext cx="13330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34" name="直線コネクタ 2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35" name="楕円 22"/>
        <xdr:cNvSpPr/>
      </xdr:nvSpPr>
      <xdr:spPr>
        <a:xfrm>
          <a:off x="10290240" y="1015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36" name="フローチャート: 判断 23"/>
        <xdr:cNvSpPr/>
      </xdr:nvSpPr>
      <xdr:spPr>
        <a:xfrm>
          <a:off x="10290240" y="12823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37"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38"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39" name="直線コネクタ 26"/>
        <xdr:cNvSpPr/>
      </xdr:nvSpPr>
      <xdr:spPr>
        <a:xfrm flipV="1">
          <a:off x="10320480" y="176184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40" name="直線コネクタ 27"/>
        <xdr:cNvSpPr/>
      </xdr:nvSpPr>
      <xdr:spPr>
        <a:xfrm>
          <a:off x="10254960" y="190440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77400</xdr:colOff>
      <xdr:row>17</xdr:row>
      <xdr:rowOff>160560</xdr:rowOff>
    </xdr:to>
    <xdr:sp>
      <xdr:nvSpPr>
        <xdr:cNvPr id="2041" name="テキスト ボックス 28"/>
        <xdr:cNvSpPr/>
      </xdr:nvSpPr>
      <xdr:spPr>
        <a:xfrm>
          <a:off x="690840" y="28576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33840</xdr:colOff>
      <xdr:row>19</xdr:row>
      <xdr:rowOff>135000</xdr:rowOff>
    </xdr:to>
    <xdr:sp>
      <xdr:nvSpPr>
        <xdr:cNvPr id="2042" name="テキスト ボックス 29"/>
        <xdr:cNvSpPr/>
      </xdr:nvSpPr>
      <xdr:spPr>
        <a:xfrm>
          <a:off x="678240" y="3174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xdr:nvSpPr>
        <xdr:cNvPr id="2043" name="テキスト ボックス 30"/>
        <xdr:cNvSpPr/>
      </xdr:nvSpPr>
      <xdr:spPr>
        <a:xfrm>
          <a:off x="687600" y="349236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44" name="正方形/長方形 31"/>
        <xdr:cNvSpPr/>
      </xdr:nvSpPr>
      <xdr:spPr>
        <a:xfrm>
          <a:off x="698400" y="4000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45" name="正方形/長方形 32"/>
        <xdr:cNvSpPr/>
      </xdr:nvSpPr>
      <xdr:spPr>
        <a:xfrm>
          <a:off x="8254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46" name="正方形/長方形 33"/>
        <xdr:cNvSpPr/>
      </xdr:nvSpPr>
      <xdr:spPr>
        <a:xfrm>
          <a:off x="8254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31/51</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47" name="正方形/長方形 34"/>
        <xdr:cNvSpPr/>
      </xdr:nvSpPr>
      <xdr:spPr>
        <a:xfrm>
          <a:off x="17460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48" name="正方形/長方形 35"/>
        <xdr:cNvSpPr/>
      </xdr:nvSpPr>
      <xdr:spPr>
        <a:xfrm>
          <a:off x="17460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49" name="正方形/長方形 36"/>
        <xdr:cNvSpPr/>
      </xdr:nvSpPr>
      <xdr:spPr>
        <a:xfrm>
          <a:off x="27939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50" name="正方形/長方形 37"/>
        <xdr:cNvSpPr/>
      </xdr:nvSpPr>
      <xdr:spPr>
        <a:xfrm>
          <a:off x="27939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2,076</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51" name="正方形/長方形 38"/>
        <xdr:cNvSpPr/>
      </xdr:nvSpPr>
      <xdr:spPr>
        <a:xfrm>
          <a:off x="69840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26640</xdr:rowOff>
    </xdr:to>
    <xdr:sp>
      <xdr:nvSpPr>
        <xdr:cNvPr id="2052" name="テキスト ボックス 39"/>
        <xdr:cNvSpPr/>
      </xdr:nvSpPr>
      <xdr:spPr>
        <a:xfrm>
          <a:off x="67860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53" name="直線コネクタ 40"/>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40</xdr:row>
      <xdr:rowOff>132120</xdr:rowOff>
    </xdr:from>
    <xdr:to>
      <xdr:col>4</xdr:col>
      <xdr:colOff>44640</xdr:colOff>
      <xdr:row>42</xdr:row>
      <xdr:rowOff>7200</xdr:rowOff>
    </xdr:to>
    <xdr:sp>
      <xdr:nvSpPr>
        <xdr:cNvPr id="2054" name="テキスト ボックス 41"/>
        <xdr:cNvSpPr/>
      </xdr:nvSpPr>
      <xdr:spPr>
        <a:xfrm>
          <a:off x="281880" y="6990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39</xdr:row>
      <xdr:rowOff>44280</xdr:rowOff>
    </xdr:from>
    <xdr:to>
      <xdr:col>28</xdr:col>
      <xdr:colOff>114120</xdr:colOff>
      <xdr:row>39</xdr:row>
      <xdr:rowOff>44280</xdr:rowOff>
    </xdr:to>
    <xdr:sp>
      <xdr:nvSpPr>
        <xdr:cNvPr id="2055" name="直線コネクタ 42"/>
        <xdr:cNvSpPr/>
      </xdr:nvSpPr>
      <xdr:spPr>
        <a:xfrm>
          <a:off x="698400" y="6730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38</xdr:row>
      <xdr:rowOff>94320</xdr:rowOff>
    </xdr:from>
    <xdr:to>
      <xdr:col>4</xdr:col>
      <xdr:colOff>44640</xdr:colOff>
      <xdr:row>39</xdr:row>
      <xdr:rowOff>140760</xdr:rowOff>
    </xdr:to>
    <xdr:sp>
      <xdr:nvSpPr>
        <xdr:cNvPr id="2056" name="テキスト ボックス 43"/>
        <xdr:cNvSpPr/>
      </xdr:nvSpPr>
      <xdr:spPr>
        <a:xfrm>
          <a:off x="281880" y="6609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2057" name="直線コネクタ 44"/>
        <xdr:cNvSpPr/>
      </xdr:nvSpPr>
      <xdr:spPr>
        <a:xfrm>
          <a:off x="69840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36</xdr:row>
      <xdr:rowOff>56160</xdr:rowOff>
    </xdr:from>
    <xdr:to>
      <xdr:col>4</xdr:col>
      <xdr:colOff>44640</xdr:colOff>
      <xdr:row>37</xdr:row>
      <xdr:rowOff>102600</xdr:rowOff>
    </xdr:to>
    <xdr:sp>
      <xdr:nvSpPr>
        <xdr:cNvPr id="2058" name="テキスト ボックス 45"/>
        <xdr:cNvSpPr/>
      </xdr:nvSpPr>
      <xdr:spPr>
        <a:xfrm>
          <a:off x="281880" y="6228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59" name="直線コネクタ 46"/>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34</xdr:row>
      <xdr:rowOff>18000</xdr:rowOff>
    </xdr:from>
    <xdr:to>
      <xdr:col>4</xdr:col>
      <xdr:colOff>44640</xdr:colOff>
      <xdr:row>35</xdr:row>
      <xdr:rowOff>64440</xdr:rowOff>
    </xdr:to>
    <xdr:sp>
      <xdr:nvSpPr>
        <xdr:cNvPr id="2060" name="テキスト ボックス 47"/>
        <xdr:cNvSpPr/>
      </xdr:nvSpPr>
      <xdr:spPr>
        <a:xfrm>
          <a:off x="281880" y="584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2061" name="直線コネクタ 48"/>
        <xdr:cNvSpPr/>
      </xdr:nvSpPr>
      <xdr:spPr>
        <a:xfrm>
          <a:off x="69840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31</xdr:row>
      <xdr:rowOff>151200</xdr:rowOff>
    </xdr:from>
    <xdr:to>
      <xdr:col>4</xdr:col>
      <xdr:colOff>44640</xdr:colOff>
      <xdr:row>33</xdr:row>
      <xdr:rowOff>25920</xdr:rowOff>
    </xdr:to>
    <xdr:sp>
      <xdr:nvSpPr>
        <xdr:cNvPr id="2062" name="テキスト ボックス 49"/>
        <xdr:cNvSpPr/>
      </xdr:nvSpPr>
      <xdr:spPr>
        <a:xfrm>
          <a:off x="281880" y="5465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2063" name="直線コネクタ 50"/>
        <xdr:cNvSpPr/>
      </xdr:nvSpPr>
      <xdr:spPr>
        <a:xfrm>
          <a:off x="698400" y="520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29</xdr:row>
      <xdr:rowOff>113400</xdr:rowOff>
    </xdr:from>
    <xdr:to>
      <xdr:col>4</xdr:col>
      <xdr:colOff>44640</xdr:colOff>
      <xdr:row>30</xdr:row>
      <xdr:rowOff>159840</xdr:rowOff>
    </xdr:to>
    <xdr:sp>
      <xdr:nvSpPr>
        <xdr:cNvPr id="2064" name="テキスト ボックス 51"/>
        <xdr:cNvSpPr/>
      </xdr:nvSpPr>
      <xdr:spPr>
        <a:xfrm>
          <a:off x="281880" y="5085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65" name="直線コネクタ 52"/>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27</xdr:row>
      <xdr:rowOff>75240</xdr:rowOff>
    </xdr:from>
    <xdr:to>
      <xdr:col>4</xdr:col>
      <xdr:colOff>44640</xdr:colOff>
      <xdr:row>28</xdr:row>
      <xdr:rowOff>121320</xdr:rowOff>
    </xdr:to>
    <xdr:sp>
      <xdr:nvSpPr>
        <xdr:cNvPr id="2066" name="テキスト ボックス 53"/>
        <xdr:cNvSpPr/>
      </xdr:nvSpPr>
      <xdr:spPr>
        <a:xfrm>
          <a:off x="281880" y="4704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67" name="議会費グラフ枠"/>
        <xdr:cNvSpPr/>
      </xdr:nvSpPr>
      <xdr:spPr>
        <a:xfrm>
          <a:off x="69840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29</xdr:row>
      <xdr:rowOff>160920</xdr:rowOff>
    </xdr:from>
    <xdr:to>
      <xdr:col>24</xdr:col>
      <xdr:colOff>62640</xdr:colOff>
      <xdr:row>37</xdr:row>
      <xdr:rowOff>122760</xdr:rowOff>
    </xdr:to>
    <xdr:sp>
      <xdr:nvSpPr>
        <xdr:cNvPr id="2068" name="直線コネクタ 55"/>
        <xdr:cNvSpPr/>
      </xdr:nvSpPr>
      <xdr:spPr>
        <a:xfrm flipV="1">
          <a:off x="4252320" y="5132880"/>
          <a:ext cx="1080" cy="1333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37</xdr:row>
      <xdr:rowOff>147240</xdr:rowOff>
    </xdr:from>
    <xdr:to>
      <xdr:col>27</xdr:col>
      <xdr:colOff>55800</xdr:colOff>
      <xdr:row>39</xdr:row>
      <xdr:rowOff>22320</xdr:rowOff>
    </xdr:to>
    <xdr:sp>
      <xdr:nvSpPr>
        <xdr:cNvPr id="2069" name="議会費最小値テキスト"/>
        <xdr:cNvSpPr/>
      </xdr:nvSpPr>
      <xdr:spPr>
        <a:xfrm>
          <a:off x="4309200" y="6490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1,847</a:t>
          </a:r>
          <a:endParaRPr b="0" lang="en-US" sz="1000" spc="-1" strike="noStrike">
            <a:latin typeface="Times New Roman"/>
          </a:endParaRPr>
        </a:p>
      </xdr:txBody>
    </xdr:sp>
    <xdr:clientData/>
  </xdr:twoCellAnchor>
  <xdr:twoCellAnchor editAs="twoCell">
    <xdr:from>
      <xdr:col>23</xdr:col>
      <xdr:colOff>164880</xdr:colOff>
      <xdr:row>37</xdr:row>
      <xdr:rowOff>122760</xdr:rowOff>
    </xdr:from>
    <xdr:to>
      <xdr:col>24</xdr:col>
      <xdr:colOff>152280</xdr:colOff>
      <xdr:row>37</xdr:row>
      <xdr:rowOff>122760</xdr:rowOff>
    </xdr:to>
    <xdr:sp>
      <xdr:nvSpPr>
        <xdr:cNvPr id="2070" name="直線コネクタ 57"/>
        <xdr:cNvSpPr/>
      </xdr:nvSpPr>
      <xdr:spPr>
        <a:xfrm>
          <a:off x="4181040" y="6466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28</xdr:row>
      <xdr:rowOff>128160</xdr:rowOff>
    </xdr:from>
    <xdr:to>
      <xdr:col>27</xdr:col>
      <xdr:colOff>55800</xdr:colOff>
      <xdr:row>30</xdr:row>
      <xdr:rowOff>3240</xdr:rowOff>
    </xdr:to>
    <xdr:sp>
      <xdr:nvSpPr>
        <xdr:cNvPr id="2071" name="議会費最大値テキスト"/>
        <xdr:cNvSpPr/>
      </xdr:nvSpPr>
      <xdr:spPr>
        <a:xfrm>
          <a:off x="4309200" y="4928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3,597</a:t>
          </a:r>
          <a:endParaRPr b="0" lang="en-US" sz="1000" spc="-1" strike="noStrike">
            <a:latin typeface="Times New Roman"/>
          </a:endParaRPr>
        </a:p>
      </xdr:txBody>
    </xdr:sp>
    <xdr:clientData/>
  </xdr:twoCellAnchor>
  <xdr:twoCellAnchor editAs="twoCell">
    <xdr:from>
      <xdr:col>23</xdr:col>
      <xdr:colOff>164880</xdr:colOff>
      <xdr:row>29</xdr:row>
      <xdr:rowOff>160920</xdr:rowOff>
    </xdr:from>
    <xdr:to>
      <xdr:col>24</xdr:col>
      <xdr:colOff>152280</xdr:colOff>
      <xdr:row>29</xdr:row>
      <xdr:rowOff>160920</xdr:rowOff>
    </xdr:to>
    <xdr:sp>
      <xdr:nvSpPr>
        <xdr:cNvPr id="2072" name="直線コネクタ 59"/>
        <xdr:cNvSpPr/>
      </xdr:nvSpPr>
      <xdr:spPr>
        <a:xfrm>
          <a:off x="4181040" y="5132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34</xdr:row>
      <xdr:rowOff>120600</xdr:rowOff>
    </xdr:from>
    <xdr:to>
      <xdr:col>24</xdr:col>
      <xdr:colOff>63360</xdr:colOff>
      <xdr:row>34</xdr:row>
      <xdr:rowOff>121320</xdr:rowOff>
    </xdr:to>
    <xdr:sp>
      <xdr:nvSpPr>
        <xdr:cNvPr id="2073" name="直線コネクタ 60"/>
        <xdr:cNvSpPr/>
      </xdr:nvSpPr>
      <xdr:spPr>
        <a:xfrm>
          <a:off x="3495240" y="5949720"/>
          <a:ext cx="7588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33</xdr:row>
      <xdr:rowOff>88200</xdr:rowOff>
    </xdr:from>
    <xdr:to>
      <xdr:col>27</xdr:col>
      <xdr:colOff>55800</xdr:colOff>
      <xdr:row>34</xdr:row>
      <xdr:rowOff>134640</xdr:rowOff>
    </xdr:to>
    <xdr:sp>
      <xdr:nvSpPr>
        <xdr:cNvPr id="2074" name="議会費平均値テキスト"/>
        <xdr:cNvSpPr/>
      </xdr:nvSpPr>
      <xdr:spPr>
        <a:xfrm>
          <a:off x="4309200" y="5745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2,558</a:t>
          </a:r>
          <a:endParaRPr b="0" lang="en-US" sz="1000" spc="-1" strike="noStrike">
            <a:latin typeface="Times New Roman"/>
          </a:endParaRPr>
        </a:p>
      </xdr:txBody>
    </xdr:sp>
    <xdr:clientData/>
  </xdr:twoCellAnchor>
  <xdr:twoCellAnchor editAs="twoCell">
    <xdr:from>
      <xdr:col>24</xdr:col>
      <xdr:colOff>12600</xdr:colOff>
      <xdr:row>34</xdr:row>
      <xdr:rowOff>44640</xdr:rowOff>
    </xdr:from>
    <xdr:to>
      <xdr:col>24</xdr:col>
      <xdr:colOff>113760</xdr:colOff>
      <xdr:row>34</xdr:row>
      <xdr:rowOff>145800</xdr:rowOff>
    </xdr:to>
    <xdr:sp>
      <xdr:nvSpPr>
        <xdr:cNvPr id="2075" name="フローチャート: 判断 62"/>
        <xdr:cNvSpPr/>
      </xdr:nvSpPr>
      <xdr:spPr>
        <a:xfrm>
          <a:off x="4203360" y="5873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34</xdr:row>
      <xdr:rowOff>120600</xdr:rowOff>
    </xdr:from>
    <xdr:to>
      <xdr:col>20</xdr:col>
      <xdr:colOff>2880</xdr:colOff>
      <xdr:row>34</xdr:row>
      <xdr:rowOff>141120</xdr:rowOff>
    </xdr:to>
    <xdr:sp>
      <xdr:nvSpPr>
        <xdr:cNvPr id="2076" name="直線コネクタ 63"/>
        <xdr:cNvSpPr/>
      </xdr:nvSpPr>
      <xdr:spPr>
        <a:xfrm flipV="1">
          <a:off x="2670120" y="5949720"/>
          <a:ext cx="8251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34</xdr:row>
      <xdr:rowOff>1440</xdr:rowOff>
    </xdr:from>
    <xdr:to>
      <xdr:col>20</xdr:col>
      <xdr:colOff>37800</xdr:colOff>
      <xdr:row>34</xdr:row>
      <xdr:rowOff>102600</xdr:rowOff>
    </xdr:to>
    <xdr:sp>
      <xdr:nvSpPr>
        <xdr:cNvPr id="2077" name="フローチャート: 判断 64"/>
        <xdr:cNvSpPr/>
      </xdr:nvSpPr>
      <xdr:spPr>
        <a:xfrm>
          <a:off x="3444840" y="5830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32</xdr:row>
      <xdr:rowOff>140040</xdr:rowOff>
    </xdr:from>
    <xdr:to>
      <xdr:col>21</xdr:col>
      <xdr:colOff>74880</xdr:colOff>
      <xdr:row>34</xdr:row>
      <xdr:rowOff>15120</xdr:rowOff>
    </xdr:to>
    <xdr:sp>
      <xdr:nvSpPr>
        <xdr:cNvPr id="2078" name="テキスト ボックス 65"/>
        <xdr:cNvSpPr/>
      </xdr:nvSpPr>
      <xdr:spPr>
        <a:xfrm>
          <a:off x="3280680" y="5626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2,615</a:t>
          </a:r>
          <a:endParaRPr b="0" lang="en-US" sz="1000" spc="-1" strike="noStrike">
            <a:latin typeface="Times New Roman"/>
          </a:endParaRPr>
        </a:p>
      </xdr:txBody>
    </xdr:sp>
    <xdr:clientData/>
  </xdr:twoCellAnchor>
  <xdr:twoCellAnchor editAs="twoCell">
    <xdr:from>
      <xdr:col>10</xdr:col>
      <xdr:colOff>114120</xdr:colOff>
      <xdr:row>34</xdr:row>
      <xdr:rowOff>99000</xdr:rowOff>
    </xdr:from>
    <xdr:to>
      <xdr:col>15</xdr:col>
      <xdr:colOff>50760</xdr:colOff>
      <xdr:row>34</xdr:row>
      <xdr:rowOff>141120</xdr:rowOff>
    </xdr:to>
    <xdr:sp>
      <xdr:nvSpPr>
        <xdr:cNvPr id="2079" name="直線コネクタ 66"/>
        <xdr:cNvSpPr/>
      </xdr:nvSpPr>
      <xdr:spPr>
        <a:xfrm>
          <a:off x="1860120" y="5928120"/>
          <a:ext cx="81000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33</xdr:row>
      <xdr:rowOff>143640</xdr:rowOff>
    </xdr:from>
    <xdr:to>
      <xdr:col>15</xdr:col>
      <xdr:colOff>101160</xdr:colOff>
      <xdr:row>34</xdr:row>
      <xdr:rowOff>73440</xdr:rowOff>
    </xdr:to>
    <xdr:sp>
      <xdr:nvSpPr>
        <xdr:cNvPr id="2080" name="フローチャート: 判断 67"/>
        <xdr:cNvSpPr/>
      </xdr:nvSpPr>
      <xdr:spPr>
        <a:xfrm>
          <a:off x="2619360" y="5801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32</xdr:row>
      <xdr:rowOff>110880</xdr:rowOff>
    </xdr:from>
    <xdr:to>
      <xdr:col>16</xdr:col>
      <xdr:colOff>122040</xdr:colOff>
      <xdr:row>33</xdr:row>
      <xdr:rowOff>157320</xdr:rowOff>
    </xdr:to>
    <xdr:sp>
      <xdr:nvSpPr>
        <xdr:cNvPr id="2081" name="テキスト ボックス 68"/>
        <xdr:cNvSpPr/>
      </xdr:nvSpPr>
      <xdr:spPr>
        <a:xfrm>
          <a:off x="2454840" y="5597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2,653</a:t>
          </a:r>
          <a:endParaRPr b="0" lang="en-US" sz="1000" spc="-1" strike="noStrike">
            <a:latin typeface="Times New Roman"/>
          </a:endParaRPr>
        </a:p>
      </xdr:txBody>
    </xdr:sp>
    <xdr:clientData/>
  </xdr:twoCellAnchor>
  <xdr:twoCellAnchor editAs="twoCell">
    <xdr:from>
      <xdr:col>6</xdr:col>
      <xdr:colOff>2880</xdr:colOff>
      <xdr:row>34</xdr:row>
      <xdr:rowOff>99000</xdr:rowOff>
    </xdr:from>
    <xdr:to>
      <xdr:col>10</xdr:col>
      <xdr:colOff>114120</xdr:colOff>
      <xdr:row>34</xdr:row>
      <xdr:rowOff>123480</xdr:rowOff>
    </xdr:to>
    <xdr:sp>
      <xdr:nvSpPr>
        <xdr:cNvPr id="2082" name="直線コネクタ 69"/>
        <xdr:cNvSpPr/>
      </xdr:nvSpPr>
      <xdr:spPr>
        <a:xfrm flipV="1">
          <a:off x="1050480" y="592812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33</xdr:row>
      <xdr:rowOff>132480</xdr:rowOff>
    </xdr:from>
    <xdr:to>
      <xdr:col>10</xdr:col>
      <xdr:colOff>164520</xdr:colOff>
      <xdr:row>34</xdr:row>
      <xdr:rowOff>62280</xdr:rowOff>
    </xdr:to>
    <xdr:sp>
      <xdr:nvSpPr>
        <xdr:cNvPr id="2083" name="フローチャート: 判断 70"/>
        <xdr:cNvSpPr/>
      </xdr:nvSpPr>
      <xdr:spPr>
        <a:xfrm>
          <a:off x="1809360" y="579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32</xdr:row>
      <xdr:rowOff>99360</xdr:rowOff>
    </xdr:from>
    <xdr:to>
      <xdr:col>12</xdr:col>
      <xdr:colOff>11160</xdr:colOff>
      <xdr:row>33</xdr:row>
      <xdr:rowOff>145800</xdr:rowOff>
    </xdr:to>
    <xdr:sp>
      <xdr:nvSpPr>
        <xdr:cNvPr id="2084" name="テキスト ボックス 71"/>
        <xdr:cNvSpPr/>
      </xdr:nvSpPr>
      <xdr:spPr>
        <a:xfrm>
          <a:off x="1645200" y="558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2,668</a:t>
          </a:r>
          <a:endParaRPr b="0" lang="en-US" sz="1000" spc="-1" strike="noStrike">
            <a:latin typeface="Times New Roman"/>
          </a:endParaRPr>
        </a:p>
      </xdr:txBody>
    </xdr:sp>
    <xdr:clientData/>
  </xdr:twoCellAnchor>
  <xdr:twoCellAnchor editAs="twoCell">
    <xdr:from>
      <xdr:col>5</xdr:col>
      <xdr:colOff>127080</xdr:colOff>
      <xdr:row>33</xdr:row>
      <xdr:rowOff>132480</xdr:rowOff>
    </xdr:from>
    <xdr:to>
      <xdr:col>6</xdr:col>
      <xdr:colOff>37800</xdr:colOff>
      <xdr:row>34</xdr:row>
      <xdr:rowOff>62280</xdr:rowOff>
    </xdr:to>
    <xdr:sp>
      <xdr:nvSpPr>
        <xdr:cNvPr id="2085" name="フローチャート: 判断 72"/>
        <xdr:cNvSpPr/>
      </xdr:nvSpPr>
      <xdr:spPr>
        <a:xfrm>
          <a:off x="1000080" y="5790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32</xdr:row>
      <xdr:rowOff>99360</xdr:rowOff>
    </xdr:from>
    <xdr:to>
      <xdr:col>7</xdr:col>
      <xdr:colOff>74880</xdr:colOff>
      <xdr:row>33</xdr:row>
      <xdr:rowOff>145800</xdr:rowOff>
    </xdr:to>
    <xdr:sp>
      <xdr:nvSpPr>
        <xdr:cNvPr id="2086" name="テキスト ボックス 73"/>
        <xdr:cNvSpPr/>
      </xdr:nvSpPr>
      <xdr:spPr>
        <a:xfrm>
          <a:off x="835920" y="558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2,668</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126720</xdr:colOff>
      <xdr:row>42</xdr:row>
      <xdr:rowOff>146880</xdr:rowOff>
    </xdr:to>
    <xdr:sp>
      <xdr:nvSpPr>
        <xdr:cNvPr id="2087" name="テキスト ボックス 74"/>
        <xdr:cNvSpPr/>
      </xdr:nvSpPr>
      <xdr:spPr>
        <a:xfrm>
          <a:off x="40795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41</xdr:row>
      <xdr:rowOff>100440</xdr:rowOff>
    </xdr:from>
    <xdr:to>
      <xdr:col>23</xdr:col>
      <xdr:colOff>66600</xdr:colOff>
      <xdr:row>42</xdr:row>
      <xdr:rowOff>146880</xdr:rowOff>
    </xdr:to>
    <xdr:sp>
      <xdr:nvSpPr>
        <xdr:cNvPr id="2088" name="テキスト ボックス 75"/>
        <xdr:cNvSpPr/>
      </xdr:nvSpPr>
      <xdr:spPr>
        <a:xfrm>
          <a:off x="33210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113760</xdr:colOff>
      <xdr:row>42</xdr:row>
      <xdr:rowOff>146880</xdr:rowOff>
    </xdr:to>
    <xdr:sp>
      <xdr:nvSpPr>
        <xdr:cNvPr id="2089" name="テキスト ボックス 76"/>
        <xdr:cNvSpPr/>
      </xdr:nvSpPr>
      <xdr:spPr>
        <a:xfrm>
          <a:off x="24951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3240</xdr:colOff>
      <xdr:row>42</xdr:row>
      <xdr:rowOff>146880</xdr:rowOff>
    </xdr:to>
    <xdr:sp>
      <xdr:nvSpPr>
        <xdr:cNvPr id="2090" name="テキスト ボックス 77"/>
        <xdr:cNvSpPr/>
      </xdr:nvSpPr>
      <xdr:spPr>
        <a:xfrm>
          <a:off x="1685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41</xdr:row>
      <xdr:rowOff>100440</xdr:rowOff>
    </xdr:from>
    <xdr:to>
      <xdr:col>9</xdr:col>
      <xdr:colOff>66600</xdr:colOff>
      <xdr:row>42</xdr:row>
      <xdr:rowOff>146880</xdr:rowOff>
    </xdr:to>
    <xdr:sp>
      <xdr:nvSpPr>
        <xdr:cNvPr id="2091" name="テキスト ボックス 78"/>
        <xdr:cNvSpPr/>
      </xdr:nvSpPr>
      <xdr:spPr>
        <a:xfrm>
          <a:off x="87624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34</xdr:row>
      <xdr:rowOff>70560</xdr:rowOff>
    </xdr:from>
    <xdr:to>
      <xdr:col>24</xdr:col>
      <xdr:colOff>113760</xdr:colOff>
      <xdr:row>34</xdr:row>
      <xdr:rowOff>171720</xdr:rowOff>
    </xdr:to>
    <xdr:sp>
      <xdr:nvSpPr>
        <xdr:cNvPr id="2092" name="楕円 79"/>
        <xdr:cNvSpPr/>
      </xdr:nvSpPr>
      <xdr:spPr>
        <a:xfrm>
          <a:off x="4203360" y="5899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34</xdr:row>
      <xdr:rowOff>69480</xdr:rowOff>
    </xdr:from>
    <xdr:to>
      <xdr:col>27</xdr:col>
      <xdr:colOff>55800</xdr:colOff>
      <xdr:row>35</xdr:row>
      <xdr:rowOff>115920</xdr:rowOff>
    </xdr:to>
    <xdr:sp>
      <xdr:nvSpPr>
        <xdr:cNvPr id="2093" name="議会費該当値テキスト"/>
        <xdr:cNvSpPr/>
      </xdr:nvSpPr>
      <xdr:spPr>
        <a:xfrm>
          <a:off x="4309200" y="5898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2,524</a:t>
          </a:r>
          <a:endParaRPr b="0" lang="en-US" sz="1000" spc="-1" strike="noStrike">
            <a:latin typeface="Times New Roman"/>
          </a:endParaRPr>
        </a:p>
      </xdr:txBody>
    </xdr:sp>
    <xdr:clientData/>
  </xdr:twoCellAnchor>
  <xdr:twoCellAnchor editAs="twoCell">
    <xdr:from>
      <xdr:col>19</xdr:col>
      <xdr:colOff>127080</xdr:colOff>
      <xdr:row>34</xdr:row>
      <xdr:rowOff>69840</xdr:rowOff>
    </xdr:from>
    <xdr:to>
      <xdr:col>20</xdr:col>
      <xdr:colOff>37800</xdr:colOff>
      <xdr:row>34</xdr:row>
      <xdr:rowOff>171000</xdr:rowOff>
    </xdr:to>
    <xdr:sp>
      <xdr:nvSpPr>
        <xdr:cNvPr id="2094" name="楕円 81"/>
        <xdr:cNvSpPr/>
      </xdr:nvSpPr>
      <xdr:spPr>
        <a:xfrm>
          <a:off x="3444840" y="5898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35</xdr:row>
      <xdr:rowOff>11880</xdr:rowOff>
    </xdr:from>
    <xdr:to>
      <xdr:col>21</xdr:col>
      <xdr:colOff>74880</xdr:colOff>
      <xdr:row>36</xdr:row>
      <xdr:rowOff>57960</xdr:rowOff>
    </xdr:to>
    <xdr:sp>
      <xdr:nvSpPr>
        <xdr:cNvPr id="2095" name="テキスト ボックス 82"/>
        <xdr:cNvSpPr/>
      </xdr:nvSpPr>
      <xdr:spPr>
        <a:xfrm>
          <a:off x="3280680" y="6012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2,525</a:t>
          </a:r>
          <a:endParaRPr b="0" lang="en-US" sz="1000" spc="-1" strike="noStrike">
            <a:latin typeface="Times New Roman"/>
          </a:endParaRPr>
        </a:p>
      </xdr:txBody>
    </xdr:sp>
    <xdr:clientData/>
  </xdr:twoCellAnchor>
  <xdr:twoCellAnchor editAs="twoCell">
    <xdr:from>
      <xdr:col>15</xdr:col>
      <xdr:colOff>0</xdr:colOff>
      <xdr:row>34</xdr:row>
      <xdr:rowOff>90360</xdr:rowOff>
    </xdr:from>
    <xdr:to>
      <xdr:col>15</xdr:col>
      <xdr:colOff>101160</xdr:colOff>
      <xdr:row>35</xdr:row>
      <xdr:rowOff>20160</xdr:rowOff>
    </xdr:to>
    <xdr:sp>
      <xdr:nvSpPr>
        <xdr:cNvPr id="2096" name="楕円 83"/>
        <xdr:cNvSpPr/>
      </xdr:nvSpPr>
      <xdr:spPr>
        <a:xfrm>
          <a:off x="2619360" y="5919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35</xdr:row>
      <xdr:rowOff>32400</xdr:rowOff>
    </xdr:from>
    <xdr:to>
      <xdr:col>16</xdr:col>
      <xdr:colOff>122040</xdr:colOff>
      <xdr:row>36</xdr:row>
      <xdr:rowOff>78480</xdr:rowOff>
    </xdr:to>
    <xdr:sp>
      <xdr:nvSpPr>
        <xdr:cNvPr id="2097" name="テキスト ボックス 84"/>
        <xdr:cNvSpPr/>
      </xdr:nvSpPr>
      <xdr:spPr>
        <a:xfrm>
          <a:off x="2454840" y="6032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2,498</a:t>
          </a:r>
          <a:endParaRPr b="0" lang="en-US" sz="1000" spc="-1" strike="noStrike">
            <a:latin typeface="Times New Roman"/>
          </a:endParaRPr>
        </a:p>
      </xdr:txBody>
    </xdr:sp>
    <xdr:clientData/>
  </xdr:twoCellAnchor>
  <xdr:twoCellAnchor editAs="twoCell">
    <xdr:from>
      <xdr:col>10</xdr:col>
      <xdr:colOff>63360</xdr:colOff>
      <xdr:row>34</xdr:row>
      <xdr:rowOff>48600</xdr:rowOff>
    </xdr:from>
    <xdr:to>
      <xdr:col>10</xdr:col>
      <xdr:colOff>164520</xdr:colOff>
      <xdr:row>34</xdr:row>
      <xdr:rowOff>149760</xdr:rowOff>
    </xdr:to>
    <xdr:sp>
      <xdr:nvSpPr>
        <xdr:cNvPr id="2098" name="楕円 85"/>
        <xdr:cNvSpPr/>
      </xdr:nvSpPr>
      <xdr:spPr>
        <a:xfrm>
          <a:off x="1809360" y="587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34</xdr:row>
      <xdr:rowOff>161640</xdr:rowOff>
    </xdr:from>
    <xdr:to>
      <xdr:col>12</xdr:col>
      <xdr:colOff>11160</xdr:colOff>
      <xdr:row>36</xdr:row>
      <xdr:rowOff>36360</xdr:rowOff>
    </xdr:to>
    <xdr:sp>
      <xdr:nvSpPr>
        <xdr:cNvPr id="2099" name="テキスト ボックス 86"/>
        <xdr:cNvSpPr/>
      </xdr:nvSpPr>
      <xdr:spPr>
        <a:xfrm>
          <a:off x="1645200" y="599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2,553</a:t>
          </a:r>
          <a:endParaRPr b="0" lang="en-US" sz="1000" spc="-1" strike="noStrike">
            <a:latin typeface="Times New Roman"/>
          </a:endParaRPr>
        </a:p>
      </xdr:txBody>
    </xdr:sp>
    <xdr:clientData/>
  </xdr:twoCellAnchor>
  <xdr:twoCellAnchor editAs="twoCell">
    <xdr:from>
      <xdr:col>5</xdr:col>
      <xdr:colOff>127080</xdr:colOff>
      <xdr:row>34</xdr:row>
      <xdr:rowOff>72720</xdr:rowOff>
    </xdr:from>
    <xdr:to>
      <xdr:col>6</xdr:col>
      <xdr:colOff>37800</xdr:colOff>
      <xdr:row>35</xdr:row>
      <xdr:rowOff>2520</xdr:rowOff>
    </xdr:to>
    <xdr:sp>
      <xdr:nvSpPr>
        <xdr:cNvPr id="2100" name="楕円 87"/>
        <xdr:cNvSpPr/>
      </xdr:nvSpPr>
      <xdr:spPr>
        <a:xfrm>
          <a:off x="1000080" y="5901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35</xdr:row>
      <xdr:rowOff>14760</xdr:rowOff>
    </xdr:from>
    <xdr:to>
      <xdr:col>7</xdr:col>
      <xdr:colOff>74880</xdr:colOff>
      <xdr:row>36</xdr:row>
      <xdr:rowOff>60840</xdr:rowOff>
    </xdr:to>
    <xdr:sp>
      <xdr:nvSpPr>
        <xdr:cNvPr id="2101" name="テキスト ボックス 88"/>
        <xdr:cNvSpPr/>
      </xdr:nvSpPr>
      <xdr:spPr>
        <a:xfrm>
          <a:off x="835920" y="6015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2,521</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102" name="正方形/長方形 89"/>
        <xdr:cNvSpPr/>
      </xdr:nvSpPr>
      <xdr:spPr>
        <a:xfrm>
          <a:off x="698400" y="7429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103" name="正方形/長方形 90"/>
        <xdr:cNvSpPr/>
      </xdr:nvSpPr>
      <xdr:spPr>
        <a:xfrm>
          <a:off x="8254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104" name="正方形/長方形 91"/>
        <xdr:cNvSpPr/>
      </xdr:nvSpPr>
      <xdr:spPr>
        <a:xfrm>
          <a:off x="8254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45/51</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105" name="正方形/長方形 92"/>
        <xdr:cNvSpPr/>
      </xdr:nvSpPr>
      <xdr:spPr>
        <a:xfrm>
          <a:off x="17460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106" name="正方形/長方形 93"/>
        <xdr:cNvSpPr/>
      </xdr:nvSpPr>
      <xdr:spPr>
        <a:xfrm>
          <a:off x="17460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157,834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107" name="正方形/長方形 94"/>
        <xdr:cNvSpPr/>
      </xdr:nvSpPr>
      <xdr:spPr>
        <a:xfrm>
          <a:off x="27939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108" name="正方形/長方形 95"/>
        <xdr:cNvSpPr/>
      </xdr:nvSpPr>
      <xdr:spPr>
        <a:xfrm>
          <a:off x="27939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141,158</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9" name="正方形/長方形 96"/>
        <xdr:cNvSpPr/>
      </xdr:nvSpPr>
      <xdr:spPr>
        <a:xfrm>
          <a:off x="69840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26640</xdr:rowOff>
    </xdr:to>
    <xdr:sp>
      <xdr:nvSpPr>
        <xdr:cNvPr id="2110" name="テキスト ボックス 97"/>
        <xdr:cNvSpPr/>
      </xdr:nvSpPr>
      <xdr:spPr>
        <a:xfrm>
          <a:off x="67860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111" name="直線コネクタ 98"/>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44280</xdr:rowOff>
    </xdr:from>
    <xdr:to>
      <xdr:col>28</xdr:col>
      <xdr:colOff>114120</xdr:colOff>
      <xdr:row>59</xdr:row>
      <xdr:rowOff>44280</xdr:rowOff>
    </xdr:to>
    <xdr:sp>
      <xdr:nvSpPr>
        <xdr:cNvPr id="2112" name="直線コネクタ 99"/>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94320</xdr:rowOff>
    </xdr:from>
    <xdr:to>
      <xdr:col>4</xdr:col>
      <xdr:colOff>29520</xdr:colOff>
      <xdr:row>59</xdr:row>
      <xdr:rowOff>140760</xdr:rowOff>
    </xdr:to>
    <xdr:sp>
      <xdr:nvSpPr>
        <xdr:cNvPr id="2113" name="テキスト ボックス 100"/>
        <xdr:cNvSpPr/>
      </xdr:nvSpPr>
      <xdr:spPr>
        <a:xfrm>
          <a:off x="483120" y="10038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2114" name="直線コネクタ 101"/>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56</xdr:row>
      <xdr:rowOff>56160</xdr:rowOff>
    </xdr:from>
    <xdr:to>
      <xdr:col>4</xdr:col>
      <xdr:colOff>44280</xdr:colOff>
      <xdr:row>57</xdr:row>
      <xdr:rowOff>102600</xdr:rowOff>
    </xdr:to>
    <xdr:sp>
      <xdr:nvSpPr>
        <xdr:cNvPr id="2115" name="テキスト ボックス 102"/>
        <xdr:cNvSpPr/>
      </xdr:nvSpPr>
      <xdr:spPr>
        <a:xfrm>
          <a:off x="217800" y="965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2116" name="直線コネクタ 103"/>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54</xdr:row>
      <xdr:rowOff>18000</xdr:rowOff>
    </xdr:from>
    <xdr:to>
      <xdr:col>4</xdr:col>
      <xdr:colOff>60120</xdr:colOff>
      <xdr:row>55</xdr:row>
      <xdr:rowOff>64440</xdr:rowOff>
    </xdr:to>
    <xdr:sp>
      <xdr:nvSpPr>
        <xdr:cNvPr id="2117" name="テキスト ボックス 104"/>
        <xdr:cNvSpPr/>
      </xdr:nvSpPr>
      <xdr:spPr>
        <a:xfrm>
          <a:off x="169920" y="9276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2118" name="直線コネクタ 105"/>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151200</xdr:rowOff>
    </xdr:from>
    <xdr:to>
      <xdr:col>4</xdr:col>
      <xdr:colOff>60120</xdr:colOff>
      <xdr:row>53</xdr:row>
      <xdr:rowOff>25920</xdr:rowOff>
    </xdr:to>
    <xdr:sp>
      <xdr:nvSpPr>
        <xdr:cNvPr id="2119" name="テキスト ボックス 106"/>
        <xdr:cNvSpPr/>
      </xdr:nvSpPr>
      <xdr:spPr>
        <a:xfrm>
          <a:off x="169920" y="8894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2120" name="直線コネクタ 107"/>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49</xdr:row>
      <xdr:rowOff>113400</xdr:rowOff>
    </xdr:from>
    <xdr:to>
      <xdr:col>4</xdr:col>
      <xdr:colOff>60120</xdr:colOff>
      <xdr:row>50</xdr:row>
      <xdr:rowOff>159840</xdr:rowOff>
    </xdr:to>
    <xdr:sp>
      <xdr:nvSpPr>
        <xdr:cNvPr id="2121" name="テキスト ボックス 108"/>
        <xdr:cNvSpPr/>
      </xdr:nvSpPr>
      <xdr:spPr>
        <a:xfrm>
          <a:off x="169920" y="8514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22" name="直線コネクタ 109"/>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47</xdr:row>
      <xdr:rowOff>75240</xdr:rowOff>
    </xdr:from>
    <xdr:to>
      <xdr:col>4</xdr:col>
      <xdr:colOff>60120</xdr:colOff>
      <xdr:row>48</xdr:row>
      <xdr:rowOff>121320</xdr:rowOff>
    </xdr:to>
    <xdr:sp>
      <xdr:nvSpPr>
        <xdr:cNvPr id="2123" name="テキスト ボックス 110"/>
        <xdr:cNvSpPr/>
      </xdr:nvSpPr>
      <xdr:spPr>
        <a:xfrm>
          <a:off x="16992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24" name="総務費グラフ枠"/>
        <xdr:cNvSpPr/>
      </xdr:nvSpPr>
      <xdr:spPr>
        <a:xfrm>
          <a:off x="69840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49</xdr:row>
      <xdr:rowOff>141480</xdr:rowOff>
    </xdr:from>
    <xdr:to>
      <xdr:col>24</xdr:col>
      <xdr:colOff>62640</xdr:colOff>
      <xdr:row>53</xdr:row>
      <xdr:rowOff>64440</xdr:rowOff>
    </xdr:to>
    <xdr:sp>
      <xdr:nvSpPr>
        <xdr:cNvPr id="2125" name="直線コネクタ 112"/>
        <xdr:cNvSpPr/>
      </xdr:nvSpPr>
      <xdr:spPr>
        <a:xfrm flipV="1">
          <a:off x="4252320" y="8542440"/>
          <a:ext cx="1080" cy="608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53</xdr:row>
      <xdr:rowOff>88920</xdr:rowOff>
    </xdr:from>
    <xdr:to>
      <xdr:col>28</xdr:col>
      <xdr:colOff>9720</xdr:colOff>
      <xdr:row>54</xdr:row>
      <xdr:rowOff>135360</xdr:rowOff>
    </xdr:to>
    <xdr:sp>
      <xdr:nvSpPr>
        <xdr:cNvPr id="2126" name="総務費最小値テキスト"/>
        <xdr:cNvSpPr/>
      </xdr:nvSpPr>
      <xdr:spPr>
        <a:xfrm>
          <a:off x="4310280" y="9175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132,340</a:t>
          </a:r>
          <a:endParaRPr b="0" lang="en-US" sz="1000" spc="-1" strike="noStrike">
            <a:latin typeface="Times New Roman"/>
          </a:endParaRPr>
        </a:p>
      </xdr:txBody>
    </xdr:sp>
    <xdr:clientData/>
  </xdr:twoCellAnchor>
  <xdr:twoCellAnchor editAs="twoCell">
    <xdr:from>
      <xdr:col>23</xdr:col>
      <xdr:colOff>164880</xdr:colOff>
      <xdr:row>53</xdr:row>
      <xdr:rowOff>64440</xdr:rowOff>
    </xdr:from>
    <xdr:to>
      <xdr:col>24</xdr:col>
      <xdr:colOff>152280</xdr:colOff>
      <xdr:row>53</xdr:row>
      <xdr:rowOff>64440</xdr:rowOff>
    </xdr:to>
    <xdr:sp>
      <xdr:nvSpPr>
        <xdr:cNvPr id="2127" name="直線コネクタ 114"/>
        <xdr:cNvSpPr/>
      </xdr:nvSpPr>
      <xdr:spPr>
        <a:xfrm>
          <a:off x="4181040" y="9151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48</xdr:row>
      <xdr:rowOff>109080</xdr:rowOff>
    </xdr:from>
    <xdr:to>
      <xdr:col>28</xdr:col>
      <xdr:colOff>9720</xdr:colOff>
      <xdr:row>49</xdr:row>
      <xdr:rowOff>155520</xdr:rowOff>
    </xdr:to>
    <xdr:sp>
      <xdr:nvSpPr>
        <xdr:cNvPr id="2128" name="総務費最大値テキスト"/>
        <xdr:cNvSpPr/>
      </xdr:nvSpPr>
      <xdr:spPr>
        <a:xfrm>
          <a:off x="4310280" y="8338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212,233</a:t>
          </a:r>
          <a:endParaRPr b="0" lang="en-US" sz="1000" spc="-1" strike="noStrike">
            <a:latin typeface="Times New Roman"/>
          </a:endParaRPr>
        </a:p>
      </xdr:txBody>
    </xdr:sp>
    <xdr:clientData/>
  </xdr:twoCellAnchor>
  <xdr:twoCellAnchor editAs="twoCell">
    <xdr:from>
      <xdr:col>23</xdr:col>
      <xdr:colOff>164880</xdr:colOff>
      <xdr:row>49</xdr:row>
      <xdr:rowOff>141480</xdr:rowOff>
    </xdr:from>
    <xdr:to>
      <xdr:col>24</xdr:col>
      <xdr:colOff>152280</xdr:colOff>
      <xdr:row>49</xdr:row>
      <xdr:rowOff>141480</xdr:rowOff>
    </xdr:to>
    <xdr:sp>
      <xdr:nvSpPr>
        <xdr:cNvPr id="2129" name="直線コネクタ 116"/>
        <xdr:cNvSpPr/>
      </xdr:nvSpPr>
      <xdr:spPr>
        <a:xfrm>
          <a:off x="4181040" y="8542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53</xdr:row>
      <xdr:rowOff>43920</xdr:rowOff>
    </xdr:from>
    <xdr:to>
      <xdr:col>24</xdr:col>
      <xdr:colOff>63360</xdr:colOff>
      <xdr:row>57</xdr:row>
      <xdr:rowOff>154440</xdr:rowOff>
    </xdr:to>
    <xdr:sp>
      <xdr:nvSpPr>
        <xdr:cNvPr id="2130" name="直線コネクタ 117"/>
        <xdr:cNvSpPr/>
      </xdr:nvSpPr>
      <xdr:spPr>
        <a:xfrm flipV="1">
          <a:off x="3495240" y="9130680"/>
          <a:ext cx="758880" cy="79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51</xdr:row>
      <xdr:rowOff>95760</xdr:rowOff>
    </xdr:from>
    <xdr:to>
      <xdr:col>28</xdr:col>
      <xdr:colOff>9720</xdr:colOff>
      <xdr:row>52</xdr:row>
      <xdr:rowOff>141840</xdr:rowOff>
    </xdr:to>
    <xdr:sp>
      <xdr:nvSpPr>
        <xdr:cNvPr id="2131" name="総務費平均値テキスト"/>
        <xdr:cNvSpPr/>
      </xdr:nvSpPr>
      <xdr:spPr>
        <a:xfrm>
          <a:off x="4310280" y="8839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149,791</a:t>
          </a:r>
          <a:endParaRPr b="0" lang="en-US" sz="1000" spc="-1" strike="noStrike">
            <a:latin typeface="Times New Roman"/>
          </a:endParaRPr>
        </a:p>
      </xdr:txBody>
    </xdr:sp>
    <xdr:clientData/>
  </xdr:twoCellAnchor>
  <xdr:twoCellAnchor editAs="twoCell">
    <xdr:from>
      <xdr:col>24</xdr:col>
      <xdr:colOff>12600</xdr:colOff>
      <xdr:row>52</xdr:row>
      <xdr:rowOff>52560</xdr:rowOff>
    </xdr:from>
    <xdr:to>
      <xdr:col>24</xdr:col>
      <xdr:colOff>113760</xdr:colOff>
      <xdr:row>52</xdr:row>
      <xdr:rowOff>153720</xdr:rowOff>
    </xdr:to>
    <xdr:sp>
      <xdr:nvSpPr>
        <xdr:cNvPr id="2132" name="フローチャート: 判断 119"/>
        <xdr:cNvSpPr/>
      </xdr:nvSpPr>
      <xdr:spPr>
        <a:xfrm>
          <a:off x="4203360" y="896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154440</xdr:rowOff>
    </xdr:from>
    <xdr:to>
      <xdr:col>20</xdr:col>
      <xdr:colOff>2880</xdr:colOff>
      <xdr:row>57</xdr:row>
      <xdr:rowOff>154800</xdr:rowOff>
    </xdr:to>
    <xdr:sp>
      <xdr:nvSpPr>
        <xdr:cNvPr id="2133" name="直線コネクタ 120"/>
        <xdr:cNvSpPr/>
      </xdr:nvSpPr>
      <xdr:spPr>
        <a:xfrm flipV="1">
          <a:off x="2670120" y="9927000"/>
          <a:ext cx="825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111960</xdr:rowOff>
    </xdr:from>
    <xdr:to>
      <xdr:col>20</xdr:col>
      <xdr:colOff>37800</xdr:colOff>
      <xdr:row>57</xdr:row>
      <xdr:rowOff>41760</xdr:rowOff>
    </xdr:to>
    <xdr:sp>
      <xdr:nvSpPr>
        <xdr:cNvPr id="2134" name="フローチャート: 判断 121"/>
        <xdr:cNvSpPr/>
      </xdr:nvSpPr>
      <xdr:spPr>
        <a:xfrm>
          <a:off x="3444840" y="9713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55</xdr:row>
      <xdr:rowOff>79200</xdr:rowOff>
    </xdr:from>
    <xdr:to>
      <xdr:col>21</xdr:col>
      <xdr:colOff>106560</xdr:colOff>
      <xdr:row>56</xdr:row>
      <xdr:rowOff>125280</xdr:rowOff>
    </xdr:to>
    <xdr:sp>
      <xdr:nvSpPr>
        <xdr:cNvPr id="2135" name="テキスト ボックス 122"/>
        <xdr:cNvSpPr/>
      </xdr:nvSpPr>
      <xdr:spPr>
        <a:xfrm>
          <a:off x="3248640" y="9508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51,986</a:t>
          </a:r>
          <a:endParaRPr b="0" lang="en-US" sz="1000" spc="-1" strike="noStrike">
            <a:latin typeface="Times New Roman"/>
          </a:endParaRPr>
        </a:p>
      </xdr:txBody>
    </xdr:sp>
    <xdr:clientData/>
  </xdr:twoCellAnchor>
  <xdr:twoCellAnchor editAs="twoCell">
    <xdr:from>
      <xdr:col>10</xdr:col>
      <xdr:colOff>114120</xdr:colOff>
      <xdr:row>57</xdr:row>
      <xdr:rowOff>154800</xdr:rowOff>
    </xdr:from>
    <xdr:to>
      <xdr:col>15</xdr:col>
      <xdr:colOff>50760</xdr:colOff>
      <xdr:row>57</xdr:row>
      <xdr:rowOff>155520</xdr:rowOff>
    </xdr:to>
    <xdr:sp>
      <xdr:nvSpPr>
        <xdr:cNvPr id="2136" name="直線コネクタ 123"/>
        <xdr:cNvSpPr/>
      </xdr:nvSpPr>
      <xdr:spPr>
        <a:xfrm flipV="1">
          <a:off x="1860120" y="9927360"/>
          <a:ext cx="81000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82800</xdr:rowOff>
    </xdr:from>
    <xdr:to>
      <xdr:col>15</xdr:col>
      <xdr:colOff>101160</xdr:colOff>
      <xdr:row>57</xdr:row>
      <xdr:rowOff>12600</xdr:rowOff>
    </xdr:to>
    <xdr:sp>
      <xdr:nvSpPr>
        <xdr:cNvPr id="2137" name="フローチャート: 判断 124"/>
        <xdr:cNvSpPr/>
      </xdr:nvSpPr>
      <xdr:spPr>
        <a:xfrm>
          <a:off x="2619360" y="968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55</xdr:row>
      <xdr:rowOff>50040</xdr:rowOff>
    </xdr:from>
    <xdr:to>
      <xdr:col>16</xdr:col>
      <xdr:colOff>169560</xdr:colOff>
      <xdr:row>56</xdr:row>
      <xdr:rowOff>96120</xdr:rowOff>
    </xdr:to>
    <xdr:sp>
      <xdr:nvSpPr>
        <xdr:cNvPr id="2138" name="テキスト ボックス 125"/>
        <xdr:cNvSpPr/>
      </xdr:nvSpPr>
      <xdr:spPr>
        <a:xfrm>
          <a:off x="2438640" y="9479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55,810</a:t>
          </a:r>
          <a:endParaRPr b="0" lang="en-US" sz="1000" spc="-1" strike="noStrike">
            <a:latin typeface="Times New Roman"/>
          </a:endParaRPr>
        </a:p>
      </xdr:txBody>
    </xdr:sp>
    <xdr:clientData/>
  </xdr:twoCellAnchor>
  <xdr:twoCellAnchor editAs="twoCell">
    <xdr:from>
      <xdr:col>6</xdr:col>
      <xdr:colOff>2880</xdr:colOff>
      <xdr:row>57</xdr:row>
      <xdr:rowOff>70560</xdr:rowOff>
    </xdr:from>
    <xdr:to>
      <xdr:col>10</xdr:col>
      <xdr:colOff>114120</xdr:colOff>
      <xdr:row>57</xdr:row>
      <xdr:rowOff>155520</xdr:rowOff>
    </xdr:to>
    <xdr:sp>
      <xdr:nvSpPr>
        <xdr:cNvPr id="2139" name="直線コネクタ 126"/>
        <xdr:cNvSpPr/>
      </xdr:nvSpPr>
      <xdr:spPr>
        <a:xfrm>
          <a:off x="1050480" y="9843120"/>
          <a:ext cx="809640" cy="84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146880</xdr:rowOff>
    </xdr:from>
    <xdr:to>
      <xdr:col>10</xdr:col>
      <xdr:colOff>164520</xdr:colOff>
      <xdr:row>57</xdr:row>
      <xdr:rowOff>76680</xdr:rowOff>
    </xdr:to>
    <xdr:sp>
      <xdr:nvSpPr>
        <xdr:cNvPr id="2140" name="フローチャート: 判断 127"/>
        <xdr:cNvSpPr/>
      </xdr:nvSpPr>
      <xdr:spPr>
        <a:xfrm>
          <a:off x="1809360" y="9748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55</xdr:row>
      <xdr:rowOff>113760</xdr:rowOff>
    </xdr:from>
    <xdr:to>
      <xdr:col>12</xdr:col>
      <xdr:colOff>42840</xdr:colOff>
      <xdr:row>56</xdr:row>
      <xdr:rowOff>159840</xdr:rowOff>
    </xdr:to>
    <xdr:sp>
      <xdr:nvSpPr>
        <xdr:cNvPr id="2141" name="テキスト ボックス 128"/>
        <xdr:cNvSpPr/>
      </xdr:nvSpPr>
      <xdr:spPr>
        <a:xfrm>
          <a:off x="1613160" y="9543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47,411</a:t>
          </a:r>
          <a:endParaRPr b="0" lang="en-US" sz="1000" spc="-1" strike="noStrike">
            <a:latin typeface="Times New Roman"/>
          </a:endParaRPr>
        </a:p>
      </xdr:txBody>
    </xdr:sp>
    <xdr:clientData/>
  </xdr:twoCellAnchor>
  <xdr:twoCellAnchor editAs="twoCell">
    <xdr:from>
      <xdr:col>5</xdr:col>
      <xdr:colOff>127080</xdr:colOff>
      <xdr:row>56</xdr:row>
      <xdr:rowOff>163440</xdr:rowOff>
    </xdr:from>
    <xdr:to>
      <xdr:col>6</xdr:col>
      <xdr:colOff>37800</xdr:colOff>
      <xdr:row>57</xdr:row>
      <xdr:rowOff>93240</xdr:rowOff>
    </xdr:to>
    <xdr:sp>
      <xdr:nvSpPr>
        <xdr:cNvPr id="2142" name="フローチャート: 判断 129"/>
        <xdr:cNvSpPr/>
      </xdr:nvSpPr>
      <xdr:spPr>
        <a:xfrm>
          <a:off x="1000080" y="9764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55</xdr:row>
      <xdr:rowOff>130680</xdr:rowOff>
    </xdr:from>
    <xdr:to>
      <xdr:col>7</xdr:col>
      <xdr:colOff>106560</xdr:colOff>
      <xdr:row>57</xdr:row>
      <xdr:rowOff>5400</xdr:rowOff>
    </xdr:to>
    <xdr:sp>
      <xdr:nvSpPr>
        <xdr:cNvPr id="2143" name="テキスト ボックス 130"/>
        <xdr:cNvSpPr/>
      </xdr:nvSpPr>
      <xdr:spPr>
        <a:xfrm>
          <a:off x="803880" y="9560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45,218</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126720</xdr:colOff>
      <xdr:row>62</xdr:row>
      <xdr:rowOff>146880</xdr:rowOff>
    </xdr:to>
    <xdr:sp>
      <xdr:nvSpPr>
        <xdr:cNvPr id="2144" name="テキスト ボックス 131"/>
        <xdr:cNvSpPr/>
      </xdr:nvSpPr>
      <xdr:spPr>
        <a:xfrm>
          <a:off x="40795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61</xdr:row>
      <xdr:rowOff>100440</xdr:rowOff>
    </xdr:from>
    <xdr:to>
      <xdr:col>23</xdr:col>
      <xdr:colOff>66600</xdr:colOff>
      <xdr:row>62</xdr:row>
      <xdr:rowOff>146880</xdr:rowOff>
    </xdr:to>
    <xdr:sp>
      <xdr:nvSpPr>
        <xdr:cNvPr id="2145" name="テキスト ボックス 132"/>
        <xdr:cNvSpPr/>
      </xdr:nvSpPr>
      <xdr:spPr>
        <a:xfrm>
          <a:off x="33210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113760</xdr:colOff>
      <xdr:row>62</xdr:row>
      <xdr:rowOff>146880</xdr:rowOff>
    </xdr:to>
    <xdr:sp>
      <xdr:nvSpPr>
        <xdr:cNvPr id="2146" name="テキスト ボックス 133"/>
        <xdr:cNvSpPr/>
      </xdr:nvSpPr>
      <xdr:spPr>
        <a:xfrm>
          <a:off x="24951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3240</xdr:colOff>
      <xdr:row>62</xdr:row>
      <xdr:rowOff>146880</xdr:rowOff>
    </xdr:to>
    <xdr:sp>
      <xdr:nvSpPr>
        <xdr:cNvPr id="2147" name="テキスト ボックス 134"/>
        <xdr:cNvSpPr/>
      </xdr:nvSpPr>
      <xdr:spPr>
        <a:xfrm>
          <a:off x="1685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61</xdr:row>
      <xdr:rowOff>100440</xdr:rowOff>
    </xdr:from>
    <xdr:to>
      <xdr:col>9</xdr:col>
      <xdr:colOff>66600</xdr:colOff>
      <xdr:row>62</xdr:row>
      <xdr:rowOff>146880</xdr:rowOff>
    </xdr:to>
    <xdr:sp>
      <xdr:nvSpPr>
        <xdr:cNvPr id="2148" name="テキスト ボックス 135"/>
        <xdr:cNvSpPr/>
      </xdr:nvSpPr>
      <xdr:spPr>
        <a:xfrm>
          <a:off x="87624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52</xdr:row>
      <xdr:rowOff>164880</xdr:rowOff>
    </xdr:from>
    <xdr:to>
      <xdr:col>24</xdr:col>
      <xdr:colOff>113760</xdr:colOff>
      <xdr:row>53</xdr:row>
      <xdr:rowOff>94680</xdr:rowOff>
    </xdr:to>
    <xdr:sp>
      <xdr:nvSpPr>
        <xdr:cNvPr id="2149" name="楕円 136"/>
        <xdr:cNvSpPr/>
      </xdr:nvSpPr>
      <xdr:spPr>
        <a:xfrm>
          <a:off x="4203360" y="9080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52</xdr:row>
      <xdr:rowOff>100440</xdr:rowOff>
    </xdr:from>
    <xdr:to>
      <xdr:col>28</xdr:col>
      <xdr:colOff>9720</xdr:colOff>
      <xdr:row>53</xdr:row>
      <xdr:rowOff>146880</xdr:rowOff>
    </xdr:to>
    <xdr:sp>
      <xdr:nvSpPr>
        <xdr:cNvPr id="2150" name="総務費該当値テキスト"/>
        <xdr:cNvSpPr/>
      </xdr:nvSpPr>
      <xdr:spPr>
        <a:xfrm>
          <a:off x="4310280" y="9015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135,036</a:t>
          </a:r>
          <a:endParaRPr b="0" lang="en-US" sz="1000" spc="-1" strike="noStrike">
            <a:latin typeface="Times New Roman"/>
          </a:endParaRPr>
        </a:p>
      </xdr:txBody>
    </xdr:sp>
    <xdr:clientData/>
  </xdr:twoCellAnchor>
  <xdr:twoCellAnchor editAs="twoCell">
    <xdr:from>
      <xdr:col>19</xdr:col>
      <xdr:colOff>127080</xdr:colOff>
      <xdr:row>57</xdr:row>
      <xdr:rowOff>103680</xdr:rowOff>
    </xdr:from>
    <xdr:to>
      <xdr:col>20</xdr:col>
      <xdr:colOff>37800</xdr:colOff>
      <xdr:row>58</xdr:row>
      <xdr:rowOff>33480</xdr:rowOff>
    </xdr:to>
    <xdr:sp>
      <xdr:nvSpPr>
        <xdr:cNvPr id="2151" name="楕円 138"/>
        <xdr:cNvSpPr/>
      </xdr:nvSpPr>
      <xdr:spPr>
        <a:xfrm>
          <a:off x="3444840" y="9876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58</xdr:row>
      <xdr:rowOff>45360</xdr:rowOff>
    </xdr:from>
    <xdr:to>
      <xdr:col>21</xdr:col>
      <xdr:colOff>106560</xdr:colOff>
      <xdr:row>59</xdr:row>
      <xdr:rowOff>91800</xdr:rowOff>
    </xdr:to>
    <xdr:sp>
      <xdr:nvSpPr>
        <xdr:cNvPr id="2152" name="テキスト ボックス 139"/>
        <xdr:cNvSpPr/>
      </xdr:nvSpPr>
      <xdr:spPr>
        <a:xfrm>
          <a:off x="3248640" y="9989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30,560</a:t>
          </a:r>
          <a:endParaRPr b="0" lang="en-US" sz="1000" spc="-1" strike="noStrike">
            <a:latin typeface="Times New Roman"/>
          </a:endParaRPr>
        </a:p>
      </xdr:txBody>
    </xdr:sp>
    <xdr:clientData/>
  </xdr:twoCellAnchor>
  <xdr:twoCellAnchor editAs="twoCell">
    <xdr:from>
      <xdr:col>15</xdr:col>
      <xdr:colOff>0</xdr:colOff>
      <xdr:row>57</xdr:row>
      <xdr:rowOff>104040</xdr:rowOff>
    </xdr:from>
    <xdr:to>
      <xdr:col>15</xdr:col>
      <xdr:colOff>101160</xdr:colOff>
      <xdr:row>58</xdr:row>
      <xdr:rowOff>33840</xdr:rowOff>
    </xdr:to>
    <xdr:sp>
      <xdr:nvSpPr>
        <xdr:cNvPr id="2153" name="楕円 140"/>
        <xdr:cNvSpPr/>
      </xdr:nvSpPr>
      <xdr:spPr>
        <a:xfrm>
          <a:off x="2619360" y="9876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45720</xdr:rowOff>
    </xdr:from>
    <xdr:to>
      <xdr:col>16</xdr:col>
      <xdr:colOff>169560</xdr:colOff>
      <xdr:row>59</xdr:row>
      <xdr:rowOff>92160</xdr:rowOff>
    </xdr:to>
    <xdr:sp>
      <xdr:nvSpPr>
        <xdr:cNvPr id="2154" name="テキスト ボックス 141"/>
        <xdr:cNvSpPr/>
      </xdr:nvSpPr>
      <xdr:spPr>
        <a:xfrm>
          <a:off x="2438640" y="9989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30,511</a:t>
          </a:r>
          <a:endParaRPr b="0" lang="en-US" sz="1000" spc="-1" strike="noStrike">
            <a:latin typeface="Times New Roman"/>
          </a:endParaRPr>
        </a:p>
      </xdr:txBody>
    </xdr:sp>
    <xdr:clientData/>
  </xdr:twoCellAnchor>
  <xdr:twoCellAnchor editAs="twoCell">
    <xdr:from>
      <xdr:col>10</xdr:col>
      <xdr:colOff>63360</xdr:colOff>
      <xdr:row>57</xdr:row>
      <xdr:rowOff>105120</xdr:rowOff>
    </xdr:from>
    <xdr:to>
      <xdr:col>10</xdr:col>
      <xdr:colOff>164520</xdr:colOff>
      <xdr:row>58</xdr:row>
      <xdr:rowOff>34920</xdr:rowOff>
    </xdr:to>
    <xdr:sp>
      <xdr:nvSpPr>
        <xdr:cNvPr id="2155" name="楕円 142"/>
        <xdr:cNvSpPr/>
      </xdr:nvSpPr>
      <xdr:spPr>
        <a:xfrm>
          <a:off x="1809360" y="9877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46800</xdr:rowOff>
    </xdr:from>
    <xdr:to>
      <xdr:col>12</xdr:col>
      <xdr:colOff>42840</xdr:colOff>
      <xdr:row>59</xdr:row>
      <xdr:rowOff>93240</xdr:rowOff>
    </xdr:to>
    <xdr:sp>
      <xdr:nvSpPr>
        <xdr:cNvPr id="2156" name="テキスト ボックス 143"/>
        <xdr:cNvSpPr/>
      </xdr:nvSpPr>
      <xdr:spPr>
        <a:xfrm>
          <a:off x="1613160" y="9990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30,380</a:t>
          </a:r>
          <a:endParaRPr b="0" lang="en-US" sz="1000" spc="-1" strike="noStrike">
            <a:latin typeface="Times New Roman"/>
          </a:endParaRPr>
        </a:p>
      </xdr:txBody>
    </xdr:sp>
    <xdr:clientData/>
  </xdr:twoCellAnchor>
  <xdr:twoCellAnchor editAs="twoCell">
    <xdr:from>
      <xdr:col>5</xdr:col>
      <xdr:colOff>127080</xdr:colOff>
      <xdr:row>57</xdr:row>
      <xdr:rowOff>20160</xdr:rowOff>
    </xdr:from>
    <xdr:to>
      <xdr:col>6</xdr:col>
      <xdr:colOff>37800</xdr:colOff>
      <xdr:row>57</xdr:row>
      <xdr:rowOff>121320</xdr:rowOff>
    </xdr:to>
    <xdr:sp>
      <xdr:nvSpPr>
        <xdr:cNvPr id="2157" name="楕円 144"/>
        <xdr:cNvSpPr/>
      </xdr:nvSpPr>
      <xdr:spPr>
        <a:xfrm>
          <a:off x="1000080" y="9792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57</xdr:row>
      <xdr:rowOff>133200</xdr:rowOff>
    </xdr:from>
    <xdr:to>
      <xdr:col>7</xdr:col>
      <xdr:colOff>106560</xdr:colOff>
      <xdr:row>59</xdr:row>
      <xdr:rowOff>8280</xdr:rowOff>
    </xdr:to>
    <xdr:sp>
      <xdr:nvSpPr>
        <xdr:cNvPr id="2158" name="テキスト ボックス 145"/>
        <xdr:cNvSpPr/>
      </xdr:nvSpPr>
      <xdr:spPr>
        <a:xfrm>
          <a:off x="803880" y="9905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41,537</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59" name="正方形/長方形 146"/>
        <xdr:cNvSpPr/>
      </xdr:nvSpPr>
      <xdr:spPr>
        <a:xfrm>
          <a:off x="698400" y="10858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60" name="正方形/長方形 147"/>
        <xdr:cNvSpPr/>
      </xdr:nvSpPr>
      <xdr:spPr>
        <a:xfrm>
          <a:off x="8254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61" name="正方形/長方形 148"/>
        <xdr:cNvSpPr/>
      </xdr:nvSpPr>
      <xdr:spPr>
        <a:xfrm>
          <a:off x="8254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46/51</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62" name="正方形/長方形 149"/>
        <xdr:cNvSpPr/>
      </xdr:nvSpPr>
      <xdr:spPr>
        <a:xfrm>
          <a:off x="17460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63" name="正方形/長方形 150"/>
        <xdr:cNvSpPr/>
      </xdr:nvSpPr>
      <xdr:spPr>
        <a:xfrm>
          <a:off x="17460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177,387</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64" name="正方形/長方形 151"/>
        <xdr:cNvSpPr/>
      </xdr:nvSpPr>
      <xdr:spPr>
        <a:xfrm>
          <a:off x="27939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65" name="正方形/長方形 152"/>
        <xdr:cNvSpPr/>
      </xdr:nvSpPr>
      <xdr:spPr>
        <a:xfrm>
          <a:off x="27939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145,314</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6" name="正方形/長方形 153"/>
        <xdr:cNvSpPr/>
      </xdr:nvSpPr>
      <xdr:spPr>
        <a:xfrm>
          <a:off x="69840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26640</xdr:rowOff>
    </xdr:to>
    <xdr:sp>
      <xdr:nvSpPr>
        <xdr:cNvPr id="2167" name="テキスト ボックス 154"/>
        <xdr:cNvSpPr/>
      </xdr:nvSpPr>
      <xdr:spPr>
        <a:xfrm>
          <a:off x="67860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68" name="直線コネクタ 155"/>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80</xdr:row>
      <xdr:rowOff>132120</xdr:rowOff>
    </xdr:from>
    <xdr:to>
      <xdr:col>4</xdr:col>
      <xdr:colOff>44280</xdr:colOff>
      <xdr:row>82</xdr:row>
      <xdr:rowOff>7200</xdr:rowOff>
    </xdr:to>
    <xdr:sp>
      <xdr:nvSpPr>
        <xdr:cNvPr id="2169" name="テキスト ボックス 156"/>
        <xdr:cNvSpPr/>
      </xdr:nvSpPr>
      <xdr:spPr>
        <a:xfrm>
          <a:off x="217800" y="1384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79</xdr:row>
      <xdr:rowOff>98640</xdr:rowOff>
    </xdr:from>
    <xdr:to>
      <xdr:col>28</xdr:col>
      <xdr:colOff>114120</xdr:colOff>
      <xdr:row>79</xdr:row>
      <xdr:rowOff>98640</xdr:rowOff>
    </xdr:to>
    <xdr:sp>
      <xdr:nvSpPr>
        <xdr:cNvPr id="2170" name="直線コネクタ 157"/>
        <xdr:cNvSpPr/>
      </xdr:nvSpPr>
      <xdr:spPr>
        <a:xfrm>
          <a:off x="698400" y="13642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78</xdr:row>
      <xdr:rowOff>148680</xdr:rowOff>
    </xdr:from>
    <xdr:to>
      <xdr:col>4</xdr:col>
      <xdr:colOff>44280</xdr:colOff>
      <xdr:row>80</xdr:row>
      <xdr:rowOff>23400</xdr:rowOff>
    </xdr:to>
    <xdr:sp>
      <xdr:nvSpPr>
        <xdr:cNvPr id="2171" name="テキスト ボックス 158"/>
        <xdr:cNvSpPr/>
      </xdr:nvSpPr>
      <xdr:spPr>
        <a:xfrm>
          <a:off x="217800" y="13521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77</xdr:row>
      <xdr:rowOff>115200</xdr:rowOff>
    </xdr:from>
    <xdr:to>
      <xdr:col>28</xdr:col>
      <xdr:colOff>114120</xdr:colOff>
      <xdr:row>77</xdr:row>
      <xdr:rowOff>115200</xdr:rowOff>
    </xdr:to>
    <xdr:sp>
      <xdr:nvSpPr>
        <xdr:cNvPr id="2172" name="直線コネクタ 159"/>
        <xdr:cNvSpPr/>
      </xdr:nvSpPr>
      <xdr:spPr>
        <a:xfrm>
          <a:off x="698400" y="1331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76</xdr:row>
      <xdr:rowOff>164880</xdr:rowOff>
    </xdr:from>
    <xdr:to>
      <xdr:col>4</xdr:col>
      <xdr:colOff>60120</xdr:colOff>
      <xdr:row>78</xdr:row>
      <xdr:rowOff>39960</xdr:rowOff>
    </xdr:to>
    <xdr:sp>
      <xdr:nvSpPr>
        <xdr:cNvPr id="2173" name="テキスト ボックス 160"/>
        <xdr:cNvSpPr/>
      </xdr:nvSpPr>
      <xdr:spPr>
        <a:xfrm>
          <a:off x="169920" y="13195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75</xdr:row>
      <xdr:rowOff>131400</xdr:rowOff>
    </xdr:from>
    <xdr:to>
      <xdr:col>28</xdr:col>
      <xdr:colOff>114120</xdr:colOff>
      <xdr:row>75</xdr:row>
      <xdr:rowOff>131400</xdr:rowOff>
    </xdr:to>
    <xdr:sp>
      <xdr:nvSpPr>
        <xdr:cNvPr id="2174" name="直線コネクタ 161"/>
        <xdr:cNvSpPr/>
      </xdr:nvSpPr>
      <xdr:spPr>
        <a:xfrm>
          <a:off x="698400" y="1298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75</xdr:row>
      <xdr:rowOff>10080</xdr:rowOff>
    </xdr:from>
    <xdr:to>
      <xdr:col>4</xdr:col>
      <xdr:colOff>60120</xdr:colOff>
      <xdr:row>76</xdr:row>
      <xdr:rowOff>56160</xdr:rowOff>
    </xdr:to>
    <xdr:sp>
      <xdr:nvSpPr>
        <xdr:cNvPr id="2175" name="テキスト ボックス 162"/>
        <xdr:cNvSpPr/>
      </xdr:nvSpPr>
      <xdr:spPr>
        <a:xfrm>
          <a:off x="169920" y="12868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73</xdr:row>
      <xdr:rowOff>147600</xdr:rowOff>
    </xdr:from>
    <xdr:to>
      <xdr:col>28</xdr:col>
      <xdr:colOff>114120</xdr:colOff>
      <xdr:row>73</xdr:row>
      <xdr:rowOff>147600</xdr:rowOff>
    </xdr:to>
    <xdr:sp>
      <xdr:nvSpPr>
        <xdr:cNvPr id="2176" name="直線コネクタ 163"/>
        <xdr:cNvSpPr/>
      </xdr:nvSpPr>
      <xdr:spPr>
        <a:xfrm>
          <a:off x="698400" y="12663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73</xdr:row>
      <xdr:rowOff>26280</xdr:rowOff>
    </xdr:from>
    <xdr:to>
      <xdr:col>4</xdr:col>
      <xdr:colOff>60120</xdr:colOff>
      <xdr:row>74</xdr:row>
      <xdr:rowOff>72720</xdr:rowOff>
    </xdr:to>
    <xdr:sp>
      <xdr:nvSpPr>
        <xdr:cNvPr id="2177" name="テキスト ボックス 164"/>
        <xdr:cNvSpPr/>
      </xdr:nvSpPr>
      <xdr:spPr>
        <a:xfrm>
          <a:off x="169920" y="12542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71</xdr:row>
      <xdr:rowOff>164160</xdr:rowOff>
    </xdr:from>
    <xdr:to>
      <xdr:col>28</xdr:col>
      <xdr:colOff>114120</xdr:colOff>
      <xdr:row>71</xdr:row>
      <xdr:rowOff>164160</xdr:rowOff>
    </xdr:to>
    <xdr:sp>
      <xdr:nvSpPr>
        <xdr:cNvPr id="2178" name="直線コネクタ 165"/>
        <xdr:cNvSpPr/>
      </xdr:nvSpPr>
      <xdr:spPr>
        <a:xfrm>
          <a:off x="698400" y="12336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71</xdr:row>
      <xdr:rowOff>42480</xdr:rowOff>
    </xdr:from>
    <xdr:to>
      <xdr:col>4</xdr:col>
      <xdr:colOff>60120</xdr:colOff>
      <xdr:row>72</xdr:row>
      <xdr:rowOff>88560</xdr:rowOff>
    </xdr:to>
    <xdr:sp>
      <xdr:nvSpPr>
        <xdr:cNvPr id="2179" name="テキスト ボックス 166"/>
        <xdr:cNvSpPr/>
      </xdr:nvSpPr>
      <xdr:spPr>
        <a:xfrm>
          <a:off x="169920" y="12215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9000</xdr:rowOff>
    </xdr:to>
    <xdr:sp>
      <xdr:nvSpPr>
        <xdr:cNvPr id="2180" name="直線コネクタ 167"/>
        <xdr:cNvSpPr/>
      </xdr:nvSpPr>
      <xdr:spPr>
        <a:xfrm>
          <a:off x="698400" y="120103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58680</xdr:rowOff>
    </xdr:from>
    <xdr:to>
      <xdr:col>4</xdr:col>
      <xdr:colOff>60120</xdr:colOff>
      <xdr:row>70</xdr:row>
      <xdr:rowOff>105120</xdr:rowOff>
    </xdr:to>
    <xdr:sp>
      <xdr:nvSpPr>
        <xdr:cNvPr id="2181" name="テキスト ボックス 168"/>
        <xdr:cNvSpPr/>
      </xdr:nvSpPr>
      <xdr:spPr>
        <a:xfrm>
          <a:off x="169920" y="11888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82" name="直線コネクタ 169"/>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121320</xdr:rowOff>
    </xdr:to>
    <xdr:sp>
      <xdr:nvSpPr>
        <xdr:cNvPr id="2183" name="テキスト ボックス 170"/>
        <xdr:cNvSpPr/>
      </xdr:nvSpPr>
      <xdr:spPr>
        <a:xfrm>
          <a:off x="1699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84" name="民生費グラフ枠"/>
        <xdr:cNvSpPr/>
      </xdr:nvSpPr>
      <xdr:spPr>
        <a:xfrm>
          <a:off x="69840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69</xdr:row>
      <xdr:rowOff>153720</xdr:rowOff>
    </xdr:from>
    <xdr:to>
      <xdr:col>24</xdr:col>
      <xdr:colOff>62640</xdr:colOff>
      <xdr:row>77</xdr:row>
      <xdr:rowOff>161640</xdr:rowOff>
    </xdr:to>
    <xdr:sp>
      <xdr:nvSpPr>
        <xdr:cNvPr id="2185" name="直線コネクタ 172"/>
        <xdr:cNvSpPr/>
      </xdr:nvSpPr>
      <xdr:spPr>
        <a:xfrm flipV="1">
          <a:off x="4252320" y="11983680"/>
          <a:ext cx="1080" cy="13795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78</xdr:row>
      <xdr:rowOff>14760</xdr:rowOff>
    </xdr:from>
    <xdr:to>
      <xdr:col>28</xdr:col>
      <xdr:colOff>9720</xdr:colOff>
      <xdr:row>79</xdr:row>
      <xdr:rowOff>61200</xdr:rowOff>
    </xdr:to>
    <xdr:sp>
      <xdr:nvSpPr>
        <xdr:cNvPr id="2186" name="民生費最小値テキスト"/>
        <xdr:cNvSpPr/>
      </xdr:nvSpPr>
      <xdr:spPr>
        <a:xfrm>
          <a:off x="4310280" y="133876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115,714</a:t>
          </a:r>
          <a:endParaRPr b="0" lang="en-US" sz="1000" spc="-1" strike="noStrike">
            <a:latin typeface="Times New Roman"/>
          </a:endParaRPr>
        </a:p>
      </xdr:txBody>
    </xdr:sp>
    <xdr:clientData/>
  </xdr:twoCellAnchor>
  <xdr:twoCellAnchor editAs="twoCell">
    <xdr:from>
      <xdr:col>23</xdr:col>
      <xdr:colOff>164880</xdr:colOff>
      <xdr:row>77</xdr:row>
      <xdr:rowOff>161640</xdr:rowOff>
    </xdr:from>
    <xdr:to>
      <xdr:col>24</xdr:col>
      <xdr:colOff>152280</xdr:colOff>
      <xdr:row>77</xdr:row>
      <xdr:rowOff>161640</xdr:rowOff>
    </xdr:to>
    <xdr:sp>
      <xdr:nvSpPr>
        <xdr:cNvPr id="2187" name="直線コネクタ 174"/>
        <xdr:cNvSpPr/>
      </xdr:nvSpPr>
      <xdr:spPr>
        <a:xfrm>
          <a:off x="4181040" y="133632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68</xdr:row>
      <xdr:rowOff>120960</xdr:rowOff>
    </xdr:from>
    <xdr:to>
      <xdr:col>28</xdr:col>
      <xdr:colOff>9720</xdr:colOff>
      <xdr:row>69</xdr:row>
      <xdr:rowOff>167400</xdr:rowOff>
    </xdr:to>
    <xdr:sp>
      <xdr:nvSpPr>
        <xdr:cNvPr id="2188" name="民生費最大値テキスト"/>
        <xdr:cNvSpPr/>
      </xdr:nvSpPr>
      <xdr:spPr>
        <a:xfrm>
          <a:off x="4310280" y="1177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242,443</a:t>
          </a:r>
          <a:endParaRPr b="0" lang="en-US" sz="1000" spc="-1" strike="noStrike">
            <a:latin typeface="Times New Roman"/>
          </a:endParaRPr>
        </a:p>
      </xdr:txBody>
    </xdr:sp>
    <xdr:clientData/>
  </xdr:twoCellAnchor>
  <xdr:twoCellAnchor editAs="twoCell">
    <xdr:from>
      <xdr:col>23</xdr:col>
      <xdr:colOff>164880</xdr:colOff>
      <xdr:row>69</xdr:row>
      <xdr:rowOff>153720</xdr:rowOff>
    </xdr:from>
    <xdr:to>
      <xdr:col>24</xdr:col>
      <xdr:colOff>152280</xdr:colOff>
      <xdr:row>69</xdr:row>
      <xdr:rowOff>153720</xdr:rowOff>
    </xdr:to>
    <xdr:sp>
      <xdr:nvSpPr>
        <xdr:cNvPr id="2189" name="直線コネクタ 176"/>
        <xdr:cNvSpPr/>
      </xdr:nvSpPr>
      <xdr:spPr>
        <a:xfrm>
          <a:off x="4181040" y="119836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77</xdr:row>
      <xdr:rowOff>10440</xdr:rowOff>
    </xdr:from>
    <xdr:to>
      <xdr:col>24</xdr:col>
      <xdr:colOff>63360</xdr:colOff>
      <xdr:row>77</xdr:row>
      <xdr:rowOff>16200</xdr:rowOff>
    </xdr:to>
    <xdr:sp>
      <xdr:nvSpPr>
        <xdr:cNvPr id="2190" name="直線コネクタ 177"/>
        <xdr:cNvSpPr/>
      </xdr:nvSpPr>
      <xdr:spPr>
        <a:xfrm>
          <a:off x="3495240" y="13212000"/>
          <a:ext cx="75888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73</xdr:row>
      <xdr:rowOff>97560</xdr:rowOff>
    </xdr:from>
    <xdr:to>
      <xdr:col>28</xdr:col>
      <xdr:colOff>9720</xdr:colOff>
      <xdr:row>74</xdr:row>
      <xdr:rowOff>144000</xdr:rowOff>
    </xdr:to>
    <xdr:sp>
      <xdr:nvSpPr>
        <xdr:cNvPr id="2191" name="民生費平均値テキスト"/>
        <xdr:cNvSpPr/>
      </xdr:nvSpPr>
      <xdr:spPr>
        <a:xfrm>
          <a:off x="4310280" y="12613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168,204</a:t>
          </a:r>
          <a:endParaRPr b="0" lang="en-US" sz="1000" spc="-1" strike="noStrike">
            <a:latin typeface="Times New Roman"/>
          </a:endParaRPr>
        </a:p>
      </xdr:txBody>
    </xdr:sp>
    <xdr:clientData/>
  </xdr:twoCellAnchor>
  <xdr:twoCellAnchor editAs="twoCell">
    <xdr:from>
      <xdr:col>24</xdr:col>
      <xdr:colOff>12600</xdr:colOff>
      <xdr:row>74</xdr:row>
      <xdr:rowOff>54000</xdr:rowOff>
    </xdr:from>
    <xdr:to>
      <xdr:col>24</xdr:col>
      <xdr:colOff>113760</xdr:colOff>
      <xdr:row>74</xdr:row>
      <xdr:rowOff>155160</xdr:rowOff>
    </xdr:to>
    <xdr:sp>
      <xdr:nvSpPr>
        <xdr:cNvPr id="2192" name="フローチャート: 判断 179"/>
        <xdr:cNvSpPr/>
      </xdr:nvSpPr>
      <xdr:spPr>
        <a:xfrm>
          <a:off x="4203360" y="12741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10440</xdr:rowOff>
    </xdr:from>
    <xdr:to>
      <xdr:col>20</xdr:col>
      <xdr:colOff>2880</xdr:colOff>
      <xdr:row>77</xdr:row>
      <xdr:rowOff>156240</xdr:rowOff>
    </xdr:to>
    <xdr:sp>
      <xdr:nvSpPr>
        <xdr:cNvPr id="2193" name="直線コネクタ 180"/>
        <xdr:cNvSpPr/>
      </xdr:nvSpPr>
      <xdr:spPr>
        <a:xfrm flipV="1">
          <a:off x="2670120" y="13212000"/>
          <a:ext cx="825120" cy="145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74</xdr:row>
      <xdr:rowOff>76680</xdr:rowOff>
    </xdr:from>
    <xdr:to>
      <xdr:col>20</xdr:col>
      <xdr:colOff>37800</xdr:colOff>
      <xdr:row>75</xdr:row>
      <xdr:rowOff>6480</xdr:rowOff>
    </xdr:to>
    <xdr:sp>
      <xdr:nvSpPr>
        <xdr:cNvPr id="2194" name="フローチャート: 判断 181"/>
        <xdr:cNvSpPr/>
      </xdr:nvSpPr>
      <xdr:spPr>
        <a:xfrm>
          <a:off x="3444840" y="127638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73</xdr:row>
      <xdr:rowOff>43560</xdr:rowOff>
    </xdr:from>
    <xdr:to>
      <xdr:col>21</xdr:col>
      <xdr:colOff>138600</xdr:colOff>
      <xdr:row>74</xdr:row>
      <xdr:rowOff>90000</xdr:rowOff>
    </xdr:to>
    <xdr:sp>
      <xdr:nvSpPr>
        <xdr:cNvPr id="2195" name="テキスト ボックス 182"/>
        <xdr:cNvSpPr/>
      </xdr:nvSpPr>
      <xdr:spPr>
        <a:xfrm>
          <a:off x="3216960" y="12559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166,137</a:t>
          </a:r>
          <a:endParaRPr b="0" lang="en-US" sz="1000" spc="-1" strike="noStrike">
            <a:latin typeface="Times New Roman"/>
          </a:endParaRPr>
        </a:p>
      </xdr:txBody>
    </xdr:sp>
    <xdr:clientData/>
  </xdr:twoCellAnchor>
  <xdr:twoCellAnchor editAs="twoCell">
    <xdr:from>
      <xdr:col>10</xdr:col>
      <xdr:colOff>114120</xdr:colOff>
      <xdr:row>77</xdr:row>
      <xdr:rowOff>156240</xdr:rowOff>
    </xdr:from>
    <xdr:to>
      <xdr:col>15</xdr:col>
      <xdr:colOff>50760</xdr:colOff>
      <xdr:row>78</xdr:row>
      <xdr:rowOff>21960</xdr:rowOff>
    </xdr:to>
    <xdr:sp>
      <xdr:nvSpPr>
        <xdr:cNvPr id="2196" name="直線コネクタ 183"/>
        <xdr:cNvSpPr/>
      </xdr:nvSpPr>
      <xdr:spPr>
        <a:xfrm flipV="1">
          <a:off x="1860120" y="13357800"/>
          <a:ext cx="810000" cy="3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74</xdr:row>
      <xdr:rowOff>152640</xdr:rowOff>
    </xdr:from>
    <xdr:to>
      <xdr:col>15</xdr:col>
      <xdr:colOff>101160</xdr:colOff>
      <xdr:row>75</xdr:row>
      <xdr:rowOff>82440</xdr:rowOff>
    </xdr:to>
    <xdr:sp>
      <xdr:nvSpPr>
        <xdr:cNvPr id="2197" name="フローチャート: 判断 184"/>
        <xdr:cNvSpPr/>
      </xdr:nvSpPr>
      <xdr:spPr>
        <a:xfrm>
          <a:off x="2619360" y="12839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73</xdr:row>
      <xdr:rowOff>119880</xdr:rowOff>
    </xdr:from>
    <xdr:to>
      <xdr:col>17</xdr:col>
      <xdr:colOff>27000</xdr:colOff>
      <xdr:row>74</xdr:row>
      <xdr:rowOff>166320</xdr:rowOff>
    </xdr:to>
    <xdr:sp>
      <xdr:nvSpPr>
        <xdr:cNvPr id="2198" name="テキスト ボックス 185"/>
        <xdr:cNvSpPr/>
      </xdr:nvSpPr>
      <xdr:spPr>
        <a:xfrm>
          <a:off x="2406960" y="12635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159,152</a:t>
          </a:r>
          <a:endParaRPr b="0" lang="en-US" sz="1000" spc="-1" strike="noStrike">
            <a:latin typeface="Times New Roman"/>
          </a:endParaRPr>
        </a:p>
      </xdr:txBody>
    </xdr:sp>
    <xdr:clientData/>
  </xdr:twoCellAnchor>
  <xdr:twoCellAnchor editAs="twoCell">
    <xdr:from>
      <xdr:col>6</xdr:col>
      <xdr:colOff>2880</xdr:colOff>
      <xdr:row>78</xdr:row>
      <xdr:rowOff>21960</xdr:rowOff>
    </xdr:from>
    <xdr:to>
      <xdr:col>10</xdr:col>
      <xdr:colOff>114120</xdr:colOff>
      <xdr:row>78</xdr:row>
      <xdr:rowOff>37080</xdr:rowOff>
    </xdr:to>
    <xdr:sp>
      <xdr:nvSpPr>
        <xdr:cNvPr id="2199" name="直線コネクタ 186"/>
        <xdr:cNvSpPr/>
      </xdr:nvSpPr>
      <xdr:spPr>
        <a:xfrm flipV="1">
          <a:off x="1050480" y="13394880"/>
          <a:ext cx="80964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74</xdr:row>
      <xdr:rowOff>155520</xdr:rowOff>
    </xdr:from>
    <xdr:to>
      <xdr:col>10</xdr:col>
      <xdr:colOff>164520</xdr:colOff>
      <xdr:row>75</xdr:row>
      <xdr:rowOff>85320</xdr:rowOff>
    </xdr:to>
    <xdr:sp>
      <xdr:nvSpPr>
        <xdr:cNvPr id="2200" name="フローチャート: 判断 187"/>
        <xdr:cNvSpPr/>
      </xdr:nvSpPr>
      <xdr:spPr>
        <a:xfrm>
          <a:off x="1809360" y="12842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73</xdr:row>
      <xdr:rowOff>122760</xdr:rowOff>
    </xdr:from>
    <xdr:to>
      <xdr:col>12</xdr:col>
      <xdr:colOff>75240</xdr:colOff>
      <xdr:row>74</xdr:row>
      <xdr:rowOff>169200</xdr:rowOff>
    </xdr:to>
    <xdr:sp>
      <xdr:nvSpPr>
        <xdr:cNvPr id="2201" name="テキスト ボックス 188"/>
        <xdr:cNvSpPr/>
      </xdr:nvSpPr>
      <xdr:spPr>
        <a:xfrm>
          <a:off x="1581840" y="12638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158,891</a:t>
          </a:r>
          <a:endParaRPr b="0" lang="en-US" sz="1000" spc="-1" strike="noStrike">
            <a:latin typeface="Times New Roman"/>
          </a:endParaRPr>
        </a:p>
      </xdr:txBody>
    </xdr:sp>
    <xdr:clientData/>
  </xdr:twoCellAnchor>
  <xdr:twoCellAnchor editAs="twoCell">
    <xdr:from>
      <xdr:col>5</xdr:col>
      <xdr:colOff>127080</xdr:colOff>
      <xdr:row>75</xdr:row>
      <xdr:rowOff>23760</xdr:rowOff>
    </xdr:from>
    <xdr:to>
      <xdr:col>6</xdr:col>
      <xdr:colOff>37800</xdr:colOff>
      <xdr:row>75</xdr:row>
      <xdr:rowOff>124920</xdr:rowOff>
    </xdr:to>
    <xdr:sp>
      <xdr:nvSpPr>
        <xdr:cNvPr id="2202" name="フローチャート: 判断 189"/>
        <xdr:cNvSpPr/>
      </xdr:nvSpPr>
      <xdr:spPr>
        <a:xfrm>
          <a:off x="1000080" y="12882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73</xdr:row>
      <xdr:rowOff>162360</xdr:rowOff>
    </xdr:from>
    <xdr:to>
      <xdr:col>7</xdr:col>
      <xdr:colOff>138600</xdr:colOff>
      <xdr:row>75</xdr:row>
      <xdr:rowOff>37440</xdr:rowOff>
    </xdr:to>
    <xdr:sp>
      <xdr:nvSpPr>
        <xdr:cNvPr id="2203" name="テキスト ボックス 190"/>
        <xdr:cNvSpPr/>
      </xdr:nvSpPr>
      <xdr:spPr>
        <a:xfrm>
          <a:off x="772200" y="12678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155,248</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126720</xdr:colOff>
      <xdr:row>82</xdr:row>
      <xdr:rowOff>146880</xdr:rowOff>
    </xdr:to>
    <xdr:sp>
      <xdr:nvSpPr>
        <xdr:cNvPr id="2204" name="テキスト ボックス 191"/>
        <xdr:cNvSpPr/>
      </xdr:nvSpPr>
      <xdr:spPr>
        <a:xfrm>
          <a:off x="40795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81</xdr:row>
      <xdr:rowOff>100440</xdr:rowOff>
    </xdr:from>
    <xdr:to>
      <xdr:col>23</xdr:col>
      <xdr:colOff>66600</xdr:colOff>
      <xdr:row>82</xdr:row>
      <xdr:rowOff>146880</xdr:rowOff>
    </xdr:to>
    <xdr:sp>
      <xdr:nvSpPr>
        <xdr:cNvPr id="2205" name="テキスト ボックス 192"/>
        <xdr:cNvSpPr/>
      </xdr:nvSpPr>
      <xdr:spPr>
        <a:xfrm>
          <a:off x="33210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113760</xdr:colOff>
      <xdr:row>82</xdr:row>
      <xdr:rowOff>146880</xdr:rowOff>
    </xdr:to>
    <xdr:sp>
      <xdr:nvSpPr>
        <xdr:cNvPr id="2206" name="テキスト ボックス 193"/>
        <xdr:cNvSpPr/>
      </xdr:nvSpPr>
      <xdr:spPr>
        <a:xfrm>
          <a:off x="24951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3240</xdr:colOff>
      <xdr:row>82</xdr:row>
      <xdr:rowOff>146880</xdr:rowOff>
    </xdr:to>
    <xdr:sp>
      <xdr:nvSpPr>
        <xdr:cNvPr id="2207" name="テキスト ボックス 194"/>
        <xdr:cNvSpPr/>
      </xdr:nvSpPr>
      <xdr:spPr>
        <a:xfrm>
          <a:off x="16858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81</xdr:row>
      <xdr:rowOff>100440</xdr:rowOff>
    </xdr:from>
    <xdr:to>
      <xdr:col>9</xdr:col>
      <xdr:colOff>66600</xdr:colOff>
      <xdr:row>82</xdr:row>
      <xdr:rowOff>146880</xdr:rowOff>
    </xdr:to>
    <xdr:sp>
      <xdr:nvSpPr>
        <xdr:cNvPr id="2208" name="テキスト ボックス 195"/>
        <xdr:cNvSpPr/>
      </xdr:nvSpPr>
      <xdr:spPr>
        <a:xfrm>
          <a:off x="87624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76</xdr:row>
      <xdr:rowOff>137160</xdr:rowOff>
    </xdr:from>
    <xdr:to>
      <xdr:col>24</xdr:col>
      <xdr:colOff>113760</xdr:colOff>
      <xdr:row>77</xdr:row>
      <xdr:rowOff>66960</xdr:rowOff>
    </xdr:to>
    <xdr:sp>
      <xdr:nvSpPr>
        <xdr:cNvPr id="2209" name="楕円 196"/>
        <xdr:cNvSpPr/>
      </xdr:nvSpPr>
      <xdr:spPr>
        <a:xfrm>
          <a:off x="4203360" y="1316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76</xdr:row>
      <xdr:rowOff>136080</xdr:rowOff>
    </xdr:from>
    <xdr:to>
      <xdr:col>28</xdr:col>
      <xdr:colOff>9720</xdr:colOff>
      <xdr:row>78</xdr:row>
      <xdr:rowOff>11160</xdr:rowOff>
    </xdr:to>
    <xdr:sp>
      <xdr:nvSpPr>
        <xdr:cNvPr id="2210" name="民生費該当値テキスト"/>
        <xdr:cNvSpPr/>
      </xdr:nvSpPr>
      <xdr:spPr>
        <a:xfrm>
          <a:off x="4310280" y="13166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129,076</a:t>
          </a:r>
          <a:endParaRPr b="0" lang="en-US" sz="1000" spc="-1" strike="noStrike">
            <a:latin typeface="Times New Roman"/>
          </a:endParaRPr>
        </a:p>
      </xdr:txBody>
    </xdr:sp>
    <xdr:clientData/>
  </xdr:twoCellAnchor>
  <xdr:twoCellAnchor editAs="twoCell">
    <xdr:from>
      <xdr:col>19</xdr:col>
      <xdr:colOff>127080</xdr:colOff>
      <xdr:row>76</xdr:row>
      <xdr:rowOff>131040</xdr:rowOff>
    </xdr:from>
    <xdr:to>
      <xdr:col>20</xdr:col>
      <xdr:colOff>37800</xdr:colOff>
      <xdr:row>77</xdr:row>
      <xdr:rowOff>60840</xdr:rowOff>
    </xdr:to>
    <xdr:sp>
      <xdr:nvSpPr>
        <xdr:cNvPr id="2211" name="楕円 198"/>
        <xdr:cNvSpPr/>
      </xdr:nvSpPr>
      <xdr:spPr>
        <a:xfrm>
          <a:off x="3444840" y="13161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77</xdr:row>
      <xdr:rowOff>73080</xdr:rowOff>
    </xdr:from>
    <xdr:to>
      <xdr:col>21</xdr:col>
      <xdr:colOff>138600</xdr:colOff>
      <xdr:row>78</xdr:row>
      <xdr:rowOff>119520</xdr:rowOff>
    </xdr:to>
    <xdr:sp>
      <xdr:nvSpPr>
        <xdr:cNvPr id="2212" name="テキスト ボックス 199"/>
        <xdr:cNvSpPr/>
      </xdr:nvSpPr>
      <xdr:spPr>
        <a:xfrm>
          <a:off x="3216960" y="13274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129,613</a:t>
          </a:r>
          <a:endParaRPr b="0" lang="en-US" sz="1000" spc="-1" strike="noStrike">
            <a:latin typeface="Times New Roman"/>
          </a:endParaRPr>
        </a:p>
      </xdr:txBody>
    </xdr:sp>
    <xdr:clientData/>
  </xdr:twoCellAnchor>
  <xdr:twoCellAnchor editAs="twoCell">
    <xdr:from>
      <xdr:col>15</xdr:col>
      <xdr:colOff>0</xdr:colOff>
      <xdr:row>77</xdr:row>
      <xdr:rowOff>105480</xdr:rowOff>
    </xdr:from>
    <xdr:to>
      <xdr:col>15</xdr:col>
      <xdr:colOff>101160</xdr:colOff>
      <xdr:row>78</xdr:row>
      <xdr:rowOff>35280</xdr:rowOff>
    </xdr:to>
    <xdr:sp>
      <xdr:nvSpPr>
        <xdr:cNvPr id="2213" name="楕円 200"/>
        <xdr:cNvSpPr/>
      </xdr:nvSpPr>
      <xdr:spPr>
        <a:xfrm>
          <a:off x="2619360" y="1330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78</xdr:row>
      <xdr:rowOff>47520</xdr:rowOff>
    </xdr:from>
    <xdr:to>
      <xdr:col>17</xdr:col>
      <xdr:colOff>27000</xdr:colOff>
      <xdr:row>79</xdr:row>
      <xdr:rowOff>93960</xdr:rowOff>
    </xdr:to>
    <xdr:sp>
      <xdr:nvSpPr>
        <xdr:cNvPr id="2214" name="テキスト ボックス 201"/>
        <xdr:cNvSpPr/>
      </xdr:nvSpPr>
      <xdr:spPr>
        <a:xfrm>
          <a:off x="2406960" y="13420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116,217</a:t>
          </a:r>
          <a:endParaRPr b="0" lang="en-US" sz="1000" spc="-1" strike="noStrike">
            <a:latin typeface="Times New Roman"/>
          </a:endParaRPr>
        </a:p>
      </xdr:txBody>
    </xdr:sp>
    <xdr:clientData/>
  </xdr:twoCellAnchor>
  <xdr:twoCellAnchor editAs="twoCell">
    <xdr:from>
      <xdr:col>10</xdr:col>
      <xdr:colOff>63360</xdr:colOff>
      <xdr:row>77</xdr:row>
      <xdr:rowOff>142920</xdr:rowOff>
    </xdr:from>
    <xdr:to>
      <xdr:col>10</xdr:col>
      <xdr:colOff>164520</xdr:colOff>
      <xdr:row>78</xdr:row>
      <xdr:rowOff>72720</xdr:rowOff>
    </xdr:to>
    <xdr:sp>
      <xdr:nvSpPr>
        <xdr:cNvPr id="2215" name="楕円 202"/>
        <xdr:cNvSpPr/>
      </xdr:nvSpPr>
      <xdr:spPr>
        <a:xfrm>
          <a:off x="1809360" y="13344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78</xdr:row>
      <xdr:rowOff>84600</xdr:rowOff>
    </xdr:from>
    <xdr:to>
      <xdr:col>12</xdr:col>
      <xdr:colOff>75240</xdr:colOff>
      <xdr:row>79</xdr:row>
      <xdr:rowOff>131040</xdr:rowOff>
    </xdr:to>
    <xdr:sp>
      <xdr:nvSpPr>
        <xdr:cNvPr id="2216" name="テキスト ボックス 203"/>
        <xdr:cNvSpPr/>
      </xdr:nvSpPr>
      <xdr:spPr>
        <a:xfrm>
          <a:off x="1581840" y="13457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112,787</a:t>
          </a:r>
          <a:endParaRPr b="0" lang="en-US" sz="1000" spc="-1" strike="noStrike">
            <a:latin typeface="Times New Roman"/>
          </a:endParaRPr>
        </a:p>
      </xdr:txBody>
    </xdr:sp>
    <xdr:clientData/>
  </xdr:twoCellAnchor>
  <xdr:twoCellAnchor editAs="twoCell">
    <xdr:from>
      <xdr:col>5</xdr:col>
      <xdr:colOff>127080</xdr:colOff>
      <xdr:row>77</xdr:row>
      <xdr:rowOff>157680</xdr:rowOff>
    </xdr:from>
    <xdr:to>
      <xdr:col>6</xdr:col>
      <xdr:colOff>37800</xdr:colOff>
      <xdr:row>78</xdr:row>
      <xdr:rowOff>87480</xdr:rowOff>
    </xdr:to>
    <xdr:sp>
      <xdr:nvSpPr>
        <xdr:cNvPr id="2217" name="楕円 204"/>
        <xdr:cNvSpPr/>
      </xdr:nvSpPr>
      <xdr:spPr>
        <a:xfrm>
          <a:off x="1000080" y="13359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78</xdr:row>
      <xdr:rowOff>99720</xdr:rowOff>
    </xdr:from>
    <xdr:to>
      <xdr:col>7</xdr:col>
      <xdr:colOff>138600</xdr:colOff>
      <xdr:row>79</xdr:row>
      <xdr:rowOff>146160</xdr:rowOff>
    </xdr:to>
    <xdr:sp>
      <xdr:nvSpPr>
        <xdr:cNvPr id="2218" name="テキスト ボックス 205"/>
        <xdr:cNvSpPr/>
      </xdr:nvSpPr>
      <xdr:spPr>
        <a:xfrm>
          <a:off x="772200" y="13472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111,422</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19" name="正方形/長方形 206"/>
        <xdr:cNvSpPr/>
      </xdr:nvSpPr>
      <xdr:spPr>
        <a:xfrm>
          <a:off x="698400" y="14287320"/>
          <a:ext cx="430488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20" name="正方形/長方形 207"/>
        <xdr:cNvSpPr/>
      </xdr:nvSpPr>
      <xdr:spPr>
        <a:xfrm>
          <a:off x="8254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21" name="正方形/長方形 208"/>
        <xdr:cNvSpPr/>
      </xdr:nvSpPr>
      <xdr:spPr>
        <a:xfrm>
          <a:off x="8254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35/51</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22" name="正方形/長方形 209"/>
        <xdr:cNvSpPr/>
      </xdr:nvSpPr>
      <xdr:spPr>
        <a:xfrm>
          <a:off x="17460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223" name="正方形/長方形 210"/>
        <xdr:cNvSpPr/>
      </xdr:nvSpPr>
      <xdr:spPr>
        <a:xfrm>
          <a:off x="17460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39,726</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24" name="正方形/長方形 211"/>
        <xdr:cNvSpPr/>
      </xdr:nvSpPr>
      <xdr:spPr>
        <a:xfrm>
          <a:off x="27939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225" name="正方形/長方形 212"/>
        <xdr:cNvSpPr/>
      </xdr:nvSpPr>
      <xdr:spPr>
        <a:xfrm>
          <a:off x="27939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28,728</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6" name="正方形/長方形 213"/>
        <xdr:cNvSpPr/>
      </xdr:nvSpPr>
      <xdr:spPr>
        <a:xfrm>
          <a:off x="69840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26640</xdr:rowOff>
    </xdr:to>
    <xdr:sp>
      <xdr:nvSpPr>
        <xdr:cNvPr id="2227" name="テキスト ボックス 214"/>
        <xdr:cNvSpPr/>
      </xdr:nvSpPr>
      <xdr:spPr>
        <a:xfrm>
          <a:off x="67860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28" name="直線コネクタ 215"/>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29520</xdr:colOff>
      <xdr:row>102</xdr:row>
      <xdr:rowOff>7200</xdr:rowOff>
    </xdr:to>
    <xdr:sp>
      <xdr:nvSpPr>
        <xdr:cNvPr id="2229" name="テキスト ボックス 216"/>
        <xdr:cNvSpPr/>
      </xdr:nvSpPr>
      <xdr:spPr>
        <a:xfrm>
          <a:off x="483120" y="17277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98</xdr:row>
      <xdr:rowOff>139680</xdr:rowOff>
    </xdr:from>
    <xdr:to>
      <xdr:col>28</xdr:col>
      <xdr:colOff>114120</xdr:colOff>
      <xdr:row>98</xdr:row>
      <xdr:rowOff>139680</xdr:rowOff>
    </xdr:to>
    <xdr:sp>
      <xdr:nvSpPr>
        <xdr:cNvPr id="2230" name="直線コネクタ 217"/>
        <xdr:cNvSpPr/>
      </xdr:nvSpPr>
      <xdr:spPr>
        <a:xfrm>
          <a:off x="698400" y="16941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18000</xdr:rowOff>
    </xdr:from>
    <xdr:to>
      <xdr:col>4</xdr:col>
      <xdr:colOff>44280</xdr:colOff>
      <xdr:row>99</xdr:row>
      <xdr:rowOff>64440</xdr:rowOff>
    </xdr:to>
    <xdr:sp>
      <xdr:nvSpPr>
        <xdr:cNvPr id="2231" name="テキスト ボックス 218"/>
        <xdr:cNvSpPr/>
      </xdr:nvSpPr>
      <xdr:spPr>
        <a:xfrm>
          <a:off x="217800" y="16819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96</xdr:row>
      <xdr:rowOff>25200</xdr:rowOff>
    </xdr:from>
    <xdr:to>
      <xdr:col>28</xdr:col>
      <xdr:colOff>114120</xdr:colOff>
      <xdr:row>96</xdr:row>
      <xdr:rowOff>25200</xdr:rowOff>
    </xdr:to>
    <xdr:sp>
      <xdr:nvSpPr>
        <xdr:cNvPr id="2232" name="直線コネクタ 219"/>
        <xdr:cNvSpPr/>
      </xdr:nvSpPr>
      <xdr:spPr>
        <a:xfrm>
          <a:off x="69840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95</xdr:row>
      <xdr:rowOff>75240</xdr:rowOff>
    </xdr:from>
    <xdr:to>
      <xdr:col>4</xdr:col>
      <xdr:colOff>44280</xdr:colOff>
      <xdr:row>96</xdr:row>
      <xdr:rowOff>121320</xdr:rowOff>
    </xdr:to>
    <xdr:sp>
      <xdr:nvSpPr>
        <xdr:cNvPr id="2233" name="テキスト ボックス 220"/>
        <xdr:cNvSpPr/>
      </xdr:nvSpPr>
      <xdr:spPr>
        <a:xfrm>
          <a:off x="217800" y="16362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93</xdr:row>
      <xdr:rowOff>82440</xdr:rowOff>
    </xdr:from>
    <xdr:to>
      <xdr:col>28</xdr:col>
      <xdr:colOff>114120</xdr:colOff>
      <xdr:row>93</xdr:row>
      <xdr:rowOff>82440</xdr:rowOff>
    </xdr:to>
    <xdr:sp>
      <xdr:nvSpPr>
        <xdr:cNvPr id="2234" name="直線コネクタ 221"/>
        <xdr:cNvSpPr/>
      </xdr:nvSpPr>
      <xdr:spPr>
        <a:xfrm>
          <a:off x="69840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92</xdr:row>
      <xdr:rowOff>132120</xdr:rowOff>
    </xdr:from>
    <xdr:to>
      <xdr:col>4</xdr:col>
      <xdr:colOff>44280</xdr:colOff>
      <xdr:row>94</xdr:row>
      <xdr:rowOff>7200</xdr:rowOff>
    </xdr:to>
    <xdr:sp>
      <xdr:nvSpPr>
        <xdr:cNvPr id="2235" name="テキスト ボックス 222"/>
        <xdr:cNvSpPr/>
      </xdr:nvSpPr>
      <xdr:spPr>
        <a:xfrm>
          <a:off x="217800" y="15905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90</xdr:row>
      <xdr:rowOff>139680</xdr:rowOff>
    </xdr:from>
    <xdr:to>
      <xdr:col>28</xdr:col>
      <xdr:colOff>114120</xdr:colOff>
      <xdr:row>90</xdr:row>
      <xdr:rowOff>139680</xdr:rowOff>
    </xdr:to>
    <xdr:sp>
      <xdr:nvSpPr>
        <xdr:cNvPr id="2236" name="直線コネクタ 223"/>
        <xdr:cNvSpPr/>
      </xdr:nvSpPr>
      <xdr:spPr>
        <a:xfrm>
          <a:off x="698400" y="15570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90</xdr:row>
      <xdr:rowOff>18000</xdr:rowOff>
    </xdr:from>
    <xdr:to>
      <xdr:col>4</xdr:col>
      <xdr:colOff>44280</xdr:colOff>
      <xdr:row>91</xdr:row>
      <xdr:rowOff>64440</xdr:rowOff>
    </xdr:to>
    <xdr:sp>
      <xdr:nvSpPr>
        <xdr:cNvPr id="2237" name="テキスト ボックス 224"/>
        <xdr:cNvSpPr/>
      </xdr:nvSpPr>
      <xdr:spPr>
        <a:xfrm>
          <a:off x="217800" y="1544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38" name="直線コネクタ 225"/>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121320</xdr:rowOff>
    </xdr:to>
    <xdr:sp>
      <xdr:nvSpPr>
        <xdr:cNvPr id="2239" name="テキスト ボックス 226"/>
        <xdr:cNvSpPr/>
      </xdr:nvSpPr>
      <xdr:spPr>
        <a:xfrm>
          <a:off x="1699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40" name="衛生費グラフ枠"/>
        <xdr:cNvSpPr/>
      </xdr:nvSpPr>
      <xdr:spPr>
        <a:xfrm>
          <a:off x="69840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20880</xdr:rowOff>
    </xdr:from>
    <xdr:to>
      <xdr:col>24</xdr:col>
      <xdr:colOff>62640</xdr:colOff>
      <xdr:row>98</xdr:row>
      <xdr:rowOff>162360</xdr:rowOff>
    </xdr:to>
    <xdr:sp>
      <xdr:nvSpPr>
        <xdr:cNvPr id="2241" name="直線コネクタ 228"/>
        <xdr:cNvSpPr/>
      </xdr:nvSpPr>
      <xdr:spPr>
        <a:xfrm flipV="1">
          <a:off x="4252320" y="15622560"/>
          <a:ext cx="1080" cy="1341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15840</xdr:rowOff>
    </xdr:from>
    <xdr:to>
      <xdr:col>27</xdr:col>
      <xdr:colOff>119880</xdr:colOff>
      <xdr:row>100</xdr:row>
      <xdr:rowOff>61920</xdr:rowOff>
    </xdr:to>
    <xdr:sp>
      <xdr:nvSpPr>
        <xdr:cNvPr id="2242" name="衛生費最小値テキスト"/>
        <xdr:cNvSpPr/>
      </xdr:nvSpPr>
      <xdr:spPr>
        <a:xfrm>
          <a:off x="4309560" y="16989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18,995</a:t>
          </a:r>
          <a:endParaRPr b="0" lang="en-US" sz="1000" spc="-1" strike="noStrike">
            <a:latin typeface="Times New Roman"/>
          </a:endParaRPr>
        </a:p>
      </xdr:txBody>
    </xdr:sp>
    <xdr:clientData/>
  </xdr:twoCellAnchor>
  <xdr:twoCellAnchor editAs="twoCell">
    <xdr:from>
      <xdr:col>23</xdr:col>
      <xdr:colOff>164880</xdr:colOff>
      <xdr:row>98</xdr:row>
      <xdr:rowOff>162360</xdr:rowOff>
    </xdr:from>
    <xdr:to>
      <xdr:col>24</xdr:col>
      <xdr:colOff>152280</xdr:colOff>
      <xdr:row>98</xdr:row>
      <xdr:rowOff>162360</xdr:rowOff>
    </xdr:to>
    <xdr:sp>
      <xdr:nvSpPr>
        <xdr:cNvPr id="2243" name="直線コネクタ 230"/>
        <xdr:cNvSpPr/>
      </xdr:nvSpPr>
      <xdr:spPr>
        <a:xfrm>
          <a:off x="4181040" y="16964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89</xdr:row>
      <xdr:rowOff>159480</xdr:rowOff>
    </xdr:from>
    <xdr:to>
      <xdr:col>27</xdr:col>
      <xdr:colOff>119880</xdr:colOff>
      <xdr:row>91</xdr:row>
      <xdr:rowOff>34560</xdr:rowOff>
    </xdr:to>
    <xdr:sp>
      <xdr:nvSpPr>
        <xdr:cNvPr id="2244" name="衛生費最大値テキスト"/>
        <xdr:cNvSpPr/>
      </xdr:nvSpPr>
      <xdr:spPr>
        <a:xfrm>
          <a:off x="4309560" y="15418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77,694</a:t>
          </a:r>
          <a:endParaRPr b="0" lang="en-US" sz="1000" spc="-1" strike="noStrike">
            <a:latin typeface="Times New Roman"/>
          </a:endParaRPr>
        </a:p>
      </xdr:txBody>
    </xdr:sp>
    <xdr:clientData/>
  </xdr:twoCellAnchor>
  <xdr:twoCellAnchor editAs="twoCell">
    <xdr:from>
      <xdr:col>23</xdr:col>
      <xdr:colOff>164880</xdr:colOff>
      <xdr:row>91</xdr:row>
      <xdr:rowOff>20880</xdr:rowOff>
    </xdr:from>
    <xdr:to>
      <xdr:col>24</xdr:col>
      <xdr:colOff>152280</xdr:colOff>
      <xdr:row>91</xdr:row>
      <xdr:rowOff>20880</xdr:rowOff>
    </xdr:to>
    <xdr:sp>
      <xdr:nvSpPr>
        <xdr:cNvPr id="2245" name="直線コネクタ 232"/>
        <xdr:cNvSpPr/>
      </xdr:nvSpPr>
      <xdr:spPr>
        <a:xfrm>
          <a:off x="4181040" y="15622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97</xdr:row>
      <xdr:rowOff>134280</xdr:rowOff>
    </xdr:from>
    <xdr:to>
      <xdr:col>24</xdr:col>
      <xdr:colOff>63360</xdr:colOff>
      <xdr:row>98</xdr:row>
      <xdr:rowOff>82440</xdr:rowOff>
    </xdr:to>
    <xdr:sp>
      <xdr:nvSpPr>
        <xdr:cNvPr id="2246" name="直線コネクタ 233"/>
        <xdr:cNvSpPr/>
      </xdr:nvSpPr>
      <xdr:spPr>
        <a:xfrm flipV="1">
          <a:off x="3495240" y="16764840"/>
          <a:ext cx="758880" cy="11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95</xdr:row>
      <xdr:rowOff>163800</xdr:rowOff>
    </xdr:from>
    <xdr:to>
      <xdr:col>27</xdr:col>
      <xdr:colOff>119880</xdr:colOff>
      <xdr:row>97</xdr:row>
      <xdr:rowOff>38520</xdr:rowOff>
    </xdr:to>
    <xdr:sp>
      <xdr:nvSpPr>
        <xdr:cNvPr id="2247" name="衛生費平均値テキスト"/>
        <xdr:cNvSpPr/>
      </xdr:nvSpPr>
      <xdr:spPr>
        <a:xfrm>
          <a:off x="4309560" y="16451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33,620</a:t>
          </a:r>
          <a:endParaRPr b="0" lang="en-US" sz="1000" spc="-1" strike="noStrike">
            <a:latin typeface="Times New Roman"/>
          </a:endParaRPr>
        </a:p>
      </xdr:txBody>
    </xdr:sp>
    <xdr:clientData/>
  </xdr:twoCellAnchor>
  <xdr:twoCellAnchor editAs="twoCell">
    <xdr:from>
      <xdr:col>24</xdr:col>
      <xdr:colOff>12600</xdr:colOff>
      <xdr:row>96</xdr:row>
      <xdr:rowOff>120600</xdr:rowOff>
    </xdr:from>
    <xdr:to>
      <xdr:col>24</xdr:col>
      <xdr:colOff>113760</xdr:colOff>
      <xdr:row>97</xdr:row>
      <xdr:rowOff>50400</xdr:rowOff>
    </xdr:to>
    <xdr:sp>
      <xdr:nvSpPr>
        <xdr:cNvPr id="2248" name="フローチャート: 判断 235"/>
        <xdr:cNvSpPr/>
      </xdr:nvSpPr>
      <xdr:spPr>
        <a:xfrm>
          <a:off x="4203360" y="16579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78120</xdr:rowOff>
    </xdr:from>
    <xdr:to>
      <xdr:col>20</xdr:col>
      <xdr:colOff>2880</xdr:colOff>
      <xdr:row>98</xdr:row>
      <xdr:rowOff>82440</xdr:rowOff>
    </xdr:to>
    <xdr:sp>
      <xdr:nvSpPr>
        <xdr:cNvPr id="2249" name="直線コネクタ 236"/>
        <xdr:cNvSpPr/>
      </xdr:nvSpPr>
      <xdr:spPr>
        <a:xfrm>
          <a:off x="2670120" y="16880040"/>
          <a:ext cx="8251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145080</xdr:rowOff>
    </xdr:from>
    <xdr:to>
      <xdr:col>20</xdr:col>
      <xdr:colOff>37800</xdr:colOff>
      <xdr:row>97</xdr:row>
      <xdr:rowOff>74880</xdr:rowOff>
    </xdr:to>
    <xdr:sp>
      <xdr:nvSpPr>
        <xdr:cNvPr id="2250" name="フローチャート: 判断 237"/>
        <xdr:cNvSpPr/>
      </xdr:nvSpPr>
      <xdr:spPr>
        <a:xfrm>
          <a:off x="3444840" y="166042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112320</xdr:rowOff>
    </xdr:from>
    <xdr:to>
      <xdr:col>21</xdr:col>
      <xdr:colOff>106560</xdr:colOff>
      <xdr:row>96</xdr:row>
      <xdr:rowOff>158400</xdr:rowOff>
    </xdr:to>
    <xdr:sp>
      <xdr:nvSpPr>
        <xdr:cNvPr id="2251" name="テキスト ボックス 238"/>
        <xdr:cNvSpPr/>
      </xdr:nvSpPr>
      <xdr:spPr>
        <a:xfrm>
          <a:off x="3248640" y="16399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32,541</a:t>
          </a:r>
          <a:endParaRPr b="0" lang="en-US" sz="1000" spc="-1" strike="noStrike">
            <a:latin typeface="Times New Roman"/>
          </a:endParaRPr>
        </a:p>
      </xdr:txBody>
    </xdr:sp>
    <xdr:clientData/>
  </xdr:twoCellAnchor>
  <xdr:twoCellAnchor editAs="twoCell">
    <xdr:from>
      <xdr:col>10</xdr:col>
      <xdr:colOff>114120</xdr:colOff>
      <xdr:row>98</xdr:row>
      <xdr:rowOff>29880</xdr:rowOff>
    </xdr:from>
    <xdr:to>
      <xdr:col>15</xdr:col>
      <xdr:colOff>50760</xdr:colOff>
      <xdr:row>98</xdr:row>
      <xdr:rowOff>78120</xdr:rowOff>
    </xdr:to>
    <xdr:sp>
      <xdr:nvSpPr>
        <xdr:cNvPr id="2252" name="直線コネクタ 239"/>
        <xdr:cNvSpPr/>
      </xdr:nvSpPr>
      <xdr:spPr>
        <a:xfrm>
          <a:off x="1860120" y="16831800"/>
          <a:ext cx="81000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80640</xdr:rowOff>
    </xdr:from>
    <xdr:to>
      <xdr:col>15</xdr:col>
      <xdr:colOff>101160</xdr:colOff>
      <xdr:row>97</xdr:row>
      <xdr:rowOff>10440</xdr:rowOff>
    </xdr:to>
    <xdr:sp>
      <xdr:nvSpPr>
        <xdr:cNvPr id="2253" name="フローチャート: 判断 240"/>
        <xdr:cNvSpPr/>
      </xdr:nvSpPr>
      <xdr:spPr>
        <a:xfrm>
          <a:off x="2619360" y="1653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95</xdr:row>
      <xdr:rowOff>47880</xdr:rowOff>
    </xdr:from>
    <xdr:to>
      <xdr:col>16</xdr:col>
      <xdr:colOff>169560</xdr:colOff>
      <xdr:row>96</xdr:row>
      <xdr:rowOff>93960</xdr:rowOff>
    </xdr:to>
    <xdr:sp>
      <xdr:nvSpPr>
        <xdr:cNvPr id="2254" name="テキスト ボックス 241"/>
        <xdr:cNvSpPr/>
      </xdr:nvSpPr>
      <xdr:spPr>
        <a:xfrm>
          <a:off x="2438640" y="1633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35,354</a:t>
          </a:r>
          <a:endParaRPr b="0" lang="en-US" sz="1000" spc="-1" strike="noStrike">
            <a:latin typeface="Times New Roman"/>
          </a:endParaRPr>
        </a:p>
      </xdr:txBody>
    </xdr:sp>
    <xdr:clientData/>
  </xdr:twoCellAnchor>
  <xdr:twoCellAnchor editAs="twoCell">
    <xdr:from>
      <xdr:col>6</xdr:col>
      <xdr:colOff>2880</xdr:colOff>
      <xdr:row>98</xdr:row>
      <xdr:rowOff>29880</xdr:rowOff>
    </xdr:from>
    <xdr:to>
      <xdr:col>10</xdr:col>
      <xdr:colOff>114120</xdr:colOff>
      <xdr:row>98</xdr:row>
      <xdr:rowOff>64080</xdr:rowOff>
    </xdr:to>
    <xdr:sp>
      <xdr:nvSpPr>
        <xdr:cNvPr id="2255" name="直線コネクタ 242"/>
        <xdr:cNvSpPr/>
      </xdr:nvSpPr>
      <xdr:spPr>
        <a:xfrm flipV="1">
          <a:off x="1050480" y="16831800"/>
          <a:ext cx="80964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131760</xdr:rowOff>
    </xdr:from>
    <xdr:to>
      <xdr:col>10</xdr:col>
      <xdr:colOff>164520</xdr:colOff>
      <xdr:row>97</xdr:row>
      <xdr:rowOff>61560</xdr:rowOff>
    </xdr:to>
    <xdr:sp>
      <xdr:nvSpPr>
        <xdr:cNvPr id="2256" name="フローチャート: 判断 243"/>
        <xdr:cNvSpPr/>
      </xdr:nvSpPr>
      <xdr:spPr>
        <a:xfrm>
          <a:off x="1809360" y="16590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99000</xdr:rowOff>
    </xdr:from>
    <xdr:to>
      <xdr:col>12</xdr:col>
      <xdr:colOff>42840</xdr:colOff>
      <xdr:row>96</xdr:row>
      <xdr:rowOff>145080</xdr:rowOff>
    </xdr:to>
    <xdr:sp>
      <xdr:nvSpPr>
        <xdr:cNvPr id="2257" name="テキスト ボックス 244"/>
        <xdr:cNvSpPr/>
      </xdr:nvSpPr>
      <xdr:spPr>
        <a:xfrm>
          <a:off x="1613160" y="16386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33,129</a:t>
          </a:r>
          <a:endParaRPr b="0" lang="en-US" sz="1000" spc="-1" strike="noStrike">
            <a:latin typeface="Times New Roman"/>
          </a:endParaRPr>
        </a:p>
      </xdr:txBody>
    </xdr:sp>
    <xdr:clientData/>
  </xdr:twoCellAnchor>
  <xdr:twoCellAnchor editAs="twoCell">
    <xdr:from>
      <xdr:col>5</xdr:col>
      <xdr:colOff>127080</xdr:colOff>
      <xdr:row>96</xdr:row>
      <xdr:rowOff>138240</xdr:rowOff>
    </xdr:from>
    <xdr:to>
      <xdr:col>6</xdr:col>
      <xdr:colOff>37800</xdr:colOff>
      <xdr:row>97</xdr:row>
      <xdr:rowOff>68040</xdr:rowOff>
    </xdr:to>
    <xdr:sp>
      <xdr:nvSpPr>
        <xdr:cNvPr id="2258" name="フローチャート: 判断 245"/>
        <xdr:cNvSpPr/>
      </xdr:nvSpPr>
      <xdr:spPr>
        <a:xfrm>
          <a:off x="1000080" y="16597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105480</xdr:rowOff>
    </xdr:from>
    <xdr:to>
      <xdr:col>7</xdr:col>
      <xdr:colOff>106560</xdr:colOff>
      <xdr:row>96</xdr:row>
      <xdr:rowOff>151560</xdr:rowOff>
    </xdr:to>
    <xdr:sp>
      <xdr:nvSpPr>
        <xdr:cNvPr id="2259" name="テキスト ボックス 246"/>
        <xdr:cNvSpPr/>
      </xdr:nvSpPr>
      <xdr:spPr>
        <a:xfrm>
          <a:off x="803880" y="16392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32,847</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126720</xdr:colOff>
      <xdr:row>102</xdr:row>
      <xdr:rowOff>146880</xdr:rowOff>
    </xdr:to>
    <xdr:sp>
      <xdr:nvSpPr>
        <xdr:cNvPr id="2260" name="テキスト ボックス 247"/>
        <xdr:cNvSpPr/>
      </xdr:nvSpPr>
      <xdr:spPr>
        <a:xfrm>
          <a:off x="40795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19</xdr:col>
      <xdr:colOff>3240</xdr:colOff>
      <xdr:row>101</xdr:row>
      <xdr:rowOff>100440</xdr:rowOff>
    </xdr:from>
    <xdr:to>
      <xdr:col>23</xdr:col>
      <xdr:colOff>66600</xdr:colOff>
      <xdr:row>102</xdr:row>
      <xdr:rowOff>146880</xdr:rowOff>
    </xdr:to>
    <xdr:sp>
      <xdr:nvSpPr>
        <xdr:cNvPr id="2261" name="テキスト ボックス 248"/>
        <xdr:cNvSpPr/>
      </xdr:nvSpPr>
      <xdr:spPr>
        <a:xfrm>
          <a:off x="33210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113760</xdr:colOff>
      <xdr:row>102</xdr:row>
      <xdr:rowOff>146880</xdr:rowOff>
    </xdr:to>
    <xdr:sp>
      <xdr:nvSpPr>
        <xdr:cNvPr id="2262" name="テキスト ボックス 249"/>
        <xdr:cNvSpPr/>
      </xdr:nvSpPr>
      <xdr:spPr>
        <a:xfrm>
          <a:off x="24951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3240</xdr:colOff>
      <xdr:row>102</xdr:row>
      <xdr:rowOff>146880</xdr:rowOff>
    </xdr:to>
    <xdr:sp>
      <xdr:nvSpPr>
        <xdr:cNvPr id="2263" name="テキスト ボックス 250"/>
        <xdr:cNvSpPr/>
      </xdr:nvSpPr>
      <xdr:spPr>
        <a:xfrm>
          <a:off x="16858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5</xdr:col>
      <xdr:colOff>3240</xdr:colOff>
      <xdr:row>101</xdr:row>
      <xdr:rowOff>100440</xdr:rowOff>
    </xdr:from>
    <xdr:to>
      <xdr:col>9</xdr:col>
      <xdr:colOff>66600</xdr:colOff>
      <xdr:row>102</xdr:row>
      <xdr:rowOff>146880</xdr:rowOff>
    </xdr:to>
    <xdr:sp>
      <xdr:nvSpPr>
        <xdr:cNvPr id="2264" name="テキスト ボックス 251"/>
        <xdr:cNvSpPr/>
      </xdr:nvSpPr>
      <xdr:spPr>
        <a:xfrm>
          <a:off x="87624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97</xdr:row>
      <xdr:rowOff>83880</xdr:rowOff>
    </xdr:from>
    <xdr:to>
      <xdr:col>24</xdr:col>
      <xdr:colOff>113760</xdr:colOff>
      <xdr:row>98</xdr:row>
      <xdr:rowOff>13680</xdr:rowOff>
    </xdr:to>
    <xdr:sp>
      <xdr:nvSpPr>
        <xdr:cNvPr id="2265" name="楕円 252"/>
        <xdr:cNvSpPr/>
      </xdr:nvSpPr>
      <xdr:spPr>
        <a:xfrm>
          <a:off x="4203360" y="16714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97</xdr:row>
      <xdr:rowOff>82800</xdr:rowOff>
    </xdr:from>
    <xdr:to>
      <xdr:col>27</xdr:col>
      <xdr:colOff>119880</xdr:colOff>
      <xdr:row>98</xdr:row>
      <xdr:rowOff>129240</xdr:rowOff>
    </xdr:to>
    <xdr:sp>
      <xdr:nvSpPr>
        <xdr:cNvPr id="2266" name="衛生費該当値テキスト"/>
        <xdr:cNvSpPr/>
      </xdr:nvSpPr>
      <xdr:spPr>
        <a:xfrm>
          <a:off x="4309560" y="1671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27,723</a:t>
          </a:r>
          <a:endParaRPr b="0" lang="en-US" sz="1000" spc="-1" strike="noStrike">
            <a:latin typeface="Times New Roman"/>
          </a:endParaRPr>
        </a:p>
      </xdr:txBody>
    </xdr:sp>
    <xdr:clientData/>
  </xdr:twoCellAnchor>
  <xdr:twoCellAnchor editAs="twoCell">
    <xdr:from>
      <xdr:col>19</xdr:col>
      <xdr:colOff>127080</xdr:colOff>
      <xdr:row>98</xdr:row>
      <xdr:rowOff>31680</xdr:rowOff>
    </xdr:from>
    <xdr:to>
      <xdr:col>20</xdr:col>
      <xdr:colOff>37800</xdr:colOff>
      <xdr:row>98</xdr:row>
      <xdr:rowOff>132840</xdr:rowOff>
    </xdr:to>
    <xdr:sp>
      <xdr:nvSpPr>
        <xdr:cNvPr id="2267" name="楕円 254"/>
        <xdr:cNvSpPr/>
      </xdr:nvSpPr>
      <xdr:spPr>
        <a:xfrm>
          <a:off x="3444840" y="16833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98</xdr:row>
      <xdr:rowOff>145080</xdr:rowOff>
    </xdr:from>
    <xdr:to>
      <xdr:col>21</xdr:col>
      <xdr:colOff>106560</xdr:colOff>
      <xdr:row>100</xdr:row>
      <xdr:rowOff>19800</xdr:rowOff>
    </xdr:to>
    <xdr:sp>
      <xdr:nvSpPr>
        <xdr:cNvPr id="2268" name="テキスト ボックス 255"/>
        <xdr:cNvSpPr/>
      </xdr:nvSpPr>
      <xdr:spPr>
        <a:xfrm>
          <a:off x="3248640" y="16947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22,500</a:t>
          </a:r>
          <a:endParaRPr b="0" lang="en-US" sz="1000" spc="-1" strike="noStrike">
            <a:latin typeface="Times New Roman"/>
          </a:endParaRPr>
        </a:p>
      </xdr:txBody>
    </xdr:sp>
    <xdr:clientData/>
  </xdr:twoCellAnchor>
  <xdr:twoCellAnchor editAs="twoCell">
    <xdr:from>
      <xdr:col>15</xdr:col>
      <xdr:colOff>0</xdr:colOff>
      <xdr:row>98</xdr:row>
      <xdr:rowOff>27720</xdr:rowOff>
    </xdr:from>
    <xdr:to>
      <xdr:col>15</xdr:col>
      <xdr:colOff>101160</xdr:colOff>
      <xdr:row>98</xdr:row>
      <xdr:rowOff>128880</xdr:rowOff>
    </xdr:to>
    <xdr:sp>
      <xdr:nvSpPr>
        <xdr:cNvPr id="2269" name="楕円 256"/>
        <xdr:cNvSpPr/>
      </xdr:nvSpPr>
      <xdr:spPr>
        <a:xfrm>
          <a:off x="2619360" y="16829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98</xdr:row>
      <xdr:rowOff>140760</xdr:rowOff>
    </xdr:from>
    <xdr:to>
      <xdr:col>16</xdr:col>
      <xdr:colOff>169560</xdr:colOff>
      <xdr:row>100</xdr:row>
      <xdr:rowOff>15480</xdr:rowOff>
    </xdr:to>
    <xdr:sp>
      <xdr:nvSpPr>
        <xdr:cNvPr id="2270" name="テキスト ボックス 257"/>
        <xdr:cNvSpPr/>
      </xdr:nvSpPr>
      <xdr:spPr>
        <a:xfrm>
          <a:off x="2438640" y="16942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22,679</a:t>
          </a:r>
          <a:endParaRPr b="0" lang="en-US" sz="1000" spc="-1" strike="noStrike">
            <a:latin typeface="Times New Roman"/>
          </a:endParaRPr>
        </a:p>
      </xdr:txBody>
    </xdr:sp>
    <xdr:clientData/>
  </xdr:twoCellAnchor>
  <xdr:twoCellAnchor editAs="twoCell">
    <xdr:from>
      <xdr:col>10</xdr:col>
      <xdr:colOff>63360</xdr:colOff>
      <xdr:row>97</xdr:row>
      <xdr:rowOff>150840</xdr:rowOff>
    </xdr:from>
    <xdr:to>
      <xdr:col>10</xdr:col>
      <xdr:colOff>164520</xdr:colOff>
      <xdr:row>98</xdr:row>
      <xdr:rowOff>80640</xdr:rowOff>
    </xdr:to>
    <xdr:sp>
      <xdr:nvSpPr>
        <xdr:cNvPr id="2271" name="楕円 258"/>
        <xdr:cNvSpPr/>
      </xdr:nvSpPr>
      <xdr:spPr>
        <a:xfrm>
          <a:off x="1809360" y="16781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98</xdr:row>
      <xdr:rowOff>92520</xdr:rowOff>
    </xdr:from>
    <xdr:to>
      <xdr:col>12</xdr:col>
      <xdr:colOff>42840</xdr:colOff>
      <xdr:row>99</xdr:row>
      <xdr:rowOff>138960</xdr:rowOff>
    </xdr:to>
    <xdr:sp>
      <xdr:nvSpPr>
        <xdr:cNvPr id="2272" name="テキスト ボックス 259"/>
        <xdr:cNvSpPr/>
      </xdr:nvSpPr>
      <xdr:spPr>
        <a:xfrm>
          <a:off x="1613160" y="16894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24,796</a:t>
          </a:r>
          <a:endParaRPr b="0" lang="en-US" sz="1000" spc="-1" strike="noStrike">
            <a:latin typeface="Times New Roman"/>
          </a:endParaRPr>
        </a:p>
      </xdr:txBody>
    </xdr:sp>
    <xdr:clientData/>
  </xdr:twoCellAnchor>
  <xdr:twoCellAnchor editAs="twoCell">
    <xdr:from>
      <xdr:col>5</xdr:col>
      <xdr:colOff>127080</xdr:colOff>
      <xdr:row>98</xdr:row>
      <xdr:rowOff>13320</xdr:rowOff>
    </xdr:from>
    <xdr:to>
      <xdr:col>6</xdr:col>
      <xdr:colOff>37800</xdr:colOff>
      <xdr:row>98</xdr:row>
      <xdr:rowOff>114480</xdr:rowOff>
    </xdr:to>
    <xdr:sp>
      <xdr:nvSpPr>
        <xdr:cNvPr id="2273" name="楕円 260"/>
        <xdr:cNvSpPr/>
      </xdr:nvSpPr>
      <xdr:spPr>
        <a:xfrm>
          <a:off x="1000080" y="16815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98</xdr:row>
      <xdr:rowOff>126720</xdr:rowOff>
    </xdr:from>
    <xdr:to>
      <xdr:col>7</xdr:col>
      <xdr:colOff>106560</xdr:colOff>
      <xdr:row>100</xdr:row>
      <xdr:rowOff>1440</xdr:rowOff>
    </xdr:to>
    <xdr:sp>
      <xdr:nvSpPr>
        <xdr:cNvPr id="2274" name="テキスト ボックス 261"/>
        <xdr:cNvSpPr/>
      </xdr:nvSpPr>
      <xdr:spPr>
        <a:xfrm>
          <a:off x="803880" y="16928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23,300</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75" name="正方形/長方形 262"/>
        <xdr:cNvSpPr/>
      </xdr:nvSpPr>
      <xdr:spPr>
        <a:xfrm>
          <a:off x="6064200" y="4000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76" name="正方形/長方形 263"/>
        <xdr:cNvSpPr/>
      </xdr:nvSpPr>
      <xdr:spPr>
        <a:xfrm>
          <a:off x="617508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77" name="正方形/長方形 264"/>
        <xdr:cNvSpPr/>
      </xdr:nvSpPr>
      <xdr:spPr>
        <a:xfrm>
          <a:off x="617508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20/51</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78" name="正方形/長方形 265"/>
        <xdr:cNvSpPr/>
      </xdr:nvSpPr>
      <xdr:spPr>
        <a:xfrm>
          <a:off x="71118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79" name="正方形/長方形 266"/>
        <xdr:cNvSpPr/>
      </xdr:nvSpPr>
      <xdr:spPr>
        <a:xfrm>
          <a:off x="71118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80" name="正方形/長方形 267"/>
        <xdr:cNvSpPr/>
      </xdr:nvSpPr>
      <xdr:spPr>
        <a:xfrm>
          <a:off x="81597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81" name="正方形/長方形 268"/>
        <xdr:cNvSpPr/>
      </xdr:nvSpPr>
      <xdr:spPr>
        <a:xfrm>
          <a:off x="81597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462</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82" name="正方形/長方形 269"/>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86760</xdr:colOff>
      <xdr:row>28</xdr:row>
      <xdr:rowOff>26640</xdr:rowOff>
    </xdr:to>
    <xdr:sp>
      <xdr:nvSpPr>
        <xdr:cNvPr id="2283" name="テキスト ボックス 270"/>
        <xdr:cNvSpPr/>
      </xdr:nvSpPr>
      <xdr:spPr>
        <a:xfrm>
          <a:off x="60285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84" name="直線コネクタ 27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38</xdr:row>
      <xdr:rowOff>139680</xdr:rowOff>
    </xdr:from>
    <xdr:to>
      <xdr:col>59</xdr:col>
      <xdr:colOff>50760</xdr:colOff>
      <xdr:row>38</xdr:row>
      <xdr:rowOff>139680</xdr:rowOff>
    </xdr:to>
    <xdr:sp>
      <xdr:nvSpPr>
        <xdr:cNvPr id="2285" name="直線コネクタ 272"/>
        <xdr:cNvSpPr/>
      </xdr:nvSpPr>
      <xdr:spPr>
        <a:xfrm>
          <a:off x="6063840" y="6654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18000</xdr:rowOff>
    </xdr:from>
    <xdr:to>
      <xdr:col>34</xdr:col>
      <xdr:colOff>140760</xdr:colOff>
      <xdr:row>39</xdr:row>
      <xdr:rowOff>64440</xdr:rowOff>
    </xdr:to>
    <xdr:sp>
      <xdr:nvSpPr>
        <xdr:cNvPr id="2286" name="テキスト ボックス 273"/>
        <xdr:cNvSpPr/>
      </xdr:nvSpPr>
      <xdr:spPr>
        <a:xfrm>
          <a:off x="5833080" y="653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sp>
      <xdr:nvSpPr>
        <xdr:cNvPr id="2287" name="直線コネクタ 274"/>
        <xdr:cNvSpPr/>
      </xdr:nvSpPr>
      <xdr:spPr>
        <a:xfrm>
          <a:off x="6063840" y="6197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75240</xdr:rowOff>
    </xdr:from>
    <xdr:to>
      <xdr:col>34</xdr:col>
      <xdr:colOff>155520</xdr:colOff>
      <xdr:row>36</xdr:row>
      <xdr:rowOff>121320</xdr:rowOff>
    </xdr:to>
    <xdr:sp>
      <xdr:nvSpPr>
        <xdr:cNvPr id="2288" name="テキスト ボックス 275"/>
        <xdr:cNvSpPr/>
      </xdr:nvSpPr>
      <xdr:spPr>
        <a:xfrm>
          <a:off x="5631480" y="6075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sp>
      <xdr:nvSpPr>
        <xdr:cNvPr id="2289" name="直線コネクタ 276"/>
        <xdr:cNvSpPr/>
      </xdr:nvSpPr>
      <xdr:spPr>
        <a:xfrm>
          <a:off x="6063840" y="5740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32</xdr:row>
      <xdr:rowOff>132120</xdr:rowOff>
    </xdr:from>
    <xdr:to>
      <xdr:col>34</xdr:col>
      <xdr:colOff>155520</xdr:colOff>
      <xdr:row>34</xdr:row>
      <xdr:rowOff>7200</xdr:rowOff>
    </xdr:to>
    <xdr:sp>
      <xdr:nvSpPr>
        <xdr:cNvPr id="2290" name="テキスト ボックス 277"/>
        <xdr:cNvSpPr/>
      </xdr:nvSpPr>
      <xdr:spPr>
        <a:xfrm>
          <a:off x="5631480" y="5618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sp>
      <xdr:nvSpPr>
        <xdr:cNvPr id="2291" name="直線コネクタ 278"/>
        <xdr:cNvSpPr/>
      </xdr:nvSpPr>
      <xdr:spPr>
        <a:xfrm>
          <a:off x="6063840" y="5283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30</xdr:row>
      <xdr:rowOff>18000</xdr:rowOff>
    </xdr:from>
    <xdr:to>
      <xdr:col>34</xdr:col>
      <xdr:colOff>155520</xdr:colOff>
      <xdr:row>31</xdr:row>
      <xdr:rowOff>64440</xdr:rowOff>
    </xdr:to>
    <xdr:sp>
      <xdr:nvSpPr>
        <xdr:cNvPr id="2292" name="テキスト ボックス 279"/>
        <xdr:cNvSpPr/>
      </xdr:nvSpPr>
      <xdr:spPr>
        <a:xfrm>
          <a:off x="5631480" y="5161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93" name="直線コネクタ 280"/>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27</xdr:row>
      <xdr:rowOff>75240</xdr:rowOff>
    </xdr:from>
    <xdr:to>
      <xdr:col>34</xdr:col>
      <xdr:colOff>155520</xdr:colOff>
      <xdr:row>28</xdr:row>
      <xdr:rowOff>121320</xdr:rowOff>
    </xdr:to>
    <xdr:sp>
      <xdr:nvSpPr>
        <xdr:cNvPr id="2294" name="テキスト ボックス 281"/>
        <xdr:cNvSpPr/>
      </xdr:nvSpPr>
      <xdr:spPr>
        <a:xfrm>
          <a:off x="5631480" y="4704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95"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24480</xdr:rowOff>
    </xdr:from>
    <xdr:to>
      <xdr:col>55</xdr:col>
      <xdr:colOff>15120</xdr:colOff>
      <xdr:row>38</xdr:row>
      <xdr:rowOff>139680</xdr:rowOff>
    </xdr:to>
    <xdr:sp>
      <xdr:nvSpPr>
        <xdr:cNvPr id="2296" name="直線コネクタ 283"/>
        <xdr:cNvSpPr/>
      </xdr:nvSpPr>
      <xdr:spPr>
        <a:xfrm flipV="1">
          <a:off x="9617760" y="5167800"/>
          <a:ext cx="1440" cy="14868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38</xdr:row>
      <xdr:rowOff>164160</xdr:rowOff>
    </xdr:from>
    <xdr:to>
      <xdr:col>56</xdr:col>
      <xdr:colOff>122760</xdr:colOff>
      <xdr:row>40</xdr:row>
      <xdr:rowOff>38880</xdr:rowOff>
    </xdr:to>
    <xdr:sp>
      <xdr:nvSpPr>
        <xdr:cNvPr id="2297" name="労働費最小値テキスト"/>
        <xdr:cNvSpPr/>
      </xdr:nvSpPr>
      <xdr:spPr>
        <a:xfrm>
          <a:off x="9656640" y="6679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38</xdr:row>
      <xdr:rowOff>139680</xdr:rowOff>
    </xdr:from>
    <xdr:to>
      <xdr:col>55</xdr:col>
      <xdr:colOff>88560</xdr:colOff>
      <xdr:row>38</xdr:row>
      <xdr:rowOff>139680</xdr:rowOff>
    </xdr:to>
    <xdr:sp>
      <xdr:nvSpPr>
        <xdr:cNvPr id="2298" name="直線コネクタ 285"/>
        <xdr:cNvSpPr/>
      </xdr:nvSpPr>
      <xdr:spPr>
        <a:xfrm>
          <a:off x="9531000" y="66546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28</xdr:row>
      <xdr:rowOff>163080</xdr:rowOff>
    </xdr:from>
    <xdr:to>
      <xdr:col>57</xdr:col>
      <xdr:colOff>166680</xdr:colOff>
      <xdr:row>30</xdr:row>
      <xdr:rowOff>38160</xdr:rowOff>
    </xdr:to>
    <xdr:sp>
      <xdr:nvSpPr>
        <xdr:cNvPr id="2299" name="労働費最大値テキスト"/>
        <xdr:cNvSpPr/>
      </xdr:nvSpPr>
      <xdr:spPr>
        <a:xfrm>
          <a:off x="9658800" y="4963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3,252</a:t>
          </a:r>
          <a:endParaRPr b="0" lang="en-US" sz="1000" spc="-1" strike="noStrike">
            <a:latin typeface="Times New Roman"/>
          </a:endParaRPr>
        </a:p>
      </xdr:txBody>
    </xdr:sp>
    <xdr:clientData/>
  </xdr:twoCellAnchor>
  <xdr:twoCellAnchor editAs="twoCell">
    <xdr:from>
      <xdr:col>54</xdr:col>
      <xdr:colOff>101520</xdr:colOff>
      <xdr:row>30</xdr:row>
      <xdr:rowOff>24480</xdr:rowOff>
    </xdr:from>
    <xdr:to>
      <xdr:col>55</xdr:col>
      <xdr:colOff>88560</xdr:colOff>
      <xdr:row>30</xdr:row>
      <xdr:rowOff>24480</xdr:rowOff>
    </xdr:to>
    <xdr:sp>
      <xdr:nvSpPr>
        <xdr:cNvPr id="2300" name="直線コネクタ 287"/>
        <xdr:cNvSpPr/>
      </xdr:nvSpPr>
      <xdr:spPr>
        <a:xfrm>
          <a:off x="9531000" y="51678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36</xdr:row>
      <xdr:rowOff>109440</xdr:rowOff>
    </xdr:from>
    <xdr:to>
      <xdr:col>54</xdr:col>
      <xdr:colOff>174600</xdr:colOff>
      <xdr:row>36</xdr:row>
      <xdr:rowOff>116280</xdr:rowOff>
    </xdr:to>
    <xdr:sp>
      <xdr:nvSpPr>
        <xdr:cNvPr id="2301" name="直線コネクタ 288"/>
        <xdr:cNvSpPr/>
      </xdr:nvSpPr>
      <xdr:spPr>
        <a:xfrm flipV="1">
          <a:off x="8845200" y="6281640"/>
          <a:ext cx="75888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36</xdr:row>
      <xdr:rowOff>79560</xdr:rowOff>
    </xdr:from>
    <xdr:to>
      <xdr:col>57</xdr:col>
      <xdr:colOff>76680</xdr:colOff>
      <xdr:row>37</xdr:row>
      <xdr:rowOff>126000</xdr:rowOff>
    </xdr:to>
    <xdr:sp>
      <xdr:nvSpPr>
        <xdr:cNvPr id="2302" name="労働費平均値テキスト"/>
        <xdr:cNvSpPr/>
      </xdr:nvSpPr>
      <xdr:spPr>
        <a:xfrm>
          <a:off x="9658080" y="62517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768</a:t>
          </a:r>
          <a:endParaRPr b="0" lang="en-US" sz="1000" spc="-1" strike="noStrike">
            <a:latin typeface="Times New Roman"/>
          </a:endParaRPr>
        </a:p>
      </xdr:txBody>
    </xdr:sp>
    <xdr:clientData/>
  </xdr:twoCellAnchor>
  <xdr:twoCellAnchor editAs="twoCell">
    <xdr:from>
      <xdr:col>54</xdr:col>
      <xdr:colOff>139680</xdr:colOff>
      <xdr:row>36</xdr:row>
      <xdr:rowOff>80640</xdr:rowOff>
    </xdr:from>
    <xdr:to>
      <xdr:col>55</xdr:col>
      <xdr:colOff>50400</xdr:colOff>
      <xdr:row>37</xdr:row>
      <xdr:rowOff>10440</xdr:rowOff>
    </xdr:to>
    <xdr:sp>
      <xdr:nvSpPr>
        <xdr:cNvPr id="2303" name="フローチャート: 判断 290"/>
        <xdr:cNvSpPr/>
      </xdr:nvSpPr>
      <xdr:spPr>
        <a:xfrm>
          <a:off x="9569160" y="6252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36</xdr:row>
      <xdr:rowOff>12240</xdr:rowOff>
    </xdr:from>
    <xdr:to>
      <xdr:col>50</xdr:col>
      <xdr:colOff>114120</xdr:colOff>
      <xdr:row>36</xdr:row>
      <xdr:rowOff>116280</xdr:rowOff>
    </xdr:to>
    <xdr:sp>
      <xdr:nvSpPr>
        <xdr:cNvPr id="2304" name="直線コネクタ 291"/>
        <xdr:cNvSpPr/>
      </xdr:nvSpPr>
      <xdr:spPr>
        <a:xfrm>
          <a:off x="8035560" y="6184440"/>
          <a:ext cx="809640" cy="10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63000</xdr:rowOff>
    </xdr:from>
    <xdr:to>
      <xdr:col>50</xdr:col>
      <xdr:colOff>164520</xdr:colOff>
      <xdr:row>36</xdr:row>
      <xdr:rowOff>164160</xdr:rowOff>
    </xdr:to>
    <xdr:sp>
      <xdr:nvSpPr>
        <xdr:cNvPr id="2305" name="フローチャート: 判断 292"/>
        <xdr:cNvSpPr/>
      </xdr:nvSpPr>
      <xdr:spPr>
        <a:xfrm>
          <a:off x="8794440" y="6235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35</xdr:row>
      <xdr:rowOff>29880</xdr:rowOff>
    </xdr:from>
    <xdr:to>
      <xdr:col>51</xdr:col>
      <xdr:colOff>141480</xdr:colOff>
      <xdr:row>36</xdr:row>
      <xdr:rowOff>75960</xdr:rowOff>
    </xdr:to>
    <xdr:sp>
      <xdr:nvSpPr>
        <xdr:cNvPr id="2306" name="テキスト ボックス 293"/>
        <xdr:cNvSpPr/>
      </xdr:nvSpPr>
      <xdr:spPr>
        <a:xfrm>
          <a:off x="8675280" y="60303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807</a:t>
          </a:r>
          <a:endParaRPr b="0" lang="en-US" sz="1000" spc="-1" strike="noStrike">
            <a:latin typeface="Times New Roman"/>
          </a:endParaRPr>
        </a:p>
      </xdr:txBody>
    </xdr:sp>
    <xdr:clientData/>
  </xdr:twoCellAnchor>
  <xdr:twoCellAnchor editAs="twoCell">
    <xdr:from>
      <xdr:col>41</xdr:col>
      <xdr:colOff>50760</xdr:colOff>
      <xdr:row>36</xdr:row>
      <xdr:rowOff>12240</xdr:rowOff>
    </xdr:from>
    <xdr:to>
      <xdr:col>46</xdr:col>
      <xdr:colOff>2880</xdr:colOff>
      <xdr:row>36</xdr:row>
      <xdr:rowOff>21240</xdr:rowOff>
    </xdr:to>
    <xdr:sp>
      <xdr:nvSpPr>
        <xdr:cNvPr id="2307" name="直線コネクタ 294"/>
        <xdr:cNvSpPr/>
      </xdr:nvSpPr>
      <xdr:spPr>
        <a:xfrm flipV="1">
          <a:off x="7210080" y="6184440"/>
          <a:ext cx="82548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51840</xdr:rowOff>
    </xdr:from>
    <xdr:to>
      <xdr:col>46</xdr:col>
      <xdr:colOff>37800</xdr:colOff>
      <xdr:row>36</xdr:row>
      <xdr:rowOff>153000</xdr:rowOff>
    </xdr:to>
    <xdr:sp>
      <xdr:nvSpPr>
        <xdr:cNvPr id="2308" name="フローチャート: 判断 295"/>
        <xdr:cNvSpPr/>
      </xdr:nvSpPr>
      <xdr:spPr>
        <a:xfrm>
          <a:off x="7985160" y="6224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36</xdr:row>
      <xdr:rowOff>165240</xdr:rowOff>
    </xdr:from>
    <xdr:to>
      <xdr:col>47</xdr:col>
      <xdr:colOff>30240</xdr:colOff>
      <xdr:row>38</xdr:row>
      <xdr:rowOff>40320</xdr:rowOff>
    </xdr:to>
    <xdr:sp>
      <xdr:nvSpPr>
        <xdr:cNvPr id="2309" name="テキスト ボックス 296"/>
        <xdr:cNvSpPr/>
      </xdr:nvSpPr>
      <xdr:spPr>
        <a:xfrm>
          <a:off x="7865640" y="63374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831</a:t>
          </a:r>
          <a:endParaRPr b="0" lang="en-US" sz="1000" spc="-1" strike="noStrike">
            <a:latin typeface="Times New Roman"/>
          </a:endParaRPr>
        </a:p>
      </xdr:txBody>
    </xdr:sp>
    <xdr:clientData/>
  </xdr:twoCellAnchor>
  <xdr:twoCellAnchor editAs="twoCell">
    <xdr:from>
      <xdr:col>36</xdr:col>
      <xdr:colOff>114120</xdr:colOff>
      <xdr:row>36</xdr:row>
      <xdr:rowOff>21240</xdr:rowOff>
    </xdr:from>
    <xdr:to>
      <xdr:col>41</xdr:col>
      <xdr:colOff>50760</xdr:colOff>
      <xdr:row>36</xdr:row>
      <xdr:rowOff>28800</xdr:rowOff>
    </xdr:to>
    <xdr:sp>
      <xdr:nvSpPr>
        <xdr:cNvPr id="2310" name="直線コネクタ 297"/>
        <xdr:cNvSpPr/>
      </xdr:nvSpPr>
      <xdr:spPr>
        <a:xfrm flipV="1">
          <a:off x="6400440" y="619344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35</xdr:row>
      <xdr:rowOff>168120</xdr:rowOff>
    </xdr:from>
    <xdr:to>
      <xdr:col>41</xdr:col>
      <xdr:colOff>101160</xdr:colOff>
      <xdr:row>36</xdr:row>
      <xdr:rowOff>97920</xdr:rowOff>
    </xdr:to>
    <xdr:sp>
      <xdr:nvSpPr>
        <xdr:cNvPr id="2311" name="フローチャート: 判断 298"/>
        <xdr:cNvSpPr/>
      </xdr:nvSpPr>
      <xdr:spPr>
        <a:xfrm>
          <a:off x="7159320" y="61686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36</xdr:row>
      <xdr:rowOff>109800</xdr:rowOff>
    </xdr:from>
    <xdr:to>
      <xdr:col>42</xdr:col>
      <xdr:colOff>77760</xdr:colOff>
      <xdr:row>37</xdr:row>
      <xdr:rowOff>156240</xdr:rowOff>
    </xdr:to>
    <xdr:sp>
      <xdr:nvSpPr>
        <xdr:cNvPr id="2312" name="テキスト ボックス 299"/>
        <xdr:cNvSpPr/>
      </xdr:nvSpPr>
      <xdr:spPr>
        <a:xfrm>
          <a:off x="7039800" y="62820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952</a:t>
          </a:r>
          <a:endParaRPr b="0" lang="en-US" sz="1000" spc="-1" strike="noStrike">
            <a:latin typeface="Times New Roman"/>
          </a:endParaRPr>
        </a:p>
      </xdr:txBody>
    </xdr:sp>
    <xdr:clientData/>
  </xdr:twoCellAnchor>
  <xdr:twoCellAnchor editAs="twoCell">
    <xdr:from>
      <xdr:col>36</xdr:col>
      <xdr:colOff>63360</xdr:colOff>
      <xdr:row>36</xdr:row>
      <xdr:rowOff>19080</xdr:rowOff>
    </xdr:from>
    <xdr:to>
      <xdr:col>36</xdr:col>
      <xdr:colOff>164520</xdr:colOff>
      <xdr:row>36</xdr:row>
      <xdr:rowOff>120240</xdr:rowOff>
    </xdr:to>
    <xdr:sp>
      <xdr:nvSpPr>
        <xdr:cNvPr id="2313" name="フローチャート: 判断 300"/>
        <xdr:cNvSpPr/>
      </xdr:nvSpPr>
      <xdr:spPr>
        <a:xfrm>
          <a:off x="6349680" y="619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36</xdr:row>
      <xdr:rowOff>132120</xdr:rowOff>
    </xdr:from>
    <xdr:to>
      <xdr:col>37</xdr:col>
      <xdr:colOff>141480</xdr:colOff>
      <xdr:row>38</xdr:row>
      <xdr:rowOff>7200</xdr:rowOff>
    </xdr:to>
    <xdr:sp>
      <xdr:nvSpPr>
        <xdr:cNvPr id="2314" name="テキスト ボックス 301"/>
        <xdr:cNvSpPr/>
      </xdr:nvSpPr>
      <xdr:spPr>
        <a:xfrm>
          <a:off x="6230520" y="63043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903</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63000</xdr:colOff>
      <xdr:row>42</xdr:row>
      <xdr:rowOff>146880</xdr:rowOff>
    </xdr:to>
    <xdr:sp>
      <xdr:nvSpPr>
        <xdr:cNvPr id="2315" name="テキスト ボックス 302"/>
        <xdr:cNvSpPr/>
      </xdr:nvSpPr>
      <xdr:spPr>
        <a:xfrm>
          <a:off x="9429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3240</xdr:colOff>
      <xdr:row>42</xdr:row>
      <xdr:rowOff>146880</xdr:rowOff>
    </xdr:to>
    <xdr:sp>
      <xdr:nvSpPr>
        <xdr:cNvPr id="2316" name="テキスト ボックス 303"/>
        <xdr:cNvSpPr/>
      </xdr:nvSpPr>
      <xdr:spPr>
        <a:xfrm>
          <a:off x="86709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41</xdr:row>
      <xdr:rowOff>100440</xdr:rowOff>
    </xdr:from>
    <xdr:to>
      <xdr:col>49</xdr:col>
      <xdr:colOff>66600</xdr:colOff>
      <xdr:row>42</xdr:row>
      <xdr:rowOff>146880</xdr:rowOff>
    </xdr:to>
    <xdr:sp>
      <xdr:nvSpPr>
        <xdr:cNvPr id="2317" name="テキスト ボックス 304"/>
        <xdr:cNvSpPr/>
      </xdr:nvSpPr>
      <xdr:spPr>
        <a:xfrm>
          <a:off x="786132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113760</xdr:colOff>
      <xdr:row>42</xdr:row>
      <xdr:rowOff>146880</xdr:rowOff>
    </xdr:to>
    <xdr:sp>
      <xdr:nvSpPr>
        <xdr:cNvPr id="2318" name="テキスト ボックス 305"/>
        <xdr:cNvSpPr/>
      </xdr:nvSpPr>
      <xdr:spPr>
        <a:xfrm>
          <a:off x="70354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3240</xdr:colOff>
      <xdr:row>42</xdr:row>
      <xdr:rowOff>146880</xdr:rowOff>
    </xdr:to>
    <xdr:sp>
      <xdr:nvSpPr>
        <xdr:cNvPr id="2319" name="テキスト ボックス 306"/>
        <xdr:cNvSpPr/>
      </xdr:nvSpPr>
      <xdr:spPr>
        <a:xfrm>
          <a:off x="62262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36</xdr:row>
      <xdr:rowOff>58680</xdr:rowOff>
    </xdr:from>
    <xdr:to>
      <xdr:col>55</xdr:col>
      <xdr:colOff>50400</xdr:colOff>
      <xdr:row>36</xdr:row>
      <xdr:rowOff>159840</xdr:rowOff>
    </xdr:to>
    <xdr:sp>
      <xdr:nvSpPr>
        <xdr:cNvPr id="2320" name="楕円 307"/>
        <xdr:cNvSpPr/>
      </xdr:nvSpPr>
      <xdr:spPr>
        <a:xfrm>
          <a:off x="9569160" y="62308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54000</xdr:colOff>
      <xdr:row>35</xdr:row>
      <xdr:rowOff>102240</xdr:rowOff>
    </xdr:from>
    <xdr:to>
      <xdr:col>57</xdr:col>
      <xdr:colOff>76680</xdr:colOff>
      <xdr:row>36</xdr:row>
      <xdr:rowOff>148320</xdr:rowOff>
    </xdr:to>
    <xdr:sp>
      <xdr:nvSpPr>
        <xdr:cNvPr id="2321" name="労働費該当値テキスト"/>
        <xdr:cNvSpPr/>
      </xdr:nvSpPr>
      <xdr:spPr>
        <a:xfrm>
          <a:off x="9658080" y="61027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816</a:t>
          </a:r>
          <a:endParaRPr b="0" lang="en-US" sz="1000" spc="-1" strike="noStrike">
            <a:latin typeface="Times New Roman"/>
          </a:endParaRPr>
        </a:p>
      </xdr:txBody>
    </xdr:sp>
    <xdr:clientData/>
  </xdr:twoCellAnchor>
  <xdr:twoCellAnchor editAs="twoCell">
    <xdr:from>
      <xdr:col>50</xdr:col>
      <xdr:colOff>63360</xdr:colOff>
      <xdr:row>36</xdr:row>
      <xdr:rowOff>65520</xdr:rowOff>
    </xdr:from>
    <xdr:to>
      <xdr:col>50</xdr:col>
      <xdr:colOff>164520</xdr:colOff>
      <xdr:row>36</xdr:row>
      <xdr:rowOff>166680</xdr:rowOff>
    </xdr:to>
    <xdr:sp>
      <xdr:nvSpPr>
        <xdr:cNvPr id="2322" name="楕円 309"/>
        <xdr:cNvSpPr/>
      </xdr:nvSpPr>
      <xdr:spPr>
        <a:xfrm>
          <a:off x="8794440" y="623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37</xdr:row>
      <xdr:rowOff>7560</xdr:rowOff>
    </xdr:from>
    <xdr:to>
      <xdr:col>51</xdr:col>
      <xdr:colOff>141480</xdr:colOff>
      <xdr:row>38</xdr:row>
      <xdr:rowOff>54000</xdr:rowOff>
    </xdr:to>
    <xdr:sp>
      <xdr:nvSpPr>
        <xdr:cNvPr id="2323" name="テキスト ボックス 310"/>
        <xdr:cNvSpPr/>
      </xdr:nvSpPr>
      <xdr:spPr>
        <a:xfrm>
          <a:off x="8675280" y="63511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801</a:t>
          </a:r>
          <a:endParaRPr b="0" lang="en-US" sz="1000" spc="-1" strike="noStrike">
            <a:latin typeface="Times New Roman"/>
          </a:endParaRPr>
        </a:p>
      </xdr:txBody>
    </xdr:sp>
    <xdr:clientData/>
  </xdr:twoCellAnchor>
  <xdr:twoCellAnchor editAs="twoCell">
    <xdr:from>
      <xdr:col>45</xdr:col>
      <xdr:colOff>127080</xdr:colOff>
      <xdr:row>35</xdr:row>
      <xdr:rowOff>133200</xdr:rowOff>
    </xdr:from>
    <xdr:to>
      <xdr:col>46</xdr:col>
      <xdr:colOff>37800</xdr:colOff>
      <xdr:row>36</xdr:row>
      <xdr:rowOff>63000</xdr:rowOff>
    </xdr:to>
    <xdr:sp>
      <xdr:nvSpPr>
        <xdr:cNvPr id="2324" name="楕円 311"/>
        <xdr:cNvSpPr/>
      </xdr:nvSpPr>
      <xdr:spPr>
        <a:xfrm>
          <a:off x="7985160" y="613368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34</xdr:row>
      <xdr:rowOff>100440</xdr:rowOff>
    </xdr:from>
    <xdr:to>
      <xdr:col>47</xdr:col>
      <xdr:colOff>74880</xdr:colOff>
      <xdr:row>35</xdr:row>
      <xdr:rowOff>146880</xdr:rowOff>
    </xdr:to>
    <xdr:sp>
      <xdr:nvSpPr>
        <xdr:cNvPr id="2325" name="テキスト ボックス 312"/>
        <xdr:cNvSpPr/>
      </xdr:nvSpPr>
      <xdr:spPr>
        <a:xfrm>
          <a:off x="7821000" y="5929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1,028</a:t>
          </a:r>
          <a:endParaRPr b="0" lang="en-US" sz="1000" spc="-1" strike="noStrike">
            <a:latin typeface="Times New Roman"/>
          </a:endParaRPr>
        </a:p>
      </xdr:txBody>
    </xdr:sp>
    <xdr:clientData/>
  </xdr:twoCellAnchor>
  <xdr:twoCellAnchor editAs="twoCell">
    <xdr:from>
      <xdr:col>41</xdr:col>
      <xdr:colOff>0</xdr:colOff>
      <xdr:row>35</xdr:row>
      <xdr:rowOff>141840</xdr:rowOff>
    </xdr:from>
    <xdr:to>
      <xdr:col>41</xdr:col>
      <xdr:colOff>101160</xdr:colOff>
      <xdr:row>36</xdr:row>
      <xdr:rowOff>71640</xdr:rowOff>
    </xdr:to>
    <xdr:sp>
      <xdr:nvSpPr>
        <xdr:cNvPr id="2326" name="楕円 313"/>
        <xdr:cNvSpPr/>
      </xdr:nvSpPr>
      <xdr:spPr>
        <a:xfrm>
          <a:off x="7159320" y="6142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34</xdr:row>
      <xdr:rowOff>109080</xdr:rowOff>
    </xdr:from>
    <xdr:to>
      <xdr:col>42</xdr:col>
      <xdr:colOff>122400</xdr:colOff>
      <xdr:row>35</xdr:row>
      <xdr:rowOff>155520</xdr:rowOff>
    </xdr:to>
    <xdr:sp>
      <xdr:nvSpPr>
        <xdr:cNvPr id="2327" name="テキスト ボックス 314"/>
        <xdr:cNvSpPr/>
      </xdr:nvSpPr>
      <xdr:spPr>
        <a:xfrm>
          <a:off x="6995160" y="593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1,009</a:t>
          </a:r>
          <a:endParaRPr b="0" lang="en-US" sz="1000" spc="-1" strike="noStrike">
            <a:latin typeface="Times New Roman"/>
          </a:endParaRPr>
        </a:p>
      </xdr:txBody>
    </xdr:sp>
    <xdr:clientData/>
  </xdr:twoCellAnchor>
  <xdr:twoCellAnchor editAs="twoCell">
    <xdr:from>
      <xdr:col>36</xdr:col>
      <xdr:colOff>63360</xdr:colOff>
      <xdr:row>35</xdr:row>
      <xdr:rowOff>149760</xdr:rowOff>
    </xdr:from>
    <xdr:to>
      <xdr:col>36</xdr:col>
      <xdr:colOff>164520</xdr:colOff>
      <xdr:row>36</xdr:row>
      <xdr:rowOff>79560</xdr:rowOff>
    </xdr:to>
    <xdr:sp>
      <xdr:nvSpPr>
        <xdr:cNvPr id="2328" name="楕円 315"/>
        <xdr:cNvSpPr/>
      </xdr:nvSpPr>
      <xdr:spPr>
        <a:xfrm>
          <a:off x="6349680" y="61502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34</xdr:row>
      <xdr:rowOff>117000</xdr:rowOff>
    </xdr:from>
    <xdr:to>
      <xdr:col>37</xdr:col>
      <xdr:colOff>141480</xdr:colOff>
      <xdr:row>35</xdr:row>
      <xdr:rowOff>163440</xdr:rowOff>
    </xdr:to>
    <xdr:sp>
      <xdr:nvSpPr>
        <xdr:cNvPr id="2329" name="テキスト ボックス 316"/>
        <xdr:cNvSpPr/>
      </xdr:nvSpPr>
      <xdr:spPr>
        <a:xfrm>
          <a:off x="6230520" y="59461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992</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30" name="正方形/長方形 317"/>
        <xdr:cNvSpPr/>
      </xdr:nvSpPr>
      <xdr:spPr>
        <a:xfrm>
          <a:off x="6064200" y="7429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31" name="正方形/長方形 318"/>
        <xdr:cNvSpPr/>
      </xdr:nvSpPr>
      <xdr:spPr>
        <a:xfrm>
          <a:off x="617508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32" name="正方形/長方形 319"/>
        <xdr:cNvSpPr/>
      </xdr:nvSpPr>
      <xdr:spPr>
        <a:xfrm>
          <a:off x="617508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16/51</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33" name="正方形/長方形 320"/>
        <xdr:cNvSpPr/>
      </xdr:nvSpPr>
      <xdr:spPr>
        <a:xfrm>
          <a:off x="71118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34" name="正方形/長方形 321"/>
        <xdr:cNvSpPr/>
      </xdr:nvSpPr>
      <xdr:spPr>
        <a:xfrm>
          <a:off x="71118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11,090</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35" name="正方形/長方形 322"/>
        <xdr:cNvSpPr/>
      </xdr:nvSpPr>
      <xdr:spPr>
        <a:xfrm>
          <a:off x="81597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36" name="正方形/長方形 323"/>
        <xdr:cNvSpPr/>
      </xdr:nvSpPr>
      <xdr:spPr>
        <a:xfrm>
          <a:off x="81597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2,721</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7" name="正方形/長方形 324"/>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86760</xdr:colOff>
      <xdr:row>48</xdr:row>
      <xdr:rowOff>26640</xdr:rowOff>
    </xdr:to>
    <xdr:sp>
      <xdr:nvSpPr>
        <xdr:cNvPr id="2338" name="テキスト ボックス 325"/>
        <xdr:cNvSpPr/>
      </xdr:nvSpPr>
      <xdr:spPr>
        <a:xfrm>
          <a:off x="60285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39" name="直線コネクタ 326"/>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58</xdr:row>
      <xdr:rowOff>25200</xdr:rowOff>
    </xdr:from>
    <xdr:to>
      <xdr:col>59</xdr:col>
      <xdr:colOff>50760</xdr:colOff>
      <xdr:row>58</xdr:row>
      <xdr:rowOff>25200</xdr:rowOff>
    </xdr:to>
    <xdr:sp>
      <xdr:nvSpPr>
        <xdr:cNvPr id="2340" name="直線コネクタ 327"/>
        <xdr:cNvSpPr/>
      </xdr:nvSpPr>
      <xdr:spPr>
        <a:xfrm>
          <a:off x="6063840" y="9969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57</xdr:row>
      <xdr:rowOff>75240</xdr:rowOff>
    </xdr:from>
    <xdr:to>
      <xdr:col>34</xdr:col>
      <xdr:colOff>140760</xdr:colOff>
      <xdr:row>58</xdr:row>
      <xdr:rowOff>121680</xdr:rowOff>
    </xdr:to>
    <xdr:sp>
      <xdr:nvSpPr>
        <xdr:cNvPr id="2341" name="テキスト ボックス 328"/>
        <xdr:cNvSpPr/>
      </xdr:nvSpPr>
      <xdr:spPr>
        <a:xfrm>
          <a:off x="5833080" y="9847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2342" name="直線コネクタ 329"/>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54</xdr:row>
      <xdr:rowOff>18000</xdr:rowOff>
    </xdr:from>
    <xdr:to>
      <xdr:col>34</xdr:col>
      <xdr:colOff>171000</xdr:colOff>
      <xdr:row>55</xdr:row>
      <xdr:rowOff>64440</xdr:rowOff>
    </xdr:to>
    <xdr:sp>
      <xdr:nvSpPr>
        <xdr:cNvPr id="2343" name="テキスト ボックス 330"/>
        <xdr:cNvSpPr/>
      </xdr:nvSpPr>
      <xdr:spPr>
        <a:xfrm>
          <a:off x="5583240" y="9276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51</xdr:row>
      <xdr:rowOff>82440</xdr:rowOff>
    </xdr:from>
    <xdr:to>
      <xdr:col>59</xdr:col>
      <xdr:colOff>50760</xdr:colOff>
      <xdr:row>51</xdr:row>
      <xdr:rowOff>82440</xdr:rowOff>
    </xdr:to>
    <xdr:sp>
      <xdr:nvSpPr>
        <xdr:cNvPr id="2344" name="直線コネクタ 331"/>
        <xdr:cNvSpPr/>
      </xdr:nvSpPr>
      <xdr:spPr>
        <a:xfrm>
          <a:off x="6063840" y="8826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50</xdr:row>
      <xdr:rowOff>132120</xdr:rowOff>
    </xdr:from>
    <xdr:to>
      <xdr:col>34</xdr:col>
      <xdr:colOff>171000</xdr:colOff>
      <xdr:row>52</xdr:row>
      <xdr:rowOff>6840</xdr:rowOff>
    </xdr:to>
    <xdr:sp>
      <xdr:nvSpPr>
        <xdr:cNvPr id="2345" name="テキスト ボックス 332"/>
        <xdr:cNvSpPr/>
      </xdr:nvSpPr>
      <xdr:spPr>
        <a:xfrm>
          <a:off x="5583240" y="8704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46" name="直線コネクタ 333"/>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47</xdr:row>
      <xdr:rowOff>75240</xdr:rowOff>
    </xdr:from>
    <xdr:to>
      <xdr:col>34</xdr:col>
      <xdr:colOff>171000</xdr:colOff>
      <xdr:row>48</xdr:row>
      <xdr:rowOff>121320</xdr:rowOff>
    </xdr:to>
    <xdr:sp>
      <xdr:nvSpPr>
        <xdr:cNvPr id="2347" name="テキスト ボックス 334"/>
        <xdr:cNvSpPr/>
      </xdr:nvSpPr>
      <xdr:spPr>
        <a:xfrm>
          <a:off x="5583240" y="8133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8"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137520</xdr:rowOff>
    </xdr:from>
    <xdr:to>
      <xdr:col>55</xdr:col>
      <xdr:colOff>15120</xdr:colOff>
      <xdr:row>58</xdr:row>
      <xdr:rowOff>23760</xdr:rowOff>
    </xdr:to>
    <xdr:sp>
      <xdr:nvSpPr>
        <xdr:cNvPr id="2349" name="直線コネクタ 336"/>
        <xdr:cNvSpPr/>
      </xdr:nvSpPr>
      <xdr:spPr>
        <a:xfrm flipV="1">
          <a:off x="9617760" y="8709840"/>
          <a:ext cx="1440" cy="1257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58</xdr:row>
      <xdr:rowOff>48600</xdr:rowOff>
    </xdr:from>
    <xdr:to>
      <xdr:col>57</xdr:col>
      <xdr:colOff>12240</xdr:colOff>
      <xdr:row>59</xdr:row>
      <xdr:rowOff>95040</xdr:rowOff>
    </xdr:to>
    <xdr:sp>
      <xdr:nvSpPr>
        <xdr:cNvPr id="2350" name="農林水産業費最小値テキスト"/>
        <xdr:cNvSpPr/>
      </xdr:nvSpPr>
      <xdr:spPr>
        <a:xfrm>
          <a:off x="9657360" y="999252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a:t>
          </a:r>
          <a:endParaRPr b="0" lang="en-US" sz="1000" spc="-1" strike="noStrike">
            <a:latin typeface="Times New Roman"/>
          </a:endParaRPr>
        </a:p>
      </xdr:txBody>
    </xdr:sp>
    <xdr:clientData/>
  </xdr:twoCellAnchor>
  <xdr:twoCellAnchor editAs="twoCell">
    <xdr:from>
      <xdr:col>54</xdr:col>
      <xdr:colOff>101520</xdr:colOff>
      <xdr:row>58</xdr:row>
      <xdr:rowOff>23760</xdr:rowOff>
    </xdr:from>
    <xdr:to>
      <xdr:col>55</xdr:col>
      <xdr:colOff>88560</xdr:colOff>
      <xdr:row>58</xdr:row>
      <xdr:rowOff>23760</xdr:rowOff>
    </xdr:to>
    <xdr:sp>
      <xdr:nvSpPr>
        <xdr:cNvPr id="2351" name="直線コネクタ 338"/>
        <xdr:cNvSpPr/>
      </xdr:nvSpPr>
      <xdr:spPr>
        <a:xfrm>
          <a:off x="9531000" y="99676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49</xdr:row>
      <xdr:rowOff>104760</xdr:rowOff>
    </xdr:from>
    <xdr:to>
      <xdr:col>58</xdr:col>
      <xdr:colOff>55800</xdr:colOff>
      <xdr:row>50</xdr:row>
      <xdr:rowOff>151200</xdr:rowOff>
    </xdr:to>
    <xdr:sp>
      <xdr:nvSpPr>
        <xdr:cNvPr id="2352" name="農林水産業費最大値テキスト"/>
        <xdr:cNvSpPr/>
      </xdr:nvSpPr>
      <xdr:spPr>
        <a:xfrm>
          <a:off x="9659160" y="850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22,036</a:t>
          </a:r>
          <a:endParaRPr b="0" lang="en-US" sz="1000" spc="-1" strike="noStrike">
            <a:latin typeface="Times New Roman"/>
          </a:endParaRPr>
        </a:p>
      </xdr:txBody>
    </xdr:sp>
    <xdr:clientData/>
  </xdr:twoCellAnchor>
  <xdr:twoCellAnchor editAs="twoCell">
    <xdr:from>
      <xdr:col>54</xdr:col>
      <xdr:colOff>101520</xdr:colOff>
      <xdr:row>50</xdr:row>
      <xdr:rowOff>137520</xdr:rowOff>
    </xdr:from>
    <xdr:to>
      <xdr:col>55</xdr:col>
      <xdr:colOff>88560</xdr:colOff>
      <xdr:row>50</xdr:row>
      <xdr:rowOff>137520</xdr:rowOff>
    </xdr:to>
    <xdr:sp>
      <xdr:nvSpPr>
        <xdr:cNvPr id="2353" name="直線コネクタ 340"/>
        <xdr:cNvSpPr/>
      </xdr:nvSpPr>
      <xdr:spPr>
        <a:xfrm>
          <a:off x="9531000" y="8709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56</xdr:row>
      <xdr:rowOff>127440</xdr:rowOff>
    </xdr:from>
    <xdr:to>
      <xdr:col>54</xdr:col>
      <xdr:colOff>174600</xdr:colOff>
      <xdr:row>56</xdr:row>
      <xdr:rowOff>131400</xdr:rowOff>
    </xdr:to>
    <xdr:sp>
      <xdr:nvSpPr>
        <xdr:cNvPr id="2354" name="直線コネクタ 341"/>
        <xdr:cNvSpPr/>
      </xdr:nvSpPr>
      <xdr:spPr>
        <a:xfrm>
          <a:off x="8845200" y="9728640"/>
          <a:ext cx="75888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55</xdr:row>
      <xdr:rowOff>117720</xdr:rowOff>
    </xdr:from>
    <xdr:to>
      <xdr:col>57</xdr:col>
      <xdr:colOff>166680</xdr:colOff>
      <xdr:row>56</xdr:row>
      <xdr:rowOff>163800</xdr:rowOff>
    </xdr:to>
    <xdr:sp>
      <xdr:nvSpPr>
        <xdr:cNvPr id="2355" name="農林水産業費平均値テキスト"/>
        <xdr:cNvSpPr/>
      </xdr:nvSpPr>
      <xdr:spPr>
        <a:xfrm>
          <a:off x="9658800" y="954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4,252</a:t>
          </a:r>
          <a:endParaRPr b="0" lang="en-US" sz="1000" spc="-1" strike="noStrike">
            <a:latin typeface="Times New Roman"/>
          </a:endParaRPr>
        </a:p>
      </xdr:txBody>
    </xdr:sp>
    <xdr:clientData/>
  </xdr:twoCellAnchor>
  <xdr:twoCellAnchor editAs="twoCell">
    <xdr:from>
      <xdr:col>54</xdr:col>
      <xdr:colOff>139680</xdr:colOff>
      <xdr:row>56</xdr:row>
      <xdr:rowOff>74520</xdr:rowOff>
    </xdr:from>
    <xdr:to>
      <xdr:col>55</xdr:col>
      <xdr:colOff>50400</xdr:colOff>
      <xdr:row>57</xdr:row>
      <xdr:rowOff>4320</xdr:rowOff>
    </xdr:to>
    <xdr:sp>
      <xdr:nvSpPr>
        <xdr:cNvPr id="2356" name="フローチャート: 判断 343"/>
        <xdr:cNvSpPr/>
      </xdr:nvSpPr>
      <xdr:spPr>
        <a:xfrm>
          <a:off x="9569160" y="9675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127440</xdr:rowOff>
    </xdr:from>
    <xdr:to>
      <xdr:col>50</xdr:col>
      <xdr:colOff>114120</xdr:colOff>
      <xdr:row>56</xdr:row>
      <xdr:rowOff>151560</xdr:rowOff>
    </xdr:to>
    <xdr:sp>
      <xdr:nvSpPr>
        <xdr:cNvPr id="2357" name="直線コネクタ 344"/>
        <xdr:cNvSpPr/>
      </xdr:nvSpPr>
      <xdr:spPr>
        <a:xfrm flipV="1">
          <a:off x="8035560" y="9728640"/>
          <a:ext cx="80964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92520</xdr:rowOff>
    </xdr:from>
    <xdr:to>
      <xdr:col>50</xdr:col>
      <xdr:colOff>164520</xdr:colOff>
      <xdr:row>57</xdr:row>
      <xdr:rowOff>22320</xdr:rowOff>
    </xdr:to>
    <xdr:sp>
      <xdr:nvSpPr>
        <xdr:cNvPr id="2358" name="フローチャート: 判断 345"/>
        <xdr:cNvSpPr/>
      </xdr:nvSpPr>
      <xdr:spPr>
        <a:xfrm>
          <a:off x="8794440" y="969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57</xdr:row>
      <xdr:rowOff>34200</xdr:rowOff>
    </xdr:from>
    <xdr:to>
      <xdr:col>52</xdr:col>
      <xdr:colOff>11160</xdr:colOff>
      <xdr:row>58</xdr:row>
      <xdr:rowOff>80640</xdr:rowOff>
    </xdr:to>
    <xdr:sp>
      <xdr:nvSpPr>
        <xdr:cNvPr id="2359" name="テキスト ボックス 346"/>
        <xdr:cNvSpPr/>
      </xdr:nvSpPr>
      <xdr:spPr>
        <a:xfrm>
          <a:off x="8630280" y="9806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3,937</a:t>
          </a:r>
          <a:endParaRPr b="0" lang="en-US" sz="1000" spc="-1" strike="noStrike">
            <a:latin typeface="Times New Roman"/>
          </a:endParaRPr>
        </a:p>
      </xdr:txBody>
    </xdr:sp>
    <xdr:clientData/>
  </xdr:twoCellAnchor>
  <xdr:twoCellAnchor editAs="twoCell">
    <xdr:from>
      <xdr:col>41</xdr:col>
      <xdr:colOff>50760</xdr:colOff>
      <xdr:row>56</xdr:row>
      <xdr:rowOff>151560</xdr:rowOff>
    </xdr:from>
    <xdr:to>
      <xdr:col>46</xdr:col>
      <xdr:colOff>2880</xdr:colOff>
      <xdr:row>57</xdr:row>
      <xdr:rowOff>17640</xdr:rowOff>
    </xdr:to>
    <xdr:sp>
      <xdr:nvSpPr>
        <xdr:cNvPr id="2360" name="直線コネクタ 347"/>
        <xdr:cNvSpPr/>
      </xdr:nvSpPr>
      <xdr:spPr>
        <a:xfrm flipV="1">
          <a:off x="7210080" y="9752760"/>
          <a:ext cx="82548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90360</xdr:rowOff>
    </xdr:from>
    <xdr:to>
      <xdr:col>46</xdr:col>
      <xdr:colOff>37800</xdr:colOff>
      <xdr:row>57</xdr:row>
      <xdr:rowOff>20160</xdr:rowOff>
    </xdr:to>
    <xdr:sp>
      <xdr:nvSpPr>
        <xdr:cNvPr id="2361" name="フローチャート: 判断 348"/>
        <xdr:cNvSpPr/>
      </xdr:nvSpPr>
      <xdr:spPr>
        <a:xfrm>
          <a:off x="7985160" y="96915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55</xdr:row>
      <xdr:rowOff>57600</xdr:rowOff>
    </xdr:from>
    <xdr:to>
      <xdr:col>47</xdr:col>
      <xdr:colOff>74880</xdr:colOff>
      <xdr:row>56</xdr:row>
      <xdr:rowOff>103680</xdr:rowOff>
    </xdr:to>
    <xdr:sp>
      <xdr:nvSpPr>
        <xdr:cNvPr id="2362" name="テキスト ボックス 349"/>
        <xdr:cNvSpPr/>
      </xdr:nvSpPr>
      <xdr:spPr>
        <a:xfrm>
          <a:off x="7821000" y="948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3,974</a:t>
          </a:r>
          <a:endParaRPr b="0" lang="en-US" sz="1000" spc="-1" strike="noStrike">
            <a:latin typeface="Times New Roman"/>
          </a:endParaRPr>
        </a:p>
      </xdr:txBody>
    </xdr:sp>
    <xdr:clientData/>
  </xdr:twoCellAnchor>
  <xdr:twoCellAnchor editAs="twoCell">
    <xdr:from>
      <xdr:col>36</xdr:col>
      <xdr:colOff>114120</xdr:colOff>
      <xdr:row>57</xdr:row>
      <xdr:rowOff>17640</xdr:rowOff>
    </xdr:from>
    <xdr:to>
      <xdr:col>41</xdr:col>
      <xdr:colOff>50760</xdr:colOff>
      <xdr:row>57</xdr:row>
      <xdr:rowOff>36000</xdr:rowOff>
    </xdr:to>
    <xdr:sp>
      <xdr:nvSpPr>
        <xdr:cNvPr id="2363" name="直線コネクタ 350"/>
        <xdr:cNvSpPr/>
      </xdr:nvSpPr>
      <xdr:spPr>
        <a:xfrm flipV="1">
          <a:off x="6400440" y="9790200"/>
          <a:ext cx="80964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65520</xdr:rowOff>
    </xdr:from>
    <xdr:to>
      <xdr:col>41</xdr:col>
      <xdr:colOff>101160</xdr:colOff>
      <xdr:row>56</xdr:row>
      <xdr:rowOff>166680</xdr:rowOff>
    </xdr:to>
    <xdr:sp>
      <xdr:nvSpPr>
        <xdr:cNvPr id="2364" name="フローチャート: 判断 351"/>
        <xdr:cNvSpPr/>
      </xdr:nvSpPr>
      <xdr:spPr>
        <a:xfrm>
          <a:off x="7159320" y="9666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55</xdr:row>
      <xdr:rowOff>32760</xdr:rowOff>
    </xdr:from>
    <xdr:to>
      <xdr:col>42</xdr:col>
      <xdr:colOff>122400</xdr:colOff>
      <xdr:row>56</xdr:row>
      <xdr:rowOff>78840</xdr:rowOff>
    </xdr:to>
    <xdr:sp>
      <xdr:nvSpPr>
        <xdr:cNvPr id="2365" name="テキスト ボックス 352"/>
        <xdr:cNvSpPr/>
      </xdr:nvSpPr>
      <xdr:spPr>
        <a:xfrm>
          <a:off x="6995160" y="9462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4,411</a:t>
          </a:r>
          <a:endParaRPr b="0" lang="en-US" sz="1000" spc="-1" strike="noStrike">
            <a:latin typeface="Times New Roman"/>
          </a:endParaRPr>
        </a:p>
      </xdr:txBody>
    </xdr:sp>
    <xdr:clientData/>
  </xdr:twoCellAnchor>
  <xdr:twoCellAnchor editAs="twoCell">
    <xdr:from>
      <xdr:col>36</xdr:col>
      <xdr:colOff>63360</xdr:colOff>
      <xdr:row>56</xdr:row>
      <xdr:rowOff>89280</xdr:rowOff>
    </xdr:from>
    <xdr:to>
      <xdr:col>36</xdr:col>
      <xdr:colOff>164520</xdr:colOff>
      <xdr:row>57</xdr:row>
      <xdr:rowOff>19080</xdr:rowOff>
    </xdr:to>
    <xdr:sp>
      <xdr:nvSpPr>
        <xdr:cNvPr id="2366" name="フローチャート: 判断 353"/>
        <xdr:cNvSpPr/>
      </xdr:nvSpPr>
      <xdr:spPr>
        <a:xfrm>
          <a:off x="6349680" y="9690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55</xdr:row>
      <xdr:rowOff>56520</xdr:rowOff>
    </xdr:from>
    <xdr:to>
      <xdr:col>38</xdr:col>
      <xdr:colOff>11160</xdr:colOff>
      <xdr:row>56</xdr:row>
      <xdr:rowOff>102600</xdr:rowOff>
    </xdr:to>
    <xdr:sp>
      <xdr:nvSpPr>
        <xdr:cNvPr id="2367" name="テキスト ボックス 354"/>
        <xdr:cNvSpPr/>
      </xdr:nvSpPr>
      <xdr:spPr>
        <a:xfrm>
          <a:off x="6185520" y="9486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3,991</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63000</xdr:colOff>
      <xdr:row>62</xdr:row>
      <xdr:rowOff>146880</xdr:rowOff>
    </xdr:to>
    <xdr:sp>
      <xdr:nvSpPr>
        <xdr:cNvPr id="2368" name="テキスト ボックス 355"/>
        <xdr:cNvSpPr/>
      </xdr:nvSpPr>
      <xdr:spPr>
        <a:xfrm>
          <a:off x="9429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3240</xdr:colOff>
      <xdr:row>62</xdr:row>
      <xdr:rowOff>146880</xdr:rowOff>
    </xdr:to>
    <xdr:sp>
      <xdr:nvSpPr>
        <xdr:cNvPr id="2369" name="テキスト ボックス 356"/>
        <xdr:cNvSpPr/>
      </xdr:nvSpPr>
      <xdr:spPr>
        <a:xfrm>
          <a:off x="86709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61</xdr:row>
      <xdr:rowOff>100440</xdr:rowOff>
    </xdr:from>
    <xdr:to>
      <xdr:col>49</xdr:col>
      <xdr:colOff>66600</xdr:colOff>
      <xdr:row>62</xdr:row>
      <xdr:rowOff>146880</xdr:rowOff>
    </xdr:to>
    <xdr:sp>
      <xdr:nvSpPr>
        <xdr:cNvPr id="2370" name="テキスト ボックス 357"/>
        <xdr:cNvSpPr/>
      </xdr:nvSpPr>
      <xdr:spPr>
        <a:xfrm>
          <a:off x="786132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113760</xdr:colOff>
      <xdr:row>62</xdr:row>
      <xdr:rowOff>146880</xdr:rowOff>
    </xdr:to>
    <xdr:sp>
      <xdr:nvSpPr>
        <xdr:cNvPr id="2371" name="テキスト ボックス 358"/>
        <xdr:cNvSpPr/>
      </xdr:nvSpPr>
      <xdr:spPr>
        <a:xfrm>
          <a:off x="70354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3240</xdr:colOff>
      <xdr:row>62</xdr:row>
      <xdr:rowOff>146880</xdr:rowOff>
    </xdr:to>
    <xdr:sp>
      <xdr:nvSpPr>
        <xdr:cNvPr id="2372" name="テキスト ボックス 359"/>
        <xdr:cNvSpPr/>
      </xdr:nvSpPr>
      <xdr:spPr>
        <a:xfrm>
          <a:off x="62262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56</xdr:row>
      <xdr:rowOff>80640</xdr:rowOff>
    </xdr:from>
    <xdr:to>
      <xdr:col>55</xdr:col>
      <xdr:colOff>50400</xdr:colOff>
      <xdr:row>57</xdr:row>
      <xdr:rowOff>10440</xdr:rowOff>
    </xdr:to>
    <xdr:sp>
      <xdr:nvSpPr>
        <xdr:cNvPr id="2373" name="楕円 360"/>
        <xdr:cNvSpPr/>
      </xdr:nvSpPr>
      <xdr:spPr>
        <a:xfrm>
          <a:off x="9569160" y="9681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56</xdr:row>
      <xdr:rowOff>79560</xdr:rowOff>
    </xdr:from>
    <xdr:to>
      <xdr:col>57</xdr:col>
      <xdr:colOff>166680</xdr:colOff>
      <xdr:row>57</xdr:row>
      <xdr:rowOff>126000</xdr:rowOff>
    </xdr:to>
    <xdr:sp>
      <xdr:nvSpPr>
        <xdr:cNvPr id="2374" name="農林水産業費該当値テキスト"/>
        <xdr:cNvSpPr/>
      </xdr:nvSpPr>
      <xdr:spPr>
        <a:xfrm>
          <a:off x="9658800" y="968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4,142</a:t>
          </a:r>
          <a:endParaRPr b="0" lang="en-US" sz="1000" spc="-1" strike="noStrike">
            <a:latin typeface="Times New Roman"/>
          </a:endParaRPr>
        </a:p>
      </xdr:txBody>
    </xdr:sp>
    <xdr:clientData/>
  </xdr:twoCellAnchor>
  <xdr:twoCellAnchor editAs="twoCell">
    <xdr:from>
      <xdr:col>50</xdr:col>
      <xdr:colOff>63360</xdr:colOff>
      <xdr:row>56</xdr:row>
      <xdr:rowOff>76680</xdr:rowOff>
    </xdr:from>
    <xdr:to>
      <xdr:col>50</xdr:col>
      <xdr:colOff>164520</xdr:colOff>
      <xdr:row>57</xdr:row>
      <xdr:rowOff>6480</xdr:rowOff>
    </xdr:to>
    <xdr:sp>
      <xdr:nvSpPr>
        <xdr:cNvPr id="2375" name="楕円 362"/>
        <xdr:cNvSpPr/>
      </xdr:nvSpPr>
      <xdr:spPr>
        <a:xfrm>
          <a:off x="8794440" y="9677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55</xdr:row>
      <xdr:rowOff>43920</xdr:rowOff>
    </xdr:from>
    <xdr:to>
      <xdr:col>52</xdr:col>
      <xdr:colOff>11160</xdr:colOff>
      <xdr:row>56</xdr:row>
      <xdr:rowOff>90000</xdr:rowOff>
    </xdr:to>
    <xdr:sp>
      <xdr:nvSpPr>
        <xdr:cNvPr id="2376" name="テキスト ボックス 363"/>
        <xdr:cNvSpPr/>
      </xdr:nvSpPr>
      <xdr:spPr>
        <a:xfrm>
          <a:off x="8630280" y="9473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4,213</a:t>
          </a:r>
          <a:endParaRPr b="0" lang="en-US" sz="1000" spc="-1" strike="noStrike">
            <a:latin typeface="Times New Roman"/>
          </a:endParaRPr>
        </a:p>
      </xdr:txBody>
    </xdr:sp>
    <xdr:clientData/>
  </xdr:twoCellAnchor>
  <xdr:twoCellAnchor editAs="twoCell">
    <xdr:from>
      <xdr:col>45</xdr:col>
      <xdr:colOff>127080</xdr:colOff>
      <xdr:row>56</xdr:row>
      <xdr:rowOff>100800</xdr:rowOff>
    </xdr:from>
    <xdr:to>
      <xdr:col>46</xdr:col>
      <xdr:colOff>37800</xdr:colOff>
      <xdr:row>57</xdr:row>
      <xdr:rowOff>30600</xdr:rowOff>
    </xdr:to>
    <xdr:sp>
      <xdr:nvSpPr>
        <xdr:cNvPr id="2377" name="楕円 364"/>
        <xdr:cNvSpPr/>
      </xdr:nvSpPr>
      <xdr:spPr>
        <a:xfrm>
          <a:off x="7985160" y="9702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57</xdr:row>
      <xdr:rowOff>42840</xdr:rowOff>
    </xdr:from>
    <xdr:to>
      <xdr:col>47</xdr:col>
      <xdr:colOff>74880</xdr:colOff>
      <xdr:row>58</xdr:row>
      <xdr:rowOff>89280</xdr:rowOff>
    </xdr:to>
    <xdr:sp>
      <xdr:nvSpPr>
        <xdr:cNvPr id="2378" name="テキスト ボックス 365"/>
        <xdr:cNvSpPr/>
      </xdr:nvSpPr>
      <xdr:spPr>
        <a:xfrm>
          <a:off x="7821000" y="9815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3,790</a:t>
          </a:r>
          <a:endParaRPr b="0" lang="en-US" sz="1000" spc="-1" strike="noStrike">
            <a:latin typeface="Times New Roman"/>
          </a:endParaRPr>
        </a:p>
      </xdr:txBody>
    </xdr:sp>
    <xdr:clientData/>
  </xdr:twoCellAnchor>
  <xdr:twoCellAnchor editAs="twoCell">
    <xdr:from>
      <xdr:col>41</xdr:col>
      <xdr:colOff>0</xdr:colOff>
      <xdr:row>56</xdr:row>
      <xdr:rowOff>138240</xdr:rowOff>
    </xdr:from>
    <xdr:to>
      <xdr:col>41</xdr:col>
      <xdr:colOff>101160</xdr:colOff>
      <xdr:row>57</xdr:row>
      <xdr:rowOff>68040</xdr:rowOff>
    </xdr:to>
    <xdr:sp>
      <xdr:nvSpPr>
        <xdr:cNvPr id="2379" name="楕円 366"/>
        <xdr:cNvSpPr/>
      </xdr:nvSpPr>
      <xdr:spPr>
        <a:xfrm>
          <a:off x="7159320" y="9739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57</xdr:row>
      <xdr:rowOff>80280</xdr:rowOff>
    </xdr:from>
    <xdr:to>
      <xdr:col>42</xdr:col>
      <xdr:colOff>122400</xdr:colOff>
      <xdr:row>58</xdr:row>
      <xdr:rowOff>126720</xdr:rowOff>
    </xdr:to>
    <xdr:sp>
      <xdr:nvSpPr>
        <xdr:cNvPr id="2380" name="テキスト ボックス 367"/>
        <xdr:cNvSpPr/>
      </xdr:nvSpPr>
      <xdr:spPr>
        <a:xfrm>
          <a:off x="6995160" y="9852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3,135</a:t>
          </a:r>
          <a:endParaRPr b="0" lang="en-US" sz="1000" spc="-1" strike="noStrike">
            <a:latin typeface="Times New Roman"/>
          </a:endParaRPr>
        </a:p>
      </xdr:txBody>
    </xdr:sp>
    <xdr:clientData/>
  </xdr:twoCellAnchor>
  <xdr:twoCellAnchor editAs="twoCell">
    <xdr:from>
      <xdr:col>36</xdr:col>
      <xdr:colOff>63360</xdr:colOff>
      <xdr:row>56</xdr:row>
      <xdr:rowOff>156960</xdr:rowOff>
    </xdr:from>
    <xdr:to>
      <xdr:col>36</xdr:col>
      <xdr:colOff>164520</xdr:colOff>
      <xdr:row>57</xdr:row>
      <xdr:rowOff>86760</xdr:rowOff>
    </xdr:to>
    <xdr:sp>
      <xdr:nvSpPr>
        <xdr:cNvPr id="2381" name="楕円 368"/>
        <xdr:cNvSpPr/>
      </xdr:nvSpPr>
      <xdr:spPr>
        <a:xfrm>
          <a:off x="6349680" y="975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57</xdr:row>
      <xdr:rowOff>98640</xdr:rowOff>
    </xdr:from>
    <xdr:to>
      <xdr:col>38</xdr:col>
      <xdr:colOff>11160</xdr:colOff>
      <xdr:row>58</xdr:row>
      <xdr:rowOff>145080</xdr:rowOff>
    </xdr:to>
    <xdr:sp>
      <xdr:nvSpPr>
        <xdr:cNvPr id="2382" name="テキスト ボックス 369"/>
        <xdr:cNvSpPr/>
      </xdr:nvSpPr>
      <xdr:spPr>
        <a:xfrm>
          <a:off x="6185520" y="9871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2,809</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83" name="正方形/長方形 370"/>
        <xdr:cNvSpPr/>
      </xdr:nvSpPr>
      <xdr:spPr>
        <a:xfrm>
          <a:off x="6064200" y="10858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84" name="正方形/長方形 371"/>
        <xdr:cNvSpPr/>
      </xdr:nvSpPr>
      <xdr:spPr>
        <a:xfrm>
          <a:off x="617508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85" name="正方形/長方形 372"/>
        <xdr:cNvSpPr/>
      </xdr:nvSpPr>
      <xdr:spPr>
        <a:xfrm>
          <a:off x="617508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29/51</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86" name="正方形/長方形 373"/>
        <xdr:cNvSpPr/>
      </xdr:nvSpPr>
      <xdr:spPr>
        <a:xfrm>
          <a:off x="71118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87" name="正方形/長方形 374"/>
        <xdr:cNvSpPr/>
      </xdr:nvSpPr>
      <xdr:spPr>
        <a:xfrm>
          <a:off x="71118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24,735</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8" name="正方形/長方形 375"/>
        <xdr:cNvSpPr/>
      </xdr:nvSpPr>
      <xdr:spPr>
        <a:xfrm>
          <a:off x="81597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89" name="正方形/長方形 376"/>
        <xdr:cNvSpPr/>
      </xdr:nvSpPr>
      <xdr:spPr>
        <a:xfrm>
          <a:off x="81597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11,433</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0" name="正方形/長方形 377"/>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86760</xdr:colOff>
      <xdr:row>68</xdr:row>
      <xdr:rowOff>26640</xdr:rowOff>
    </xdr:to>
    <xdr:sp>
      <xdr:nvSpPr>
        <xdr:cNvPr id="2391" name="テキスト ボックス 378"/>
        <xdr:cNvSpPr/>
      </xdr:nvSpPr>
      <xdr:spPr>
        <a:xfrm>
          <a:off x="602856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92" name="直線コネクタ 379"/>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2393" name="直線コネクタ 380"/>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148680</xdr:rowOff>
    </xdr:from>
    <xdr:to>
      <xdr:col>34</xdr:col>
      <xdr:colOff>140760</xdr:colOff>
      <xdr:row>80</xdr:row>
      <xdr:rowOff>23400</xdr:rowOff>
    </xdr:to>
    <xdr:sp>
      <xdr:nvSpPr>
        <xdr:cNvPr id="2394" name="テキスト ボックス 381"/>
        <xdr:cNvSpPr/>
      </xdr:nvSpPr>
      <xdr:spPr>
        <a:xfrm>
          <a:off x="5833080" y="13521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2395" name="直線コネクタ 382"/>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164880</xdr:rowOff>
    </xdr:from>
    <xdr:to>
      <xdr:col>34</xdr:col>
      <xdr:colOff>171000</xdr:colOff>
      <xdr:row>78</xdr:row>
      <xdr:rowOff>39960</xdr:rowOff>
    </xdr:to>
    <xdr:sp>
      <xdr:nvSpPr>
        <xdr:cNvPr id="2396" name="テキスト ボックス 383"/>
        <xdr:cNvSpPr/>
      </xdr:nvSpPr>
      <xdr:spPr>
        <a:xfrm>
          <a:off x="5583240" y="1319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2397" name="直線コネクタ 384"/>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75</xdr:row>
      <xdr:rowOff>10080</xdr:rowOff>
    </xdr:from>
    <xdr:to>
      <xdr:col>34</xdr:col>
      <xdr:colOff>171000</xdr:colOff>
      <xdr:row>76</xdr:row>
      <xdr:rowOff>56160</xdr:rowOff>
    </xdr:to>
    <xdr:sp>
      <xdr:nvSpPr>
        <xdr:cNvPr id="2398" name="テキスト ボックス 385"/>
        <xdr:cNvSpPr/>
      </xdr:nvSpPr>
      <xdr:spPr>
        <a:xfrm>
          <a:off x="5583240" y="1286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2399" name="直線コネクタ 386"/>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73</xdr:row>
      <xdr:rowOff>26280</xdr:rowOff>
    </xdr:from>
    <xdr:to>
      <xdr:col>34</xdr:col>
      <xdr:colOff>171000</xdr:colOff>
      <xdr:row>74</xdr:row>
      <xdr:rowOff>72720</xdr:rowOff>
    </xdr:to>
    <xdr:sp>
      <xdr:nvSpPr>
        <xdr:cNvPr id="2400" name="テキスト ボックス 387"/>
        <xdr:cNvSpPr/>
      </xdr:nvSpPr>
      <xdr:spPr>
        <a:xfrm>
          <a:off x="5583240" y="12542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2401" name="直線コネクタ 388"/>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42480</xdr:rowOff>
    </xdr:from>
    <xdr:to>
      <xdr:col>34</xdr:col>
      <xdr:colOff>171000</xdr:colOff>
      <xdr:row>72</xdr:row>
      <xdr:rowOff>88560</xdr:rowOff>
    </xdr:to>
    <xdr:sp>
      <xdr:nvSpPr>
        <xdr:cNvPr id="2402" name="テキスト ボックス 389"/>
        <xdr:cNvSpPr/>
      </xdr:nvSpPr>
      <xdr:spPr>
        <a:xfrm>
          <a:off x="5583240" y="12215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2403" name="直線コネクタ 390"/>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58680</xdr:rowOff>
    </xdr:from>
    <xdr:to>
      <xdr:col>34</xdr:col>
      <xdr:colOff>171000</xdr:colOff>
      <xdr:row>70</xdr:row>
      <xdr:rowOff>105120</xdr:rowOff>
    </xdr:to>
    <xdr:sp>
      <xdr:nvSpPr>
        <xdr:cNvPr id="2404" name="テキスト ボックス 391"/>
        <xdr:cNvSpPr/>
      </xdr:nvSpPr>
      <xdr:spPr>
        <a:xfrm>
          <a:off x="5519520" y="11888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405" name="直線コネクタ 392"/>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121320</xdr:rowOff>
    </xdr:to>
    <xdr:sp>
      <xdr:nvSpPr>
        <xdr:cNvPr id="2406" name="テキスト ボックス 393"/>
        <xdr:cNvSpPr/>
      </xdr:nvSpPr>
      <xdr:spPr>
        <a:xfrm>
          <a:off x="5519520" y="11562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407"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88200</xdr:rowOff>
    </xdr:from>
    <xdr:to>
      <xdr:col>55</xdr:col>
      <xdr:colOff>15120</xdr:colOff>
      <xdr:row>79</xdr:row>
      <xdr:rowOff>54000</xdr:rowOff>
    </xdr:to>
    <xdr:sp>
      <xdr:nvSpPr>
        <xdr:cNvPr id="2408" name="直線コネクタ 395"/>
        <xdr:cNvSpPr/>
      </xdr:nvSpPr>
      <xdr:spPr>
        <a:xfrm flipV="1">
          <a:off x="9617760" y="12089520"/>
          <a:ext cx="144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78840</xdr:rowOff>
    </xdr:from>
    <xdr:to>
      <xdr:col>57</xdr:col>
      <xdr:colOff>166680</xdr:colOff>
      <xdr:row>80</xdr:row>
      <xdr:rowOff>124920</xdr:rowOff>
    </xdr:to>
    <xdr:sp>
      <xdr:nvSpPr>
        <xdr:cNvPr id="2409" name="商工費最小値テキスト"/>
        <xdr:cNvSpPr/>
      </xdr:nvSpPr>
      <xdr:spPr>
        <a:xfrm>
          <a:off x="9658800" y="1362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2,729</a:t>
          </a:r>
          <a:endParaRPr b="0" lang="en-US" sz="1000" spc="-1" strike="noStrike">
            <a:latin typeface="Times New Roman"/>
          </a:endParaRPr>
        </a:p>
      </xdr:txBody>
    </xdr:sp>
    <xdr:clientData/>
  </xdr:twoCellAnchor>
  <xdr:twoCellAnchor editAs="twoCell">
    <xdr:from>
      <xdr:col>54</xdr:col>
      <xdr:colOff>101520</xdr:colOff>
      <xdr:row>79</xdr:row>
      <xdr:rowOff>54000</xdr:rowOff>
    </xdr:from>
    <xdr:to>
      <xdr:col>55</xdr:col>
      <xdr:colOff>88560</xdr:colOff>
      <xdr:row>79</xdr:row>
      <xdr:rowOff>54000</xdr:rowOff>
    </xdr:to>
    <xdr:sp>
      <xdr:nvSpPr>
        <xdr:cNvPr id="2410" name="直線コネクタ 397"/>
        <xdr:cNvSpPr/>
      </xdr:nvSpPr>
      <xdr:spPr>
        <a:xfrm>
          <a:off x="9531000" y="135982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69</xdr:row>
      <xdr:rowOff>55440</xdr:rowOff>
    </xdr:from>
    <xdr:to>
      <xdr:col>58</xdr:col>
      <xdr:colOff>55800</xdr:colOff>
      <xdr:row>70</xdr:row>
      <xdr:rowOff>101880</xdr:rowOff>
    </xdr:to>
    <xdr:sp>
      <xdr:nvSpPr>
        <xdr:cNvPr id="2411" name="商工費最大値テキスト"/>
        <xdr:cNvSpPr/>
      </xdr:nvSpPr>
      <xdr:spPr>
        <a:xfrm>
          <a:off x="9659160" y="11885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95,147</a:t>
          </a:r>
          <a:endParaRPr b="0" lang="en-US" sz="1000" spc="-1" strike="noStrike">
            <a:latin typeface="Times New Roman"/>
          </a:endParaRPr>
        </a:p>
      </xdr:txBody>
    </xdr:sp>
    <xdr:clientData/>
  </xdr:twoCellAnchor>
  <xdr:twoCellAnchor editAs="twoCell">
    <xdr:from>
      <xdr:col>54</xdr:col>
      <xdr:colOff>101520</xdr:colOff>
      <xdr:row>70</xdr:row>
      <xdr:rowOff>88200</xdr:rowOff>
    </xdr:from>
    <xdr:to>
      <xdr:col>55</xdr:col>
      <xdr:colOff>88560</xdr:colOff>
      <xdr:row>70</xdr:row>
      <xdr:rowOff>88200</xdr:rowOff>
    </xdr:to>
    <xdr:sp>
      <xdr:nvSpPr>
        <xdr:cNvPr id="2412" name="直線コネクタ 399"/>
        <xdr:cNvSpPr/>
      </xdr:nvSpPr>
      <xdr:spPr>
        <a:xfrm>
          <a:off x="9531000" y="120895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154800</xdr:rowOff>
    </xdr:from>
    <xdr:to>
      <xdr:col>54</xdr:col>
      <xdr:colOff>174600</xdr:colOff>
      <xdr:row>79</xdr:row>
      <xdr:rowOff>33840</xdr:rowOff>
    </xdr:to>
    <xdr:sp>
      <xdr:nvSpPr>
        <xdr:cNvPr id="2413" name="直線コネクタ 400"/>
        <xdr:cNvSpPr/>
      </xdr:nvSpPr>
      <xdr:spPr>
        <a:xfrm flipV="1">
          <a:off x="8845200" y="13527720"/>
          <a:ext cx="75888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77</xdr:row>
      <xdr:rowOff>39960</xdr:rowOff>
    </xdr:from>
    <xdr:to>
      <xdr:col>58</xdr:col>
      <xdr:colOff>55800</xdr:colOff>
      <xdr:row>78</xdr:row>
      <xdr:rowOff>86400</xdr:rowOff>
    </xdr:to>
    <xdr:sp>
      <xdr:nvSpPr>
        <xdr:cNvPr id="2414" name="商工費平均値テキスト"/>
        <xdr:cNvSpPr/>
      </xdr:nvSpPr>
      <xdr:spPr>
        <a:xfrm>
          <a:off x="9659160" y="13241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13,658</a:t>
          </a:r>
          <a:endParaRPr b="0" lang="en-US" sz="1000" spc="-1" strike="noStrike">
            <a:latin typeface="Times New Roman"/>
          </a:endParaRPr>
        </a:p>
      </xdr:txBody>
    </xdr:sp>
    <xdr:clientData/>
  </xdr:twoCellAnchor>
  <xdr:twoCellAnchor editAs="twoCell">
    <xdr:from>
      <xdr:col>54</xdr:col>
      <xdr:colOff>139680</xdr:colOff>
      <xdr:row>77</xdr:row>
      <xdr:rowOff>168120</xdr:rowOff>
    </xdr:from>
    <xdr:to>
      <xdr:col>55</xdr:col>
      <xdr:colOff>50400</xdr:colOff>
      <xdr:row>78</xdr:row>
      <xdr:rowOff>97920</xdr:rowOff>
    </xdr:to>
    <xdr:sp>
      <xdr:nvSpPr>
        <xdr:cNvPr id="2415" name="フローチャート: 判断 402"/>
        <xdr:cNvSpPr/>
      </xdr:nvSpPr>
      <xdr:spPr>
        <a:xfrm>
          <a:off x="9569160" y="13369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79</xdr:row>
      <xdr:rowOff>33840</xdr:rowOff>
    </xdr:from>
    <xdr:to>
      <xdr:col>50</xdr:col>
      <xdr:colOff>114120</xdr:colOff>
      <xdr:row>79</xdr:row>
      <xdr:rowOff>48240</xdr:rowOff>
    </xdr:to>
    <xdr:sp>
      <xdr:nvSpPr>
        <xdr:cNvPr id="2416" name="直線コネクタ 403"/>
        <xdr:cNvSpPr/>
      </xdr:nvSpPr>
      <xdr:spPr>
        <a:xfrm flipV="1">
          <a:off x="8035560" y="13578120"/>
          <a:ext cx="80964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104760</xdr:rowOff>
    </xdr:from>
    <xdr:to>
      <xdr:col>50</xdr:col>
      <xdr:colOff>164520</xdr:colOff>
      <xdr:row>79</xdr:row>
      <xdr:rowOff>34560</xdr:rowOff>
    </xdr:to>
    <xdr:sp>
      <xdr:nvSpPr>
        <xdr:cNvPr id="2417" name="フローチャート: 判断 404"/>
        <xdr:cNvSpPr/>
      </xdr:nvSpPr>
      <xdr:spPr>
        <a:xfrm>
          <a:off x="8794440" y="1347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77</xdr:row>
      <xdr:rowOff>72000</xdr:rowOff>
    </xdr:from>
    <xdr:to>
      <xdr:col>52</xdr:col>
      <xdr:colOff>11160</xdr:colOff>
      <xdr:row>78</xdr:row>
      <xdr:rowOff>118440</xdr:rowOff>
    </xdr:to>
    <xdr:sp>
      <xdr:nvSpPr>
        <xdr:cNvPr id="2418" name="テキスト ボックス 405"/>
        <xdr:cNvSpPr/>
      </xdr:nvSpPr>
      <xdr:spPr>
        <a:xfrm>
          <a:off x="8630280" y="13273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7,023</a:t>
          </a:r>
          <a:endParaRPr b="0" lang="en-US" sz="1000" spc="-1" strike="noStrike">
            <a:latin typeface="Times New Roman"/>
          </a:endParaRPr>
        </a:p>
      </xdr:txBody>
    </xdr:sp>
    <xdr:clientData/>
  </xdr:twoCellAnchor>
  <xdr:twoCellAnchor editAs="twoCell">
    <xdr:from>
      <xdr:col>41</xdr:col>
      <xdr:colOff>50760</xdr:colOff>
      <xdr:row>79</xdr:row>
      <xdr:rowOff>48240</xdr:rowOff>
    </xdr:from>
    <xdr:to>
      <xdr:col>46</xdr:col>
      <xdr:colOff>2880</xdr:colOff>
      <xdr:row>79</xdr:row>
      <xdr:rowOff>48600</xdr:rowOff>
    </xdr:to>
    <xdr:sp>
      <xdr:nvSpPr>
        <xdr:cNvPr id="2419" name="直線コネクタ 406"/>
        <xdr:cNvSpPr/>
      </xdr:nvSpPr>
      <xdr:spPr>
        <a:xfrm flipV="1">
          <a:off x="7210080" y="13592520"/>
          <a:ext cx="8254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110520</xdr:rowOff>
    </xdr:from>
    <xdr:to>
      <xdr:col>46</xdr:col>
      <xdr:colOff>37800</xdr:colOff>
      <xdr:row>79</xdr:row>
      <xdr:rowOff>40320</xdr:rowOff>
    </xdr:to>
    <xdr:sp>
      <xdr:nvSpPr>
        <xdr:cNvPr id="2420" name="フローチャート: 判断 407"/>
        <xdr:cNvSpPr/>
      </xdr:nvSpPr>
      <xdr:spPr>
        <a:xfrm>
          <a:off x="7985160" y="13483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77</xdr:row>
      <xdr:rowOff>77760</xdr:rowOff>
    </xdr:from>
    <xdr:to>
      <xdr:col>47</xdr:col>
      <xdr:colOff>74880</xdr:colOff>
      <xdr:row>78</xdr:row>
      <xdr:rowOff>124200</xdr:rowOff>
    </xdr:to>
    <xdr:sp>
      <xdr:nvSpPr>
        <xdr:cNvPr id="2421" name="テキスト ボックス 408"/>
        <xdr:cNvSpPr/>
      </xdr:nvSpPr>
      <xdr:spPr>
        <a:xfrm>
          <a:off x="7821000" y="13279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6,682</a:t>
          </a:r>
          <a:endParaRPr b="0" lang="en-US" sz="1000" spc="-1" strike="noStrike">
            <a:latin typeface="Times New Roman"/>
          </a:endParaRPr>
        </a:p>
      </xdr:txBody>
    </xdr:sp>
    <xdr:clientData/>
  </xdr:twoCellAnchor>
  <xdr:twoCellAnchor editAs="twoCell">
    <xdr:from>
      <xdr:col>36</xdr:col>
      <xdr:colOff>114120</xdr:colOff>
      <xdr:row>79</xdr:row>
      <xdr:rowOff>44640</xdr:rowOff>
    </xdr:from>
    <xdr:to>
      <xdr:col>41</xdr:col>
      <xdr:colOff>50760</xdr:colOff>
      <xdr:row>79</xdr:row>
      <xdr:rowOff>48600</xdr:rowOff>
    </xdr:to>
    <xdr:sp>
      <xdr:nvSpPr>
        <xdr:cNvPr id="2422" name="直線コネクタ 409"/>
        <xdr:cNvSpPr/>
      </xdr:nvSpPr>
      <xdr:spPr>
        <a:xfrm>
          <a:off x="6400440" y="1358892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95040</xdr:rowOff>
    </xdr:from>
    <xdr:to>
      <xdr:col>41</xdr:col>
      <xdr:colOff>101160</xdr:colOff>
      <xdr:row>79</xdr:row>
      <xdr:rowOff>24840</xdr:rowOff>
    </xdr:to>
    <xdr:sp>
      <xdr:nvSpPr>
        <xdr:cNvPr id="2423" name="フローチャート: 判断 410"/>
        <xdr:cNvSpPr/>
      </xdr:nvSpPr>
      <xdr:spPr>
        <a:xfrm>
          <a:off x="7159320" y="13467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77</xdr:row>
      <xdr:rowOff>62280</xdr:rowOff>
    </xdr:from>
    <xdr:to>
      <xdr:col>42</xdr:col>
      <xdr:colOff>122400</xdr:colOff>
      <xdr:row>78</xdr:row>
      <xdr:rowOff>108720</xdr:rowOff>
    </xdr:to>
    <xdr:sp>
      <xdr:nvSpPr>
        <xdr:cNvPr id="2424" name="テキスト ボックス 411"/>
        <xdr:cNvSpPr/>
      </xdr:nvSpPr>
      <xdr:spPr>
        <a:xfrm>
          <a:off x="6995160" y="13263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7,617</a:t>
          </a:r>
          <a:endParaRPr b="0" lang="en-US" sz="1000" spc="-1" strike="noStrike">
            <a:latin typeface="Times New Roman"/>
          </a:endParaRPr>
        </a:p>
      </xdr:txBody>
    </xdr:sp>
    <xdr:clientData/>
  </xdr:twoCellAnchor>
  <xdr:twoCellAnchor editAs="twoCell">
    <xdr:from>
      <xdr:col>36</xdr:col>
      <xdr:colOff>63360</xdr:colOff>
      <xdr:row>78</xdr:row>
      <xdr:rowOff>114480</xdr:rowOff>
    </xdr:from>
    <xdr:to>
      <xdr:col>36</xdr:col>
      <xdr:colOff>164520</xdr:colOff>
      <xdr:row>79</xdr:row>
      <xdr:rowOff>44280</xdr:rowOff>
    </xdr:to>
    <xdr:sp>
      <xdr:nvSpPr>
        <xdr:cNvPr id="2425" name="フローチャート: 判断 412"/>
        <xdr:cNvSpPr/>
      </xdr:nvSpPr>
      <xdr:spPr>
        <a:xfrm>
          <a:off x="6349680" y="1348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77</xdr:row>
      <xdr:rowOff>81720</xdr:rowOff>
    </xdr:from>
    <xdr:to>
      <xdr:col>38</xdr:col>
      <xdr:colOff>11160</xdr:colOff>
      <xdr:row>78</xdr:row>
      <xdr:rowOff>128160</xdr:rowOff>
    </xdr:to>
    <xdr:sp>
      <xdr:nvSpPr>
        <xdr:cNvPr id="2426" name="テキスト ボックス 413"/>
        <xdr:cNvSpPr/>
      </xdr:nvSpPr>
      <xdr:spPr>
        <a:xfrm>
          <a:off x="6185520" y="13283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6,426</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63000</xdr:colOff>
      <xdr:row>82</xdr:row>
      <xdr:rowOff>146880</xdr:rowOff>
    </xdr:to>
    <xdr:sp>
      <xdr:nvSpPr>
        <xdr:cNvPr id="2427" name="テキスト ボックス 414"/>
        <xdr:cNvSpPr/>
      </xdr:nvSpPr>
      <xdr:spPr>
        <a:xfrm>
          <a:off x="9429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3240</xdr:colOff>
      <xdr:row>82</xdr:row>
      <xdr:rowOff>146880</xdr:rowOff>
    </xdr:to>
    <xdr:sp>
      <xdr:nvSpPr>
        <xdr:cNvPr id="2428" name="テキスト ボックス 415"/>
        <xdr:cNvSpPr/>
      </xdr:nvSpPr>
      <xdr:spPr>
        <a:xfrm>
          <a:off x="86709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81</xdr:row>
      <xdr:rowOff>100440</xdr:rowOff>
    </xdr:from>
    <xdr:to>
      <xdr:col>49</xdr:col>
      <xdr:colOff>66600</xdr:colOff>
      <xdr:row>82</xdr:row>
      <xdr:rowOff>146880</xdr:rowOff>
    </xdr:to>
    <xdr:sp>
      <xdr:nvSpPr>
        <xdr:cNvPr id="2429" name="テキスト ボックス 416"/>
        <xdr:cNvSpPr/>
      </xdr:nvSpPr>
      <xdr:spPr>
        <a:xfrm>
          <a:off x="786132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113760</xdr:colOff>
      <xdr:row>82</xdr:row>
      <xdr:rowOff>146880</xdr:rowOff>
    </xdr:to>
    <xdr:sp>
      <xdr:nvSpPr>
        <xdr:cNvPr id="2430" name="テキスト ボックス 417"/>
        <xdr:cNvSpPr/>
      </xdr:nvSpPr>
      <xdr:spPr>
        <a:xfrm>
          <a:off x="70354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3240</xdr:colOff>
      <xdr:row>82</xdr:row>
      <xdr:rowOff>146880</xdr:rowOff>
    </xdr:to>
    <xdr:sp>
      <xdr:nvSpPr>
        <xdr:cNvPr id="2431" name="テキスト ボックス 418"/>
        <xdr:cNvSpPr/>
      </xdr:nvSpPr>
      <xdr:spPr>
        <a:xfrm>
          <a:off x="62262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78</xdr:row>
      <xdr:rowOff>104040</xdr:rowOff>
    </xdr:from>
    <xdr:to>
      <xdr:col>55</xdr:col>
      <xdr:colOff>50400</xdr:colOff>
      <xdr:row>79</xdr:row>
      <xdr:rowOff>33840</xdr:rowOff>
    </xdr:to>
    <xdr:sp>
      <xdr:nvSpPr>
        <xdr:cNvPr id="2432" name="楕円 419"/>
        <xdr:cNvSpPr/>
      </xdr:nvSpPr>
      <xdr:spPr>
        <a:xfrm>
          <a:off x="9569160" y="13476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78</xdr:row>
      <xdr:rowOff>39600</xdr:rowOff>
    </xdr:from>
    <xdr:to>
      <xdr:col>57</xdr:col>
      <xdr:colOff>166680</xdr:colOff>
      <xdr:row>79</xdr:row>
      <xdr:rowOff>86040</xdr:rowOff>
    </xdr:to>
    <xdr:sp>
      <xdr:nvSpPr>
        <xdr:cNvPr id="2433" name="商工費該当値テキスト"/>
        <xdr:cNvSpPr/>
      </xdr:nvSpPr>
      <xdr:spPr>
        <a:xfrm>
          <a:off x="9658800" y="13412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7,068</a:t>
          </a:r>
          <a:endParaRPr b="0" lang="en-US" sz="1000" spc="-1" strike="noStrike">
            <a:latin typeface="Times New Roman"/>
          </a:endParaRPr>
        </a:p>
      </xdr:txBody>
    </xdr:sp>
    <xdr:clientData/>
  </xdr:twoCellAnchor>
  <xdr:twoCellAnchor editAs="twoCell">
    <xdr:from>
      <xdr:col>50</xdr:col>
      <xdr:colOff>63360</xdr:colOff>
      <xdr:row>78</xdr:row>
      <xdr:rowOff>154800</xdr:rowOff>
    </xdr:from>
    <xdr:to>
      <xdr:col>50</xdr:col>
      <xdr:colOff>164520</xdr:colOff>
      <xdr:row>79</xdr:row>
      <xdr:rowOff>84600</xdr:rowOff>
    </xdr:to>
    <xdr:sp>
      <xdr:nvSpPr>
        <xdr:cNvPr id="2434" name="楕円 421"/>
        <xdr:cNvSpPr/>
      </xdr:nvSpPr>
      <xdr:spPr>
        <a:xfrm>
          <a:off x="8794440" y="1352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79</xdr:row>
      <xdr:rowOff>96480</xdr:rowOff>
    </xdr:from>
    <xdr:to>
      <xdr:col>52</xdr:col>
      <xdr:colOff>11160</xdr:colOff>
      <xdr:row>80</xdr:row>
      <xdr:rowOff>142560</xdr:rowOff>
    </xdr:to>
    <xdr:sp>
      <xdr:nvSpPr>
        <xdr:cNvPr id="2435" name="テキスト ボックス 422"/>
        <xdr:cNvSpPr/>
      </xdr:nvSpPr>
      <xdr:spPr>
        <a:xfrm>
          <a:off x="8630280" y="13640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3,962</a:t>
          </a:r>
          <a:endParaRPr b="0" lang="en-US" sz="1000" spc="-1" strike="noStrike">
            <a:latin typeface="Times New Roman"/>
          </a:endParaRPr>
        </a:p>
      </xdr:txBody>
    </xdr:sp>
    <xdr:clientData/>
  </xdr:twoCellAnchor>
  <xdr:twoCellAnchor editAs="twoCell">
    <xdr:from>
      <xdr:col>45</xdr:col>
      <xdr:colOff>127080</xdr:colOff>
      <xdr:row>78</xdr:row>
      <xdr:rowOff>168840</xdr:rowOff>
    </xdr:from>
    <xdr:to>
      <xdr:col>46</xdr:col>
      <xdr:colOff>37800</xdr:colOff>
      <xdr:row>79</xdr:row>
      <xdr:rowOff>98640</xdr:rowOff>
    </xdr:to>
    <xdr:sp>
      <xdr:nvSpPr>
        <xdr:cNvPr id="2436" name="楕円 423"/>
        <xdr:cNvSpPr/>
      </xdr:nvSpPr>
      <xdr:spPr>
        <a:xfrm>
          <a:off x="7985160" y="13541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79</xdr:row>
      <xdr:rowOff>110880</xdr:rowOff>
    </xdr:from>
    <xdr:to>
      <xdr:col>47</xdr:col>
      <xdr:colOff>74880</xdr:colOff>
      <xdr:row>80</xdr:row>
      <xdr:rowOff>156960</xdr:rowOff>
    </xdr:to>
    <xdr:sp>
      <xdr:nvSpPr>
        <xdr:cNvPr id="2437" name="テキスト ボックス 424"/>
        <xdr:cNvSpPr/>
      </xdr:nvSpPr>
      <xdr:spPr>
        <a:xfrm>
          <a:off x="7821000" y="13655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3,099</a:t>
          </a:r>
          <a:endParaRPr b="0" lang="en-US" sz="1000" spc="-1" strike="noStrike">
            <a:latin typeface="Times New Roman"/>
          </a:endParaRPr>
        </a:p>
      </xdr:txBody>
    </xdr:sp>
    <xdr:clientData/>
  </xdr:twoCellAnchor>
  <xdr:twoCellAnchor editAs="twoCell">
    <xdr:from>
      <xdr:col>41</xdr:col>
      <xdr:colOff>0</xdr:colOff>
      <xdr:row>78</xdr:row>
      <xdr:rowOff>169560</xdr:rowOff>
    </xdr:from>
    <xdr:to>
      <xdr:col>41</xdr:col>
      <xdr:colOff>101160</xdr:colOff>
      <xdr:row>79</xdr:row>
      <xdr:rowOff>99360</xdr:rowOff>
    </xdr:to>
    <xdr:sp>
      <xdr:nvSpPr>
        <xdr:cNvPr id="2438" name="楕円 425"/>
        <xdr:cNvSpPr/>
      </xdr:nvSpPr>
      <xdr:spPr>
        <a:xfrm>
          <a:off x="7159320" y="1354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79</xdr:row>
      <xdr:rowOff>111240</xdr:rowOff>
    </xdr:from>
    <xdr:to>
      <xdr:col>42</xdr:col>
      <xdr:colOff>122400</xdr:colOff>
      <xdr:row>80</xdr:row>
      <xdr:rowOff>157320</xdr:rowOff>
    </xdr:to>
    <xdr:sp>
      <xdr:nvSpPr>
        <xdr:cNvPr id="2439" name="テキスト ボックス 426"/>
        <xdr:cNvSpPr/>
      </xdr:nvSpPr>
      <xdr:spPr>
        <a:xfrm>
          <a:off x="6995160" y="13655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3,063</a:t>
          </a:r>
          <a:endParaRPr b="0" lang="en-US" sz="1000" spc="-1" strike="noStrike">
            <a:latin typeface="Times New Roman"/>
          </a:endParaRPr>
        </a:p>
      </xdr:txBody>
    </xdr:sp>
    <xdr:clientData/>
  </xdr:twoCellAnchor>
  <xdr:twoCellAnchor editAs="twoCell">
    <xdr:from>
      <xdr:col>36</xdr:col>
      <xdr:colOff>63360</xdr:colOff>
      <xdr:row>78</xdr:row>
      <xdr:rowOff>165240</xdr:rowOff>
    </xdr:from>
    <xdr:to>
      <xdr:col>36</xdr:col>
      <xdr:colOff>164520</xdr:colOff>
      <xdr:row>79</xdr:row>
      <xdr:rowOff>95040</xdr:rowOff>
    </xdr:to>
    <xdr:sp>
      <xdr:nvSpPr>
        <xdr:cNvPr id="2440" name="楕円 427"/>
        <xdr:cNvSpPr/>
      </xdr:nvSpPr>
      <xdr:spPr>
        <a:xfrm>
          <a:off x="6349680" y="1353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107280</xdr:rowOff>
    </xdr:from>
    <xdr:to>
      <xdr:col>38</xdr:col>
      <xdr:colOff>11160</xdr:colOff>
      <xdr:row>80</xdr:row>
      <xdr:rowOff>153360</xdr:rowOff>
    </xdr:to>
    <xdr:sp>
      <xdr:nvSpPr>
        <xdr:cNvPr id="2441" name="テキスト ボックス 428"/>
        <xdr:cNvSpPr/>
      </xdr:nvSpPr>
      <xdr:spPr>
        <a:xfrm>
          <a:off x="6185520" y="13651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3,319</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42" name="正方形/長方形 429"/>
        <xdr:cNvSpPr/>
      </xdr:nvSpPr>
      <xdr:spPr>
        <a:xfrm>
          <a:off x="6064200" y="14287320"/>
          <a:ext cx="42890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43" name="正方形/長方形 430"/>
        <xdr:cNvSpPr/>
      </xdr:nvSpPr>
      <xdr:spPr>
        <a:xfrm>
          <a:off x="617508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44" name="正方形/長方形 431"/>
        <xdr:cNvSpPr/>
      </xdr:nvSpPr>
      <xdr:spPr>
        <a:xfrm>
          <a:off x="617508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26/51</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45" name="正方形/長方形 432"/>
        <xdr:cNvSpPr/>
      </xdr:nvSpPr>
      <xdr:spPr>
        <a:xfrm>
          <a:off x="71118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46" name="正方形/長方形 433"/>
        <xdr:cNvSpPr/>
      </xdr:nvSpPr>
      <xdr:spPr>
        <a:xfrm>
          <a:off x="71118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51,660</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47" name="正方形/長方形 434"/>
        <xdr:cNvSpPr/>
      </xdr:nvSpPr>
      <xdr:spPr>
        <a:xfrm>
          <a:off x="81597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48" name="正方形/長方形 435"/>
        <xdr:cNvSpPr/>
      </xdr:nvSpPr>
      <xdr:spPr>
        <a:xfrm>
          <a:off x="81597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35,976</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9" name="正方形/長方形 436"/>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86760</xdr:colOff>
      <xdr:row>88</xdr:row>
      <xdr:rowOff>26640</xdr:rowOff>
    </xdr:to>
    <xdr:sp>
      <xdr:nvSpPr>
        <xdr:cNvPr id="2450" name="テキスト ボックス 437"/>
        <xdr:cNvSpPr/>
      </xdr:nvSpPr>
      <xdr:spPr>
        <a:xfrm>
          <a:off x="602856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51" name="直線コネクタ 438"/>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2452" name="直線コネクタ 439"/>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140760</xdr:colOff>
      <xdr:row>99</xdr:row>
      <xdr:rowOff>140760</xdr:rowOff>
    </xdr:to>
    <xdr:sp>
      <xdr:nvSpPr>
        <xdr:cNvPr id="2453" name="テキスト ボックス 440"/>
        <xdr:cNvSpPr/>
      </xdr:nvSpPr>
      <xdr:spPr>
        <a:xfrm>
          <a:off x="5833080" y="16896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2454" name="直線コネクタ 44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34</xdr:col>
      <xdr:colOff>171000</xdr:colOff>
      <xdr:row>97</xdr:row>
      <xdr:rowOff>102600</xdr:rowOff>
    </xdr:to>
    <xdr:sp>
      <xdr:nvSpPr>
        <xdr:cNvPr id="2455" name="テキスト ボックス 442"/>
        <xdr:cNvSpPr/>
      </xdr:nvSpPr>
      <xdr:spPr>
        <a:xfrm>
          <a:off x="5583240" y="16515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56" name="直線コネクタ 443"/>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94</xdr:row>
      <xdr:rowOff>18000</xdr:rowOff>
    </xdr:from>
    <xdr:to>
      <xdr:col>34</xdr:col>
      <xdr:colOff>171000</xdr:colOff>
      <xdr:row>95</xdr:row>
      <xdr:rowOff>64440</xdr:rowOff>
    </xdr:to>
    <xdr:sp>
      <xdr:nvSpPr>
        <xdr:cNvPr id="2457" name="テキスト ボックス 444"/>
        <xdr:cNvSpPr/>
      </xdr:nvSpPr>
      <xdr:spPr>
        <a:xfrm>
          <a:off x="5519520" y="16134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2458" name="直線コネクタ 445"/>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151200</xdr:rowOff>
    </xdr:from>
    <xdr:to>
      <xdr:col>34</xdr:col>
      <xdr:colOff>171000</xdr:colOff>
      <xdr:row>93</xdr:row>
      <xdr:rowOff>25920</xdr:rowOff>
    </xdr:to>
    <xdr:sp>
      <xdr:nvSpPr>
        <xdr:cNvPr id="2459" name="テキスト ボックス 446"/>
        <xdr:cNvSpPr/>
      </xdr:nvSpPr>
      <xdr:spPr>
        <a:xfrm>
          <a:off x="5519520" y="15752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2460" name="直線コネクタ 447"/>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113400</xdr:rowOff>
    </xdr:from>
    <xdr:to>
      <xdr:col>34</xdr:col>
      <xdr:colOff>171000</xdr:colOff>
      <xdr:row>90</xdr:row>
      <xdr:rowOff>159840</xdr:rowOff>
    </xdr:to>
    <xdr:sp>
      <xdr:nvSpPr>
        <xdr:cNvPr id="2461" name="テキスト ボックス 448"/>
        <xdr:cNvSpPr/>
      </xdr:nvSpPr>
      <xdr:spPr>
        <a:xfrm>
          <a:off x="5519520" y="1537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62" name="直線コネクタ 449"/>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121320</xdr:rowOff>
    </xdr:to>
    <xdr:sp>
      <xdr:nvSpPr>
        <xdr:cNvPr id="2463" name="テキスト ボックス 450"/>
        <xdr:cNvSpPr/>
      </xdr:nvSpPr>
      <xdr:spPr>
        <a:xfrm>
          <a:off x="5519520" y="14991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64"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65160</xdr:rowOff>
    </xdr:from>
    <xdr:to>
      <xdr:col>55</xdr:col>
      <xdr:colOff>15120</xdr:colOff>
      <xdr:row>98</xdr:row>
      <xdr:rowOff>76320</xdr:rowOff>
    </xdr:to>
    <xdr:sp>
      <xdr:nvSpPr>
        <xdr:cNvPr id="2465" name="直線コネクタ 452"/>
        <xdr:cNvSpPr/>
      </xdr:nvSpPr>
      <xdr:spPr>
        <a:xfrm flipV="1">
          <a:off x="9617760" y="15666840"/>
          <a:ext cx="1440" cy="12114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98</xdr:row>
      <xdr:rowOff>100800</xdr:rowOff>
    </xdr:from>
    <xdr:to>
      <xdr:col>58</xdr:col>
      <xdr:colOff>55800</xdr:colOff>
      <xdr:row>99</xdr:row>
      <xdr:rowOff>147240</xdr:rowOff>
    </xdr:to>
    <xdr:sp>
      <xdr:nvSpPr>
        <xdr:cNvPr id="2466" name="土木費最小値テキスト"/>
        <xdr:cNvSpPr/>
      </xdr:nvSpPr>
      <xdr:spPr>
        <a:xfrm>
          <a:off x="9659160" y="16902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18,282</a:t>
          </a:r>
          <a:endParaRPr b="0" lang="en-US" sz="1000" spc="-1" strike="noStrike">
            <a:latin typeface="Times New Roman"/>
          </a:endParaRPr>
        </a:p>
      </xdr:txBody>
    </xdr:sp>
    <xdr:clientData/>
  </xdr:twoCellAnchor>
  <xdr:twoCellAnchor editAs="twoCell">
    <xdr:from>
      <xdr:col>54</xdr:col>
      <xdr:colOff>101520</xdr:colOff>
      <xdr:row>98</xdr:row>
      <xdr:rowOff>76320</xdr:rowOff>
    </xdr:from>
    <xdr:to>
      <xdr:col>55</xdr:col>
      <xdr:colOff>88560</xdr:colOff>
      <xdr:row>98</xdr:row>
      <xdr:rowOff>76320</xdr:rowOff>
    </xdr:to>
    <xdr:sp>
      <xdr:nvSpPr>
        <xdr:cNvPr id="2467" name="直線コネクタ 454"/>
        <xdr:cNvSpPr/>
      </xdr:nvSpPr>
      <xdr:spPr>
        <a:xfrm>
          <a:off x="9531000" y="168782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90</xdr:row>
      <xdr:rowOff>32400</xdr:rowOff>
    </xdr:from>
    <xdr:to>
      <xdr:col>58</xdr:col>
      <xdr:colOff>120240</xdr:colOff>
      <xdr:row>91</xdr:row>
      <xdr:rowOff>78840</xdr:rowOff>
    </xdr:to>
    <xdr:sp>
      <xdr:nvSpPr>
        <xdr:cNvPr id="2468" name="土木費最大値テキスト"/>
        <xdr:cNvSpPr/>
      </xdr:nvSpPr>
      <xdr:spPr>
        <a:xfrm>
          <a:off x="9659880" y="1546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177,282</a:t>
          </a:r>
          <a:endParaRPr b="0" lang="en-US" sz="1000" spc="-1" strike="noStrike">
            <a:latin typeface="Times New Roman"/>
          </a:endParaRPr>
        </a:p>
      </xdr:txBody>
    </xdr:sp>
    <xdr:clientData/>
  </xdr:twoCellAnchor>
  <xdr:twoCellAnchor editAs="twoCell">
    <xdr:from>
      <xdr:col>54</xdr:col>
      <xdr:colOff>101520</xdr:colOff>
      <xdr:row>91</xdr:row>
      <xdr:rowOff>65160</xdr:rowOff>
    </xdr:from>
    <xdr:to>
      <xdr:col>55</xdr:col>
      <xdr:colOff>88560</xdr:colOff>
      <xdr:row>91</xdr:row>
      <xdr:rowOff>65160</xdr:rowOff>
    </xdr:to>
    <xdr:sp>
      <xdr:nvSpPr>
        <xdr:cNvPr id="2469" name="直線コネクタ 456"/>
        <xdr:cNvSpPr/>
      </xdr:nvSpPr>
      <xdr:spPr>
        <a:xfrm>
          <a:off x="9531000" y="15666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141480</xdr:rowOff>
    </xdr:from>
    <xdr:to>
      <xdr:col>54</xdr:col>
      <xdr:colOff>174600</xdr:colOff>
      <xdr:row>97</xdr:row>
      <xdr:rowOff>155880</xdr:rowOff>
    </xdr:to>
    <xdr:sp>
      <xdr:nvSpPr>
        <xdr:cNvPr id="2470" name="直線コネクタ 457"/>
        <xdr:cNvSpPr/>
      </xdr:nvSpPr>
      <xdr:spPr>
        <a:xfrm>
          <a:off x="8845200" y="16772040"/>
          <a:ext cx="75888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96</xdr:row>
      <xdr:rowOff>87120</xdr:rowOff>
    </xdr:from>
    <xdr:to>
      <xdr:col>58</xdr:col>
      <xdr:colOff>55800</xdr:colOff>
      <xdr:row>97</xdr:row>
      <xdr:rowOff>133560</xdr:rowOff>
    </xdr:to>
    <xdr:sp>
      <xdr:nvSpPr>
        <xdr:cNvPr id="2471" name="土木費平均値テキスト"/>
        <xdr:cNvSpPr/>
      </xdr:nvSpPr>
      <xdr:spPr>
        <a:xfrm>
          <a:off x="9659160" y="16546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38,442</a:t>
          </a:r>
          <a:endParaRPr b="0" lang="en-US" sz="1000" spc="-1" strike="noStrike">
            <a:latin typeface="Times New Roman"/>
          </a:endParaRPr>
        </a:p>
      </xdr:txBody>
    </xdr:sp>
    <xdr:clientData/>
  </xdr:twoCellAnchor>
  <xdr:twoCellAnchor editAs="twoCell">
    <xdr:from>
      <xdr:col>54</xdr:col>
      <xdr:colOff>139680</xdr:colOff>
      <xdr:row>97</xdr:row>
      <xdr:rowOff>43560</xdr:rowOff>
    </xdr:from>
    <xdr:to>
      <xdr:col>55</xdr:col>
      <xdr:colOff>50400</xdr:colOff>
      <xdr:row>97</xdr:row>
      <xdr:rowOff>144720</xdr:rowOff>
    </xdr:to>
    <xdr:sp>
      <xdr:nvSpPr>
        <xdr:cNvPr id="2472" name="フローチャート: 判断 459"/>
        <xdr:cNvSpPr/>
      </xdr:nvSpPr>
      <xdr:spPr>
        <a:xfrm>
          <a:off x="9569160" y="166741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81360</xdr:rowOff>
    </xdr:from>
    <xdr:to>
      <xdr:col>50</xdr:col>
      <xdr:colOff>114120</xdr:colOff>
      <xdr:row>97</xdr:row>
      <xdr:rowOff>141480</xdr:rowOff>
    </xdr:to>
    <xdr:sp>
      <xdr:nvSpPr>
        <xdr:cNvPr id="2473" name="直線コネクタ 460"/>
        <xdr:cNvSpPr/>
      </xdr:nvSpPr>
      <xdr:spPr>
        <a:xfrm>
          <a:off x="8035560" y="16711920"/>
          <a:ext cx="80964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48240</xdr:rowOff>
    </xdr:from>
    <xdr:to>
      <xdr:col>50</xdr:col>
      <xdr:colOff>164520</xdr:colOff>
      <xdr:row>97</xdr:row>
      <xdr:rowOff>149400</xdr:rowOff>
    </xdr:to>
    <xdr:sp>
      <xdr:nvSpPr>
        <xdr:cNvPr id="2474" name="フローチャート: 判断 461"/>
        <xdr:cNvSpPr/>
      </xdr:nvSpPr>
      <xdr:spPr>
        <a:xfrm>
          <a:off x="8794440" y="16678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96</xdr:row>
      <xdr:rowOff>15480</xdr:rowOff>
    </xdr:from>
    <xdr:to>
      <xdr:col>52</xdr:col>
      <xdr:colOff>42840</xdr:colOff>
      <xdr:row>97</xdr:row>
      <xdr:rowOff>61920</xdr:rowOff>
    </xdr:to>
    <xdr:sp>
      <xdr:nvSpPr>
        <xdr:cNvPr id="2475" name="テキスト ボックス 462"/>
        <xdr:cNvSpPr/>
      </xdr:nvSpPr>
      <xdr:spPr>
        <a:xfrm>
          <a:off x="8598240" y="16474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37,813</a:t>
          </a:r>
          <a:endParaRPr b="0" lang="en-US" sz="1000" spc="-1" strike="noStrike">
            <a:latin typeface="Times New Roman"/>
          </a:endParaRPr>
        </a:p>
      </xdr:txBody>
    </xdr:sp>
    <xdr:clientData/>
  </xdr:twoCellAnchor>
  <xdr:twoCellAnchor editAs="twoCell">
    <xdr:from>
      <xdr:col>41</xdr:col>
      <xdr:colOff>50760</xdr:colOff>
      <xdr:row>97</xdr:row>
      <xdr:rowOff>81360</xdr:rowOff>
    </xdr:from>
    <xdr:to>
      <xdr:col>46</xdr:col>
      <xdr:colOff>2880</xdr:colOff>
      <xdr:row>97</xdr:row>
      <xdr:rowOff>106200</xdr:rowOff>
    </xdr:to>
    <xdr:sp>
      <xdr:nvSpPr>
        <xdr:cNvPr id="2476" name="直線コネクタ 463"/>
        <xdr:cNvSpPr/>
      </xdr:nvSpPr>
      <xdr:spPr>
        <a:xfrm flipV="1">
          <a:off x="7210080" y="16711920"/>
          <a:ext cx="82548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41040</xdr:rowOff>
    </xdr:from>
    <xdr:to>
      <xdr:col>46</xdr:col>
      <xdr:colOff>37800</xdr:colOff>
      <xdr:row>97</xdr:row>
      <xdr:rowOff>142200</xdr:rowOff>
    </xdr:to>
    <xdr:sp>
      <xdr:nvSpPr>
        <xdr:cNvPr id="2477" name="フローチャート: 判断 464"/>
        <xdr:cNvSpPr/>
      </xdr:nvSpPr>
      <xdr:spPr>
        <a:xfrm>
          <a:off x="7985160" y="16671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154080</xdr:rowOff>
    </xdr:from>
    <xdr:to>
      <xdr:col>47</xdr:col>
      <xdr:colOff>106560</xdr:colOff>
      <xdr:row>99</xdr:row>
      <xdr:rowOff>29160</xdr:rowOff>
    </xdr:to>
    <xdr:sp>
      <xdr:nvSpPr>
        <xdr:cNvPr id="2478" name="テキスト ボックス 465"/>
        <xdr:cNvSpPr/>
      </xdr:nvSpPr>
      <xdr:spPr>
        <a:xfrm>
          <a:off x="7788960" y="16784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38,798</a:t>
          </a:r>
          <a:endParaRPr b="0" lang="en-US" sz="1000" spc="-1" strike="noStrike">
            <a:latin typeface="Times New Roman"/>
          </a:endParaRPr>
        </a:p>
      </xdr:txBody>
    </xdr:sp>
    <xdr:clientData/>
  </xdr:twoCellAnchor>
  <xdr:twoCellAnchor editAs="twoCell">
    <xdr:from>
      <xdr:col>36</xdr:col>
      <xdr:colOff>114120</xdr:colOff>
      <xdr:row>97</xdr:row>
      <xdr:rowOff>106200</xdr:rowOff>
    </xdr:from>
    <xdr:to>
      <xdr:col>41</xdr:col>
      <xdr:colOff>50760</xdr:colOff>
      <xdr:row>97</xdr:row>
      <xdr:rowOff>129240</xdr:rowOff>
    </xdr:to>
    <xdr:sp>
      <xdr:nvSpPr>
        <xdr:cNvPr id="2479" name="直線コネクタ 466"/>
        <xdr:cNvSpPr/>
      </xdr:nvSpPr>
      <xdr:spPr>
        <a:xfrm flipV="1">
          <a:off x="6400440" y="16736760"/>
          <a:ext cx="8096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60120</xdr:rowOff>
    </xdr:from>
    <xdr:to>
      <xdr:col>41</xdr:col>
      <xdr:colOff>101160</xdr:colOff>
      <xdr:row>97</xdr:row>
      <xdr:rowOff>161280</xdr:rowOff>
    </xdr:to>
    <xdr:sp>
      <xdr:nvSpPr>
        <xdr:cNvPr id="2480" name="フローチャート: 判断 467"/>
        <xdr:cNvSpPr/>
      </xdr:nvSpPr>
      <xdr:spPr>
        <a:xfrm>
          <a:off x="7159320" y="16690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98</xdr:row>
      <xdr:rowOff>2160</xdr:rowOff>
    </xdr:from>
    <xdr:to>
      <xdr:col>42</xdr:col>
      <xdr:colOff>169920</xdr:colOff>
      <xdr:row>99</xdr:row>
      <xdr:rowOff>48600</xdr:rowOff>
    </xdr:to>
    <xdr:sp>
      <xdr:nvSpPr>
        <xdr:cNvPr id="2481" name="テキスト ボックス 468"/>
        <xdr:cNvSpPr/>
      </xdr:nvSpPr>
      <xdr:spPr>
        <a:xfrm>
          <a:off x="6978960" y="1680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36,275</a:t>
          </a:r>
          <a:endParaRPr b="0" lang="en-US" sz="1000" spc="-1" strike="noStrike">
            <a:latin typeface="Times New Roman"/>
          </a:endParaRPr>
        </a:p>
      </xdr:txBody>
    </xdr:sp>
    <xdr:clientData/>
  </xdr:twoCellAnchor>
  <xdr:twoCellAnchor editAs="twoCell">
    <xdr:from>
      <xdr:col>36</xdr:col>
      <xdr:colOff>63360</xdr:colOff>
      <xdr:row>97</xdr:row>
      <xdr:rowOff>60480</xdr:rowOff>
    </xdr:from>
    <xdr:to>
      <xdr:col>36</xdr:col>
      <xdr:colOff>164520</xdr:colOff>
      <xdr:row>97</xdr:row>
      <xdr:rowOff>161640</xdr:rowOff>
    </xdr:to>
    <xdr:sp>
      <xdr:nvSpPr>
        <xdr:cNvPr id="2482" name="フローチャート: 判断 469"/>
        <xdr:cNvSpPr/>
      </xdr:nvSpPr>
      <xdr:spPr>
        <a:xfrm>
          <a:off x="6349680" y="16691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96</xdr:row>
      <xdr:rowOff>27720</xdr:rowOff>
    </xdr:from>
    <xdr:to>
      <xdr:col>38</xdr:col>
      <xdr:colOff>42840</xdr:colOff>
      <xdr:row>97</xdr:row>
      <xdr:rowOff>74160</xdr:rowOff>
    </xdr:to>
    <xdr:sp>
      <xdr:nvSpPr>
        <xdr:cNvPr id="2483" name="テキスト ボックス 470"/>
        <xdr:cNvSpPr/>
      </xdr:nvSpPr>
      <xdr:spPr>
        <a:xfrm>
          <a:off x="6153480" y="16486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36,208</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63000</xdr:colOff>
      <xdr:row>102</xdr:row>
      <xdr:rowOff>146880</xdr:rowOff>
    </xdr:to>
    <xdr:sp>
      <xdr:nvSpPr>
        <xdr:cNvPr id="2484" name="テキスト ボックス 471"/>
        <xdr:cNvSpPr/>
      </xdr:nvSpPr>
      <xdr:spPr>
        <a:xfrm>
          <a:off x="9429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3240</xdr:colOff>
      <xdr:row>102</xdr:row>
      <xdr:rowOff>146880</xdr:rowOff>
    </xdr:to>
    <xdr:sp>
      <xdr:nvSpPr>
        <xdr:cNvPr id="2485" name="テキスト ボックス 472"/>
        <xdr:cNvSpPr/>
      </xdr:nvSpPr>
      <xdr:spPr>
        <a:xfrm>
          <a:off x="86709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45</xdr:col>
      <xdr:colOff>3240</xdr:colOff>
      <xdr:row>101</xdr:row>
      <xdr:rowOff>100440</xdr:rowOff>
    </xdr:from>
    <xdr:to>
      <xdr:col>49</xdr:col>
      <xdr:colOff>66600</xdr:colOff>
      <xdr:row>102</xdr:row>
      <xdr:rowOff>146880</xdr:rowOff>
    </xdr:to>
    <xdr:sp>
      <xdr:nvSpPr>
        <xdr:cNvPr id="2486" name="テキスト ボックス 473"/>
        <xdr:cNvSpPr/>
      </xdr:nvSpPr>
      <xdr:spPr>
        <a:xfrm>
          <a:off x="786132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113760</xdr:colOff>
      <xdr:row>102</xdr:row>
      <xdr:rowOff>146880</xdr:rowOff>
    </xdr:to>
    <xdr:sp>
      <xdr:nvSpPr>
        <xdr:cNvPr id="2487" name="テキスト ボックス 474"/>
        <xdr:cNvSpPr/>
      </xdr:nvSpPr>
      <xdr:spPr>
        <a:xfrm>
          <a:off x="70354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3240</xdr:colOff>
      <xdr:row>102</xdr:row>
      <xdr:rowOff>146880</xdr:rowOff>
    </xdr:to>
    <xdr:sp>
      <xdr:nvSpPr>
        <xdr:cNvPr id="2488" name="テキスト ボックス 475"/>
        <xdr:cNvSpPr/>
      </xdr:nvSpPr>
      <xdr:spPr>
        <a:xfrm>
          <a:off x="62262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97</xdr:row>
      <xdr:rowOff>105120</xdr:rowOff>
    </xdr:from>
    <xdr:to>
      <xdr:col>55</xdr:col>
      <xdr:colOff>50400</xdr:colOff>
      <xdr:row>98</xdr:row>
      <xdr:rowOff>34920</xdr:rowOff>
    </xdr:to>
    <xdr:sp>
      <xdr:nvSpPr>
        <xdr:cNvPr id="2489" name="楕円 476"/>
        <xdr:cNvSpPr/>
      </xdr:nvSpPr>
      <xdr:spPr>
        <a:xfrm>
          <a:off x="9569160" y="167356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97</xdr:row>
      <xdr:rowOff>42480</xdr:rowOff>
    </xdr:from>
    <xdr:to>
      <xdr:col>58</xdr:col>
      <xdr:colOff>55800</xdr:colOff>
      <xdr:row>98</xdr:row>
      <xdr:rowOff>88920</xdr:rowOff>
    </xdr:to>
    <xdr:sp>
      <xdr:nvSpPr>
        <xdr:cNvPr id="2490" name="土木費該当値テキスト"/>
        <xdr:cNvSpPr/>
      </xdr:nvSpPr>
      <xdr:spPr>
        <a:xfrm>
          <a:off x="9659160" y="16673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30,370</a:t>
          </a:r>
          <a:endParaRPr b="0" lang="en-US" sz="1000" spc="-1" strike="noStrike">
            <a:latin typeface="Times New Roman"/>
          </a:endParaRPr>
        </a:p>
      </xdr:txBody>
    </xdr:sp>
    <xdr:clientData/>
  </xdr:twoCellAnchor>
  <xdr:twoCellAnchor editAs="twoCell">
    <xdr:from>
      <xdr:col>50</xdr:col>
      <xdr:colOff>63360</xdr:colOff>
      <xdr:row>97</xdr:row>
      <xdr:rowOff>91080</xdr:rowOff>
    </xdr:from>
    <xdr:to>
      <xdr:col>50</xdr:col>
      <xdr:colOff>164520</xdr:colOff>
      <xdr:row>98</xdr:row>
      <xdr:rowOff>20880</xdr:rowOff>
    </xdr:to>
    <xdr:sp>
      <xdr:nvSpPr>
        <xdr:cNvPr id="2491" name="楕円 478"/>
        <xdr:cNvSpPr/>
      </xdr:nvSpPr>
      <xdr:spPr>
        <a:xfrm>
          <a:off x="8794440" y="1672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32760</xdr:rowOff>
    </xdr:from>
    <xdr:to>
      <xdr:col>52</xdr:col>
      <xdr:colOff>42840</xdr:colOff>
      <xdr:row>99</xdr:row>
      <xdr:rowOff>79200</xdr:rowOff>
    </xdr:to>
    <xdr:sp>
      <xdr:nvSpPr>
        <xdr:cNvPr id="2492" name="テキスト ボックス 479"/>
        <xdr:cNvSpPr/>
      </xdr:nvSpPr>
      <xdr:spPr>
        <a:xfrm>
          <a:off x="8598240" y="16834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32,231</a:t>
          </a:r>
          <a:endParaRPr b="0" lang="en-US" sz="1000" spc="-1" strike="noStrike">
            <a:latin typeface="Times New Roman"/>
          </a:endParaRPr>
        </a:p>
      </xdr:txBody>
    </xdr:sp>
    <xdr:clientData/>
  </xdr:twoCellAnchor>
  <xdr:twoCellAnchor editAs="twoCell">
    <xdr:from>
      <xdr:col>45</xdr:col>
      <xdr:colOff>127080</xdr:colOff>
      <xdr:row>97</xdr:row>
      <xdr:rowOff>30600</xdr:rowOff>
    </xdr:from>
    <xdr:to>
      <xdr:col>46</xdr:col>
      <xdr:colOff>37800</xdr:colOff>
      <xdr:row>97</xdr:row>
      <xdr:rowOff>131760</xdr:rowOff>
    </xdr:to>
    <xdr:sp>
      <xdr:nvSpPr>
        <xdr:cNvPr id="2493" name="楕円 480"/>
        <xdr:cNvSpPr/>
      </xdr:nvSpPr>
      <xdr:spPr>
        <a:xfrm>
          <a:off x="7985160" y="16661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169560</xdr:rowOff>
    </xdr:from>
    <xdr:to>
      <xdr:col>47</xdr:col>
      <xdr:colOff>106560</xdr:colOff>
      <xdr:row>97</xdr:row>
      <xdr:rowOff>44280</xdr:rowOff>
    </xdr:to>
    <xdr:sp>
      <xdr:nvSpPr>
        <xdr:cNvPr id="2494" name="テキスト ボックス 481"/>
        <xdr:cNvSpPr/>
      </xdr:nvSpPr>
      <xdr:spPr>
        <a:xfrm>
          <a:off x="7788960" y="16457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40,129</a:t>
          </a:r>
          <a:endParaRPr b="0" lang="en-US" sz="1000" spc="-1" strike="noStrike">
            <a:latin typeface="Times New Roman"/>
          </a:endParaRPr>
        </a:p>
      </xdr:txBody>
    </xdr:sp>
    <xdr:clientData/>
  </xdr:twoCellAnchor>
  <xdr:twoCellAnchor editAs="twoCell">
    <xdr:from>
      <xdr:col>41</xdr:col>
      <xdr:colOff>0</xdr:colOff>
      <xdr:row>97</xdr:row>
      <xdr:rowOff>55440</xdr:rowOff>
    </xdr:from>
    <xdr:to>
      <xdr:col>41</xdr:col>
      <xdr:colOff>101160</xdr:colOff>
      <xdr:row>97</xdr:row>
      <xdr:rowOff>156600</xdr:rowOff>
    </xdr:to>
    <xdr:sp>
      <xdr:nvSpPr>
        <xdr:cNvPr id="2495" name="楕円 482"/>
        <xdr:cNvSpPr/>
      </xdr:nvSpPr>
      <xdr:spPr>
        <a:xfrm>
          <a:off x="7159320" y="1668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96</xdr:row>
      <xdr:rowOff>22680</xdr:rowOff>
    </xdr:from>
    <xdr:to>
      <xdr:col>42</xdr:col>
      <xdr:colOff>169920</xdr:colOff>
      <xdr:row>97</xdr:row>
      <xdr:rowOff>69120</xdr:rowOff>
    </xdr:to>
    <xdr:sp>
      <xdr:nvSpPr>
        <xdr:cNvPr id="2496" name="テキスト ボックス 483"/>
        <xdr:cNvSpPr/>
      </xdr:nvSpPr>
      <xdr:spPr>
        <a:xfrm>
          <a:off x="6978960" y="16481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36,884</a:t>
          </a:r>
          <a:endParaRPr b="0" lang="en-US" sz="1000" spc="-1" strike="noStrike">
            <a:latin typeface="Times New Roman"/>
          </a:endParaRPr>
        </a:p>
      </xdr:txBody>
    </xdr:sp>
    <xdr:clientData/>
  </xdr:twoCellAnchor>
  <xdr:twoCellAnchor editAs="twoCell">
    <xdr:from>
      <xdr:col>36</xdr:col>
      <xdr:colOff>63360</xdr:colOff>
      <xdr:row>97</xdr:row>
      <xdr:rowOff>78840</xdr:rowOff>
    </xdr:from>
    <xdr:to>
      <xdr:col>36</xdr:col>
      <xdr:colOff>164520</xdr:colOff>
      <xdr:row>98</xdr:row>
      <xdr:rowOff>8640</xdr:rowOff>
    </xdr:to>
    <xdr:sp>
      <xdr:nvSpPr>
        <xdr:cNvPr id="2497" name="楕円 484"/>
        <xdr:cNvSpPr/>
      </xdr:nvSpPr>
      <xdr:spPr>
        <a:xfrm>
          <a:off x="6349680" y="16709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20520</xdr:rowOff>
    </xdr:from>
    <xdr:to>
      <xdr:col>38</xdr:col>
      <xdr:colOff>42840</xdr:colOff>
      <xdr:row>99</xdr:row>
      <xdr:rowOff>66960</xdr:rowOff>
    </xdr:to>
    <xdr:sp>
      <xdr:nvSpPr>
        <xdr:cNvPr id="2498" name="テキスト ボックス 485"/>
        <xdr:cNvSpPr/>
      </xdr:nvSpPr>
      <xdr:spPr>
        <a:xfrm>
          <a:off x="6153480" y="16822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33,838</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99" name="正方形/長方形 486"/>
        <xdr:cNvSpPr/>
      </xdr:nvSpPr>
      <xdr:spPr>
        <a:xfrm>
          <a:off x="1141380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500" name="正方形/長方形 487"/>
        <xdr:cNvSpPr/>
      </xdr:nvSpPr>
      <xdr:spPr>
        <a:xfrm>
          <a:off x="115250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501" name="正方形/長方形 488"/>
        <xdr:cNvSpPr/>
      </xdr:nvSpPr>
      <xdr:spPr>
        <a:xfrm>
          <a:off x="115250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16/51</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502" name="正方形/長方形 489"/>
        <xdr:cNvSpPr/>
      </xdr:nvSpPr>
      <xdr:spPr>
        <a:xfrm>
          <a:off x="1246140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503" name="正方形/長方形 490"/>
        <xdr:cNvSpPr/>
      </xdr:nvSpPr>
      <xdr:spPr>
        <a:xfrm>
          <a:off x="1246140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504" name="正方形/長方形 491"/>
        <xdr:cNvSpPr/>
      </xdr:nvSpPr>
      <xdr:spPr>
        <a:xfrm>
          <a:off x="1350936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505" name="正方形/長方形 492"/>
        <xdr:cNvSpPr/>
      </xdr:nvSpPr>
      <xdr:spPr>
        <a:xfrm>
          <a:off x="1350936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14,015</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06" name="正方形/長方形 493"/>
        <xdr:cNvSpPr/>
      </xdr:nvSpPr>
      <xdr:spPr>
        <a:xfrm>
          <a:off x="114138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26640</xdr:rowOff>
    </xdr:to>
    <xdr:sp>
      <xdr:nvSpPr>
        <xdr:cNvPr id="2507" name="テキスト ボックス 494"/>
        <xdr:cNvSpPr/>
      </xdr:nvSpPr>
      <xdr:spPr>
        <a:xfrm>
          <a:off x="1137852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508" name="直線コネクタ 495"/>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40</xdr:row>
      <xdr:rowOff>132120</xdr:rowOff>
    </xdr:from>
    <xdr:to>
      <xdr:col>65</xdr:col>
      <xdr:colOff>108000</xdr:colOff>
      <xdr:row>42</xdr:row>
      <xdr:rowOff>7200</xdr:rowOff>
    </xdr:to>
    <xdr:sp>
      <xdr:nvSpPr>
        <xdr:cNvPr id="2509" name="テキスト ボックス 496"/>
        <xdr:cNvSpPr/>
      </xdr:nvSpPr>
      <xdr:spPr>
        <a:xfrm>
          <a:off x="10997280" y="6990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38</xdr:row>
      <xdr:rowOff>139680</xdr:rowOff>
    </xdr:from>
    <xdr:to>
      <xdr:col>90</xdr:col>
      <xdr:colOff>2880</xdr:colOff>
      <xdr:row>38</xdr:row>
      <xdr:rowOff>139680</xdr:rowOff>
    </xdr:to>
    <xdr:sp>
      <xdr:nvSpPr>
        <xdr:cNvPr id="2510" name="直線コネクタ 497"/>
        <xdr:cNvSpPr/>
      </xdr:nvSpPr>
      <xdr:spPr>
        <a:xfrm>
          <a:off x="1141380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38</xdr:row>
      <xdr:rowOff>18000</xdr:rowOff>
    </xdr:from>
    <xdr:to>
      <xdr:col>65</xdr:col>
      <xdr:colOff>107640</xdr:colOff>
      <xdr:row>39</xdr:row>
      <xdr:rowOff>64440</xdr:rowOff>
    </xdr:to>
    <xdr:sp>
      <xdr:nvSpPr>
        <xdr:cNvPr id="2511" name="テキスト ボックス 498"/>
        <xdr:cNvSpPr/>
      </xdr:nvSpPr>
      <xdr:spPr>
        <a:xfrm>
          <a:off x="10933200" y="6532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36</xdr:row>
      <xdr:rowOff>25200</xdr:rowOff>
    </xdr:from>
    <xdr:to>
      <xdr:col>90</xdr:col>
      <xdr:colOff>2880</xdr:colOff>
      <xdr:row>36</xdr:row>
      <xdr:rowOff>25200</xdr:rowOff>
    </xdr:to>
    <xdr:sp>
      <xdr:nvSpPr>
        <xdr:cNvPr id="2512" name="直線コネクタ 499"/>
        <xdr:cNvSpPr/>
      </xdr:nvSpPr>
      <xdr:spPr>
        <a:xfrm>
          <a:off x="1141380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35</xdr:row>
      <xdr:rowOff>75240</xdr:rowOff>
    </xdr:from>
    <xdr:to>
      <xdr:col>65</xdr:col>
      <xdr:colOff>107640</xdr:colOff>
      <xdr:row>36</xdr:row>
      <xdr:rowOff>121320</xdr:rowOff>
    </xdr:to>
    <xdr:sp>
      <xdr:nvSpPr>
        <xdr:cNvPr id="2513" name="テキスト ボックス 500"/>
        <xdr:cNvSpPr/>
      </xdr:nvSpPr>
      <xdr:spPr>
        <a:xfrm>
          <a:off x="10933200" y="607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33</xdr:row>
      <xdr:rowOff>82440</xdr:rowOff>
    </xdr:from>
    <xdr:to>
      <xdr:col>90</xdr:col>
      <xdr:colOff>2880</xdr:colOff>
      <xdr:row>33</xdr:row>
      <xdr:rowOff>82440</xdr:rowOff>
    </xdr:to>
    <xdr:sp>
      <xdr:nvSpPr>
        <xdr:cNvPr id="2514" name="直線コネクタ 501"/>
        <xdr:cNvSpPr/>
      </xdr:nvSpPr>
      <xdr:spPr>
        <a:xfrm>
          <a:off x="1141380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32</xdr:row>
      <xdr:rowOff>132120</xdr:rowOff>
    </xdr:from>
    <xdr:to>
      <xdr:col>65</xdr:col>
      <xdr:colOff>107640</xdr:colOff>
      <xdr:row>34</xdr:row>
      <xdr:rowOff>7200</xdr:rowOff>
    </xdr:to>
    <xdr:sp>
      <xdr:nvSpPr>
        <xdr:cNvPr id="2515" name="テキスト ボックス 502"/>
        <xdr:cNvSpPr/>
      </xdr:nvSpPr>
      <xdr:spPr>
        <a:xfrm>
          <a:off x="10933200" y="5618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30</xdr:row>
      <xdr:rowOff>139680</xdr:rowOff>
    </xdr:from>
    <xdr:to>
      <xdr:col>90</xdr:col>
      <xdr:colOff>2880</xdr:colOff>
      <xdr:row>30</xdr:row>
      <xdr:rowOff>139680</xdr:rowOff>
    </xdr:to>
    <xdr:sp>
      <xdr:nvSpPr>
        <xdr:cNvPr id="2516" name="直線コネクタ 503"/>
        <xdr:cNvSpPr/>
      </xdr:nvSpPr>
      <xdr:spPr>
        <a:xfrm>
          <a:off x="1141380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30</xdr:row>
      <xdr:rowOff>18000</xdr:rowOff>
    </xdr:from>
    <xdr:to>
      <xdr:col>65</xdr:col>
      <xdr:colOff>107640</xdr:colOff>
      <xdr:row>31</xdr:row>
      <xdr:rowOff>64440</xdr:rowOff>
    </xdr:to>
    <xdr:sp>
      <xdr:nvSpPr>
        <xdr:cNvPr id="2517" name="テキスト ボックス 504"/>
        <xdr:cNvSpPr/>
      </xdr:nvSpPr>
      <xdr:spPr>
        <a:xfrm>
          <a:off x="10933200" y="5161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518" name="直線コネクタ 505"/>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75240</xdr:rowOff>
    </xdr:from>
    <xdr:to>
      <xdr:col>65</xdr:col>
      <xdr:colOff>107640</xdr:colOff>
      <xdr:row>28</xdr:row>
      <xdr:rowOff>121320</xdr:rowOff>
    </xdr:to>
    <xdr:sp>
      <xdr:nvSpPr>
        <xdr:cNvPr id="2519" name="テキスト ボックス 506"/>
        <xdr:cNvSpPr/>
      </xdr:nvSpPr>
      <xdr:spPr>
        <a:xfrm>
          <a:off x="10933200" y="470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20" name="消防費グラフ枠"/>
        <xdr:cNvSpPr/>
      </xdr:nvSpPr>
      <xdr:spPr>
        <a:xfrm>
          <a:off x="114138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60120</xdr:rowOff>
    </xdr:from>
    <xdr:to>
      <xdr:col>85</xdr:col>
      <xdr:colOff>126360</xdr:colOff>
      <xdr:row>38</xdr:row>
      <xdr:rowOff>172080</xdr:rowOff>
    </xdr:to>
    <xdr:sp>
      <xdr:nvSpPr>
        <xdr:cNvPr id="2521" name="直線コネクタ 508"/>
        <xdr:cNvSpPr/>
      </xdr:nvSpPr>
      <xdr:spPr>
        <a:xfrm flipV="1">
          <a:off x="14967720" y="5203440"/>
          <a:ext cx="1440" cy="14835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39</xdr:row>
      <xdr:rowOff>25200</xdr:rowOff>
    </xdr:from>
    <xdr:to>
      <xdr:col>88</xdr:col>
      <xdr:colOff>118800</xdr:colOff>
      <xdr:row>40</xdr:row>
      <xdr:rowOff>71280</xdr:rowOff>
    </xdr:to>
    <xdr:sp>
      <xdr:nvSpPr>
        <xdr:cNvPr id="2522" name="消防費最小値テキスト"/>
        <xdr:cNvSpPr/>
      </xdr:nvSpPr>
      <xdr:spPr>
        <a:xfrm>
          <a:off x="15024600" y="6711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9,642</a:t>
          </a:r>
          <a:endParaRPr b="0" lang="en-US" sz="1000" spc="-1" strike="noStrike">
            <a:latin typeface="Times New Roman"/>
          </a:endParaRPr>
        </a:p>
      </xdr:txBody>
    </xdr:sp>
    <xdr:clientData/>
  </xdr:twoCellAnchor>
  <xdr:twoCellAnchor editAs="twoCell">
    <xdr:from>
      <xdr:col>85</xdr:col>
      <xdr:colOff>37800</xdr:colOff>
      <xdr:row>39</xdr:row>
      <xdr:rowOff>720</xdr:rowOff>
    </xdr:from>
    <xdr:to>
      <xdr:col>86</xdr:col>
      <xdr:colOff>25200</xdr:colOff>
      <xdr:row>39</xdr:row>
      <xdr:rowOff>720</xdr:rowOff>
    </xdr:to>
    <xdr:sp>
      <xdr:nvSpPr>
        <xdr:cNvPr id="2523" name="直線コネクタ 510"/>
        <xdr:cNvSpPr/>
      </xdr:nvSpPr>
      <xdr:spPr>
        <a:xfrm>
          <a:off x="14880600" y="66870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29</xdr:row>
      <xdr:rowOff>27360</xdr:rowOff>
    </xdr:from>
    <xdr:to>
      <xdr:col>89</xdr:col>
      <xdr:colOff>8280</xdr:colOff>
      <xdr:row>30</xdr:row>
      <xdr:rowOff>73800</xdr:rowOff>
    </xdr:to>
    <xdr:sp>
      <xdr:nvSpPr>
        <xdr:cNvPr id="2524" name="消防費最大値テキスト"/>
        <xdr:cNvSpPr/>
      </xdr:nvSpPr>
      <xdr:spPr>
        <a:xfrm>
          <a:off x="15024960" y="4999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25,868</a:t>
          </a:r>
          <a:endParaRPr b="0" lang="en-US" sz="1000" spc="-1" strike="noStrike">
            <a:latin typeface="Times New Roman"/>
          </a:endParaRPr>
        </a:p>
      </xdr:txBody>
    </xdr:sp>
    <xdr:clientData/>
  </xdr:twoCellAnchor>
  <xdr:twoCellAnchor editAs="twoCell">
    <xdr:from>
      <xdr:col>85</xdr:col>
      <xdr:colOff>37800</xdr:colOff>
      <xdr:row>30</xdr:row>
      <xdr:rowOff>60120</xdr:rowOff>
    </xdr:from>
    <xdr:to>
      <xdr:col>86</xdr:col>
      <xdr:colOff>25200</xdr:colOff>
      <xdr:row>30</xdr:row>
      <xdr:rowOff>60120</xdr:rowOff>
    </xdr:to>
    <xdr:sp>
      <xdr:nvSpPr>
        <xdr:cNvPr id="2525" name="直線コネクタ 512"/>
        <xdr:cNvSpPr/>
      </xdr:nvSpPr>
      <xdr:spPr>
        <a:xfrm>
          <a:off x="14880600" y="5203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35</xdr:row>
      <xdr:rowOff>157680</xdr:rowOff>
    </xdr:from>
    <xdr:to>
      <xdr:col>85</xdr:col>
      <xdr:colOff>126720</xdr:colOff>
      <xdr:row>36</xdr:row>
      <xdr:rowOff>61200</xdr:rowOff>
    </xdr:to>
    <xdr:sp>
      <xdr:nvSpPr>
        <xdr:cNvPr id="2526" name="直線コネクタ 513"/>
        <xdr:cNvSpPr/>
      </xdr:nvSpPr>
      <xdr:spPr>
        <a:xfrm flipV="1">
          <a:off x="14195160" y="6158160"/>
          <a:ext cx="774360" cy="75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36</xdr:row>
      <xdr:rowOff>24840</xdr:rowOff>
    </xdr:from>
    <xdr:to>
      <xdr:col>89</xdr:col>
      <xdr:colOff>8280</xdr:colOff>
      <xdr:row>37</xdr:row>
      <xdr:rowOff>71280</xdr:rowOff>
    </xdr:to>
    <xdr:sp>
      <xdr:nvSpPr>
        <xdr:cNvPr id="2527" name="消防費平均値テキスト"/>
        <xdr:cNvSpPr/>
      </xdr:nvSpPr>
      <xdr:spPr>
        <a:xfrm>
          <a:off x="15024960" y="6197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14,439</a:t>
          </a:r>
          <a:endParaRPr b="0" lang="en-US" sz="1000" spc="-1" strike="noStrike">
            <a:latin typeface="Times New Roman"/>
          </a:endParaRPr>
        </a:p>
      </xdr:txBody>
    </xdr:sp>
    <xdr:clientData/>
  </xdr:twoCellAnchor>
  <xdr:twoCellAnchor editAs="twoCell">
    <xdr:from>
      <xdr:col>85</xdr:col>
      <xdr:colOff>76320</xdr:colOff>
      <xdr:row>36</xdr:row>
      <xdr:rowOff>25920</xdr:rowOff>
    </xdr:from>
    <xdr:to>
      <xdr:col>86</xdr:col>
      <xdr:colOff>2880</xdr:colOff>
      <xdr:row>36</xdr:row>
      <xdr:rowOff>127080</xdr:rowOff>
    </xdr:to>
    <xdr:sp>
      <xdr:nvSpPr>
        <xdr:cNvPr id="2528" name="フローチャート: 判断 515"/>
        <xdr:cNvSpPr/>
      </xdr:nvSpPr>
      <xdr:spPr>
        <a:xfrm>
          <a:off x="14919120" y="619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36</xdr:row>
      <xdr:rowOff>47880</xdr:rowOff>
    </xdr:from>
    <xdr:to>
      <xdr:col>81</xdr:col>
      <xdr:colOff>50760</xdr:colOff>
      <xdr:row>36</xdr:row>
      <xdr:rowOff>61200</xdr:rowOff>
    </xdr:to>
    <xdr:sp>
      <xdr:nvSpPr>
        <xdr:cNvPr id="2529" name="直線コネクタ 516"/>
        <xdr:cNvSpPr/>
      </xdr:nvSpPr>
      <xdr:spPr>
        <a:xfrm>
          <a:off x="13385520" y="6220080"/>
          <a:ext cx="80964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45000</xdr:rowOff>
    </xdr:from>
    <xdr:to>
      <xdr:col>81</xdr:col>
      <xdr:colOff>101160</xdr:colOff>
      <xdr:row>36</xdr:row>
      <xdr:rowOff>146160</xdr:rowOff>
    </xdr:to>
    <xdr:sp>
      <xdr:nvSpPr>
        <xdr:cNvPr id="2530" name="フローチャート: 判断 517"/>
        <xdr:cNvSpPr/>
      </xdr:nvSpPr>
      <xdr:spPr>
        <a:xfrm>
          <a:off x="14144400" y="6217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36</xdr:row>
      <xdr:rowOff>158400</xdr:rowOff>
    </xdr:from>
    <xdr:to>
      <xdr:col>82</xdr:col>
      <xdr:colOff>169920</xdr:colOff>
      <xdr:row>38</xdr:row>
      <xdr:rowOff>33480</xdr:rowOff>
    </xdr:to>
    <xdr:sp>
      <xdr:nvSpPr>
        <xdr:cNvPr id="2531" name="テキスト ボックス 518"/>
        <xdr:cNvSpPr/>
      </xdr:nvSpPr>
      <xdr:spPr>
        <a:xfrm>
          <a:off x="13964040" y="6330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14,229</a:t>
          </a:r>
          <a:endParaRPr b="0" lang="en-US" sz="1000" spc="-1" strike="noStrike">
            <a:latin typeface="Times New Roman"/>
          </a:endParaRPr>
        </a:p>
      </xdr:txBody>
    </xdr:sp>
    <xdr:clientData/>
  </xdr:twoCellAnchor>
  <xdr:twoCellAnchor editAs="twoCell">
    <xdr:from>
      <xdr:col>72</xdr:col>
      <xdr:colOff>2520</xdr:colOff>
      <xdr:row>35</xdr:row>
      <xdr:rowOff>165600</xdr:rowOff>
    </xdr:from>
    <xdr:to>
      <xdr:col>76</xdr:col>
      <xdr:colOff>114120</xdr:colOff>
      <xdr:row>36</xdr:row>
      <xdr:rowOff>47880</xdr:rowOff>
    </xdr:to>
    <xdr:sp>
      <xdr:nvSpPr>
        <xdr:cNvPr id="2532" name="直線コネクタ 519"/>
        <xdr:cNvSpPr/>
      </xdr:nvSpPr>
      <xdr:spPr>
        <a:xfrm>
          <a:off x="12575520" y="6166080"/>
          <a:ext cx="81000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94320</xdr:rowOff>
    </xdr:from>
    <xdr:to>
      <xdr:col>76</xdr:col>
      <xdr:colOff>164520</xdr:colOff>
      <xdr:row>37</xdr:row>
      <xdr:rowOff>24120</xdr:rowOff>
    </xdr:to>
    <xdr:sp>
      <xdr:nvSpPr>
        <xdr:cNvPr id="2533" name="フローチャート: 判断 520"/>
        <xdr:cNvSpPr/>
      </xdr:nvSpPr>
      <xdr:spPr>
        <a:xfrm>
          <a:off x="13334760" y="6266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37</xdr:row>
      <xdr:rowOff>36000</xdr:rowOff>
    </xdr:from>
    <xdr:to>
      <xdr:col>78</xdr:col>
      <xdr:colOff>42840</xdr:colOff>
      <xdr:row>38</xdr:row>
      <xdr:rowOff>82440</xdr:rowOff>
    </xdr:to>
    <xdr:sp>
      <xdr:nvSpPr>
        <xdr:cNvPr id="2534" name="テキスト ボックス 521"/>
        <xdr:cNvSpPr/>
      </xdr:nvSpPr>
      <xdr:spPr>
        <a:xfrm>
          <a:off x="13138560" y="6379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13,691</a:t>
          </a:r>
          <a:endParaRPr b="0" lang="en-US" sz="1000" spc="-1" strike="noStrike">
            <a:latin typeface="Times New Roman"/>
          </a:endParaRPr>
        </a:p>
      </xdr:txBody>
    </xdr:sp>
    <xdr:clientData/>
  </xdr:twoCellAnchor>
  <xdr:twoCellAnchor editAs="twoCell">
    <xdr:from>
      <xdr:col>67</xdr:col>
      <xdr:colOff>50760</xdr:colOff>
      <xdr:row>35</xdr:row>
      <xdr:rowOff>165600</xdr:rowOff>
    </xdr:from>
    <xdr:to>
      <xdr:col>72</xdr:col>
      <xdr:colOff>2520</xdr:colOff>
      <xdr:row>36</xdr:row>
      <xdr:rowOff>8640</xdr:rowOff>
    </xdr:to>
    <xdr:sp>
      <xdr:nvSpPr>
        <xdr:cNvPr id="2535" name="直線コネクタ 522"/>
        <xdr:cNvSpPr/>
      </xdr:nvSpPr>
      <xdr:spPr>
        <a:xfrm flipV="1">
          <a:off x="11750400" y="6166080"/>
          <a:ext cx="82512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102960</xdr:rowOff>
    </xdr:from>
    <xdr:to>
      <xdr:col>72</xdr:col>
      <xdr:colOff>37800</xdr:colOff>
      <xdr:row>37</xdr:row>
      <xdr:rowOff>32760</xdr:rowOff>
    </xdr:to>
    <xdr:sp>
      <xdr:nvSpPr>
        <xdr:cNvPr id="2536" name="フローチャート: 判断 523"/>
        <xdr:cNvSpPr/>
      </xdr:nvSpPr>
      <xdr:spPr>
        <a:xfrm>
          <a:off x="12525120" y="62751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45000</xdr:rowOff>
    </xdr:from>
    <xdr:to>
      <xdr:col>73</xdr:col>
      <xdr:colOff>106200</xdr:colOff>
      <xdr:row>38</xdr:row>
      <xdr:rowOff>91440</xdr:rowOff>
    </xdr:to>
    <xdr:sp>
      <xdr:nvSpPr>
        <xdr:cNvPr id="2537" name="テキスト ボックス 524"/>
        <xdr:cNvSpPr/>
      </xdr:nvSpPr>
      <xdr:spPr>
        <a:xfrm>
          <a:off x="12328920" y="638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13,595</a:t>
          </a:r>
          <a:endParaRPr b="0" lang="en-US" sz="1000" spc="-1" strike="noStrike">
            <a:latin typeface="Times New Roman"/>
          </a:endParaRPr>
        </a:p>
      </xdr:txBody>
    </xdr:sp>
    <xdr:clientData/>
  </xdr:twoCellAnchor>
  <xdr:twoCellAnchor editAs="twoCell">
    <xdr:from>
      <xdr:col>67</xdr:col>
      <xdr:colOff>0</xdr:colOff>
      <xdr:row>36</xdr:row>
      <xdr:rowOff>108360</xdr:rowOff>
    </xdr:from>
    <xdr:to>
      <xdr:col>67</xdr:col>
      <xdr:colOff>101160</xdr:colOff>
      <xdr:row>37</xdr:row>
      <xdr:rowOff>38160</xdr:rowOff>
    </xdr:to>
    <xdr:sp>
      <xdr:nvSpPr>
        <xdr:cNvPr id="2538" name="フローチャート: 判断 525"/>
        <xdr:cNvSpPr/>
      </xdr:nvSpPr>
      <xdr:spPr>
        <a:xfrm>
          <a:off x="11699640" y="6280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50040</xdr:rowOff>
    </xdr:from>
    <xdr:to>
      <xdr:col>68</xdr:col>
      <xdr:colOff>169920</xdr:colOff>
      <xdr:row>38</xdr:row>
      <xdr:rowOff>96480</xdr:rowOff>
    </xdr:to>
    <xdr:sp>
      <xdr:nvSpPr>
        <xdr:cNvPr id="2539" name="テキスト ボックス 526"/>
        <xdr:cNvSpPr/>
      </xdr:nvSpPr>
      <xdr:spPr>
        <a:xfrm>
          <a:off x="11519280" y="6393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13,539</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15480</xdr:colOff>
      <xdr:row>42</xdr:row>
      <xdr:rowOff>146880</xdr:rowOff>
    </xdr:to>
    <xdr:sp>
      <xdr:nvSpPr>
        <xdr:cNvPr id="2540" name="テキスト ボックス 527"/>
        <xdr:cNvSpPr/>
      </xdr:nvSpPr>
      <xdr:spPr>
        <a:xfrm>
          <a:off x="14795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114120</xdr:colOff>
      <xdr:row>42</xdr:row>
      <xdr:rowOff>146880</xdr:rowOff>
    </xdr:to>
    <xdr:sp>
      <xdr:nvSpPr>
        <xdr:cNvPr id="2541" name="テキスト ボックス 528"/>
        <xdr:cNvSpPr/>
      </xdr:nvSpPr>
      <xdr:spPr>
        <a:xfrm>
          <a:off x="140205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3240</xdr:colOff>
      <xdr:row>42</xdr:row>
      <xdr:rowOff>146880</xdr:rowOff>
    </xdr:to>
    <xdr:sp>
      <xdr:nvSpPr>
        <xdr:cNvPr id="2542" name="テキスト ボックス 529"/>
        <xdr:cNvSpPr/>
      </xdr:nvSpPr>
      <xdr:spPr>
        <a:xfrm>
          <a:off x="1321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41</xdr:row>
      <xdr:rowOff>100440</xdr:rowOff>
    </xdr:from>
    <xdr:to>
      <xdr:col>75</xdr:col>
      <xdr:colOff>66240</xdr:colOff>
      <xdr:row>42</xdr:row>
      <xdr:rowOff>146880</xdr:rowOff>
    </xdr:to>
    <xdr:sp>
      <xdr:nvSpPr>
        <xdr:cNvPr id="2543" name="テキスト ボックス 530"/>
        <xdr:cNvSpPr/>
      </xdr:nvSpPr>
      <xdr:spPr>
        <a:xfrm>
          <a:off x="124012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114120</xdr:colOff>
      <xdr:row>42</xdr:row>
      <xdr:rowOff>146880</xdr:rowOff>
    </xdr:to>
    <xdr:sp>
      <xdr:nvSpPr>
        <xdr:cNvPr id="2544" name="テキスト ボックス 531"/>
        <xdr:cNvSpPr/>
      </xdr:nvSpPr>
      <xdr:spPr>
        <a:xfrm>
          <a:off x="115758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35</xdr:row>
      <xdr:rowOff>106920</xdr:rowOff>
    </xdr:from>
    <xdr:to>
      <xdr:col>86</xdr:col>
      <xdr:colOff>2880</xdr:colOff>
      <xdr:row>36</xdr:row>
      <xdr:rowOff>36720</xdr:rowOff>
    </xdr:to>
    <xdr:sp>
      <xdr:nvSpPr>
        <xdr:cNvPr id="2545" name="楕円 532"/>
        <xdr:cNvSpPr/>
      </xdr:nvSpPr>
      <xdr:spPr>
        <a:xfrm>
          <a:off x="14919120" y="61074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34</xdr:row>
      <xdr:rowOff>150480</xdr:rowOff>
    </xdr:from>
    <xdr:to>
      <xdr:col>89</xdr:col>
      <xdr:colOff>8280</xdr:colOff>
      <xdr:row>36</xdr:row>
      <xdr:rowOff>25200</xdr:rowOff>
    </xdr:to>
    <xdr:sp>
      <xdr:nvSpPr>
        <xdr:cNvPr id="2546" name="消防費該当値テキスト"/>
        <xdr:cNvSpPr/>
      </xdr:nvSpPr>
      <xdr:spPr>
        <a:xfrm>
          <a:off x="15024960" y="5979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15,428</a:t>
          </a:r>
          <a:endParaRPr b="0" lang="en-US" sz="1000" spc="-1" strike="noStrike">
            <a:latin typeface="Times New Roman"/>
          </a:endParaRPr>
        </a:p>
      </xdr:txBody>
    </xdr:sp>
    <xdr:clientData/>
  </xdr:twoCellAnchor>
  <xdr:twoCellAnchor editAs="twoCell">
    <xdr:from>
      <xdr:col>81</xdr:col>
      <xdr:colOff>0</xdr:colOff>
      <xdr:row>36</xdr:row>
      <xdr:rowOff>10440</xdr:rowOff>
    </xdr:from>
    <xdr:to>
      <xdr:col>81</xdr:col>
      <xdr:colOff>101160</xdr:colOff>
      <xdr:row>36</xdr:row>
      <xdr:rowOff>111600</xdr:rowOff>
    </xdr:to>
    <xdr:sp>
      <xdr:nvSpPr>
        <xdr:cNvPr id="2547" name="楕円 534"/>
        <xdr:cNvSpPr/>
      </xdr:nvSpPr>
      <xdr:spPr>
        <a:xfrm>
          <a:off x="14144400" y="6182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34</xdr:row>
      <xdr:rowOff>149040</xdr:rowOff>
    </xdr:from>
    <xdr:to>
      <xdr:col>82</xdr:col>
      <xdr:colOff>169920</xdr:colOff>
      <xdr:row>36</xdr:row>
      <xdr:rowOff>23760</xdr:rowOff>
    </xdr:to>
    <xdr:sp>
      <xdr:nvSpPr>
        <xdr:cNvPr id="2548" name="テキスト ボックス 535"/>
        <xdr:cNvSpPr/>
      </xdr:nvSpPr>
      <xdr:spPr>
        <a:xfrm>
          <a:off x="13964040" y="5978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14,607</a:t>
          </a:r>
          <a:endParaRPr b="0" lang="en-US" sz="1000" spc="-1" strike="noStrike">
            <a:latin typeface="Times New Roman"/>
          </a:endParaRPr>
        </a:p>
      </xdr:txBody>
    </xdr:sp>
    <xdr:clientData/>
  </xdr:twoCellAnchor>
  <xdr:twoCellAnchor editAs="twoCell">
    <xdr:from>
      <xdr:col>76</xdr:col>
      <xdr:colOff>63360</xdr:colOff>
      <xdr:row>35</xdr:row>
      <xdr:rowOff>168840</xdr:rowOff>
    </xdr:from>
    <xdr:to>
      <xdr:col>76</xdr:col>
      <xdr:colOff>164520</xdr:colOff>
      <xdr:row>36</xdr:row>
      <xdr:rowOff>98640</xdr:rowOff>
    </xdr:to>
    <xdr:sp>
      <xdr:nvSpPr>
        <xdr:cNvPr id="2549" name="楕円 536"/>
        <xdr:cNvSpPr/>
      </xdr:nvSpPr>
      <xdr:spPr>
        <a:xfrm>
          <a:off x="13334760" y="61693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34</xdr:row>
      <xdr:rowOff>136080</xdr:rowOff>
    </xdr:from>
    <xdr:to>
      <xdr:col>78</xdr:col>
      <xdr:colOff>42840</xdr:colOff>
      <xdr:row>36</xdr:row>
      <xdr:rowOff>10800</xdr:rowOff>
    </xdr:to>
    <xdr:sp>
      <xdr:nvSpPr>
        <xdr:cNvPr id="2550" name="テキスト ボックス 537"/>
        <xdr:cNvSpPr/>
      </xdr:nvSpPr>
      <xdr:spPr>
        <a:xfrm>
          <a:off x="13138560" y="5965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14,752</a:t>
          </a:r>
          <a:endParaRPr b="0" lang="en-US" sz="1000" spc="-1" strike="noStrike">
            <a:latin typeface="Times New Roman"/>
          </a:endParaRPr>
        </a:p>
      </xdr:txBody>
    </xdr:sp>
    <xdr:clientData/>
  </xdr:twoCellAnchor>
  <xdr:twoCellAnchor editAs="twoCell">
    <xdr:from>
      <xdr:col>71</xdr:col>
      <xdr:colOff>127080</xdr:colOff>
      <xdr:row>35</xdr:row>
      <xdr:rowOff>114840</xdr:rowOff>
    </xdr:from>
    <xdr:to>
      <xdr:col>72</xdr:col>
      <xdr:colOff>37800</xdr:colOff>
      <xdr:row>36</xdr:row>
      <xdr:rowOff>44640</xdr:rowOff>
    </xdr:to>
    <xdr:sp>
      <xdr:nvSpPr>
        <xdr:cNvPr id="2551" name="楕円 538"/>
        <xdr:cNvSpPr/>
      </xdr:nvSpPr>
      <xdr:spPr>
        <a:xfrm>
          <a:off x="12525120" y="6115320"/>
          <a:ext cx="856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34</xdr:row>
      <xdr:rowOff>82080</xdr:rowOff>
    </xdr:from>
    <xdr:to>
      <xdr:col>73</xdr:col>
      <xdr:colOff>106200</xdr:colOff>
      <xdr:row>35</xdr:row>
      <xdr:rowOff>128520</xdr:rowOff>
    </xdr:to>
    <xdr:sp>
      <xdr:nvSpPr>
        <xdr:cNvPr id="2552" name="テキスト ボックス 539"/>
        <xdr:cNvSpPr/>
      </xdr:nvSpPr>
      <xdr:spPr>
        <a:xfrm>
          <a:off x="12328920" y="5911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15,340</a:t>
          </a:r>
          <a:endParaRPr b="0" lang="en-US" sz="1000" spc="-1" strike="noStrike">
            <a:latin typeface="Times New Roman"/>
          </a:endParaRPr>
        </a:p>
      </xdr:txBody>
    </xdr:sp>
    <xdr:clientData/>
  </xdr:twoCellAnchor>
  <xdr:twoCellAnchor editAs="twoCell">
    <xdr:from>
      <xdr:col>67</xdr:col>
      <xdr:colOff>0</xdr:colOff>
      <xdr:row>35</xdr:row>
      <xdr:rowOff>129600</xdr:rowOff>
    </xdr:from>
    <xdr:to>
      <xdr:col>67</xdr:col>
      <xdr:colOff>101160</xdr:colOff>
      <xdr:row>36</xdr:row>
      <xdr:rowOff>59400</xdr:rowOff>
    </xdr:to>
    <xdr:sp>
      <xdr:nvSpPr>
        <xdr:cNvPr id="2553" name="楕円 540"/>
        <xdr:cNvSpPr/>
      </xdr:nvSpPr>
      <xdr:spPr>
        <a:xfrm>
          <a:off x="11699640" y="61300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34</xdr:row>
      <xdr:rowOff>96840</xdr:rowOff>
    </xdr:from>
    <xdr:to>
      <xdr:col>68</xdr:col>
      <xdr:colOff>169920</xdr:colOff>
      <xdr:row>35</xdr:row>
      <xdr:rowOff>143280</xdr:rowOff>
    </xdr:to>
    <xdr:sp>
      <xdr:nvSpPr>
        <xdr:cNvPr id="2554" name="テキスト ボックス 541"/>
        <xdr:cNvSpPr/>
      </xdr:nvSpPr>
      <xdr:spPr>
        <a:xfrm>
          <a:off x="11519280" y="5925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15,181</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55" name="正方形/長方形 542"/>
        <xdr:cNvSpPr/>
      </xdr:nvSpPr>
      <xdr:spPr>
        <a:xfrm>
          <a:off x="1141380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56" name="正方形/長方形 543"/>
        <xdr:cNvSpPr/>
      </xdr:nvSpPr>
      <xdr:spPr>
        <a:xfrm>
          <a:off x="115250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57" name="正方形/長方形 544"/>
        <xdr:cNvSpPr/>
      </xdr:nvSpPr>
      <xdr:spPr>
        <a:xfrm>
          <a:off x="115250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15/51</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8" name="正方形/長方形 545"/>
        <xdr:cNvSpPr/>
      </xdr:nvSpPr>
      <xdr:spPr>
        <a:xfrm>
          <a:off x="1246140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59" name="正方形/長方形 546"/>
        <xdr:cNvSpPr/>
      </xdr:nvSpPr>
      <xdr:spPr>
        <a:xfrm>
          <a:off x="1246140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63,987</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60" name="正方形/長方形 547"/>
        <xdr:cNvSpPr/>
      </xdr:nvSpPr>
      <xdr:spPr>
        <a:xfrm>
          <a:off x="1350936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61" name="正方形/長方形 548"/>
        <xdr:cNvSpPr/>
      </xdr:nvSpPr>
      <xdr:spPr>
        <a:xfrm>
          <a:off x="1350936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48,777</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62" name="正方形/長方形 549"/>
        <xdr:cNvSpPr/>
      </xdr:nvSpPr>
      <xdr:spPr>
        <a:xfrm>
          <a:off x="114138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26640</xdr:rowOff>
    </xdr:to>
    <xdr:sp>
      <xdr:nvSpPr>
        <xdr:cNvPr id="2563" name="テキスト ボックス 550"/>
        <xdr:cNvSpPr/>
      </xdr:nvSpPr>
      <xdr:spPr>
        <a:xfrm>
          <a:off x="1137852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64" name="直線コネクタ 55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60</xdr:row>
      <xdr:rowOff>132120</xdr:rowOff>
    </xdr:from>
    <xdr:to>
      <xdr:col>65</xdr:col>
      <xdr:colOff>77040</xdr:colOff>
      <xdr:row>62</xdr:row>
      <xdr:rowOff>7200</xdr:rowOff>
    </xdr:to>
    <xdr:sp>
      <xdr:nvSpPr>
        <xdr:cNvPr id="2565" name="テキスト ボックス 552"/>
        <xdr:cNvSpPr/>
      </xdr:nvSpPr>
      <xdr:spPr>
        <a:xfrm>
          <a:off x="11182680" y="10419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58</xdr:row>
      <xdr:rowOff>139680</xdr:rowOff>
    </xdr:from>
    <xdr:to>
      <xdr:col>90</xdr:col>
      <xdr:colOff>2880</xdr:colOff>
      <xdr:row>58</xdr:row>
      <xdr:rowOff>139680</xdr:rowOff>
    </xdr:to>
    <xdr:sp>
      <xdr:nvSpPr>
        <xdr:cNvPr id="2566" name="直線コネクタ 553"/>
        <xdr:cNvSpPr/>
      </xdr:nvSpPr>
      <xdr:spPr>
        <a:xfrm>
          <a:off x="1141380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58</xdr:row>
      <xdr:rowOff>18000</xdr:rowOff>
    </xdr:from>
    <xdr:to>
      <xdr:col>65</xdr:col>
      <xdr:colOff>107640</xdr:colOff>
      <xdr:row>59</xdr:row>
      <xdr:rowOff>64440</xdr:rowOff>
    </xdr:to>
    <xdr:sp>
      <xdr:nvSpPr>
        <xdr:cNvPr id="2567" name="テキスト ボックス 554"/>
        <xdr:cNvSpPr/>
      </xdr:nvSpPr>
      <xdr:spPr>
        <a:xfrm>
          <a:off x="10933200" y="9961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56</xdr:row>
      <xdr:rowOff>25200</xdr:rowOff>
    </xdr:from>
    <xdr:to>
      <xdr:col>90</xdr:col>
      <xdr:colOff>2880</xdr:colOff>
      <xdr:row>56</xdr:row>
      <xdr:rowOff>25200</xdr:rowOff>
    </xdr:to>
    <xdr:sp>
      <xdr:nvSpPr>
        <xdr:cNvPr id="2568" name="直線コネクタ 555"/>
        <xdr:cNvSpPr/>
      </xdr:nvSpPr>
      <xdr:spPr>
        <a:xfrm>
          <a:off x="1141380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55</xdr:row>
      <xdr:rowOff>75240</xdr:rowOff>
    </xdr:from>
    <xdr:to>
      <xdr:col>65</xdr:col>
      <xdr:colOff>107640</xdr:colOff>
      <xdr:row>56</xdr:row>
      <xdr:rowOff>121320</xdr:rowOff>
    </xdr:to>
    <xdr:sp>
      <xdr:nvSpPr>
        <xdr:cNvPr id="2569" name="テキスト ボックス 556"/>
        <xdr:cNvSpPr/>
      </xdr:nvSpPr>
      <xdr:spPr>
        <a:xfrm>
          <a:off x="10933200" y="950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53</xdr:row>
      <xdr:rowOff>82440</xdr:rowOff>
    </xdr:from>
    <xdr:to>
      <xdr:col>90</xdr:col>
      <xdr:colOff>2880</xdr:colOff>
      <xdr:row>53</xdr:row>
      <xdr:rowOff>82440</xdr:rowOff>
    </xdr:to>
    <xdr:sp>
      <xdr:nvSpPr>
        <xdr:cNvPr id="2570" name="直線コネクタ 557"/>
        <xdr:cNvSpPr/>
      </xdr:nvSpPr>
      <xdr:spPr>
        <a:xfrm>
          <a:off x="1141380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52</xdr:row>
      <xdr:rowOff>132120</xdr:rowOff>
    </xdr:from>
    <xdr:to>
      <xdr:col>65</xdr:col>
      <xdr:colOff>107640</xdr:colOff>
      <xdr:row>54</xdr:row>
      <xdr:rowOff>7200</xdr:rowOff>
    </xdr:to>
    <xdr:sp>
      <xdr:nvSpPr>
        <xdr:cNvPr id="2571" name="テキスト ボックス 558"/>
        <xdr:cNvSpPr/>
      </xdr:nvSpPr>
      <xdr:spPr>
        <a:xfrm>
          <a:off x="10933200" y="9047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50</xdr:row>
      <xdr:rowOff>139680</xdr:rowOff>
    </xdr:from>
    <xdr:to>
      <xdr:col>90</xdr:col>
      <xdr:colOff>2880</xdr:colOff>
      <xdr:row>50</xdr:row>
      <xdr:rowOff>139680</xdr:rowOff>
    </xdr:to>
    <xdr:sp>
      <xdr:nvSpPr>
        <xdr:cNvPr id="2572" name="直線コネクタ 559"/>
        <xdr:cNvSpPr/>
      </xdr:nvSpPr>
      <xdr:spPr>
        <a:xfrm>
          <a:off x="1141380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50</xdr:row>
      <xdr:rowOff>18000</xdr:rowOff>
    </xdr:from>
    <xdr:to>
      <xdr:col>65</xdr:col>
      <xdr:colOff>107640</xdr:colOff>
      <xdr:row>51</xdr:row>
      <xdr:rowOff>64440</xdr:rowOff>
    </xdr:to>
    <xdr:sp>
      <xdr:nvSpPr>
        <xdr:cNvPr id="2573" name="テキスト ボックス 560"/>
        <xdr:cNvSpPr/>
      </xdr:nvSpPr>
      <xdr:spPr>
        <a:xfrm>
          <a:off x="10933200" y="8590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74" name="直線コネクタ 56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47</xdr:row>
      <xdr:rowOff>75240</xdr:rowOff>
    </xdr:from>
    <xdr:to>
      <xdr:col>65</xdr:col>
      <xdr:colOff>107640</xdr:colOff>
      <xdr:row>48</xdr:row>
      <xdr:rowOff>121320</xdr:rowOff>
    </xdr:to>
    <xdr:sp>
      <xdr:nvSpPr>
        <xdr:cNvPr id="2575" name="テキスト ボックス 562"/>
        <xdr:cNvSpPr/>
      </xdr:nvSpPr>
      <xdr:spPr>
        <a:xfrm>
          <a:off x="10869480" y="8133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76" name="教育費グラフ枠"/>
        <xdr:cNvSpPr/>
      </xdr:nvSpPr>
      <xdr:spPr>
        <a:xfrm>
          <a:off x="114138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82440</xdr:rowOff>
    </xdr:from>
    <xdr:to>
      <xdr:col>85</xdr:col>
      <xdr:colOff>126360</xdr:colOff>
      <xdr:row>57</xdr:row>
      <xdr:rowOff>38520</xdr:rowOff>
    </xdr:to>
    <xdr:sp>
      <xdr:nvSpPr>
        <xdr:cNvPr id="2577" name="直線コネクタ 564"/>
        <xdr:cNvSpPr/>
      </xdr:nvSpPr>
      <xdr:spPr>
        <a:xfrm flipV="1">
          <a:off x="14967720" y="8654760"/>
          <a:ext cx="1440" cy="1156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57</xdr:row>
      <xdr:rowOff>63000</xdr:rowOff>
    </xdr:from>
    <xdr:to>
      <xdr:col>89</xdr:col>
      <xdr:colOff>8280</xdr:colOff>
      <xdr:row>58</xdr:row>
      <xdr:rowOff>109440</xdr:rowOff>
    </xdr:to>
    <xdr:sp>
      <xdr:nvSpPr>
        <xdr:cNvPr id="2578" name="教育費最小値テキスト"/>
        <xdr:cNvSpPr/>
      </xdr:nvSpPr>
      <xdr:spPr>
        <a:xfrm>
          <a:off x="15024960" y="983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31,923</a:t>
          </a:r>
          <a:endParaRPr b="0" lang="en-US" sz="1000" spc="-1" strike="noStrike">
            <a:latin typeface="Times New Roman"/>
          </a:endParaRPr>
        </a:p>
      </xdr:txBody>
    </xdr:sp>
    <xdr:clientData/>
  </xdr:twoCellAnchor>
  <xdr:twoCellAnchor editAs="twoCell">
    <xdr:from>
      <xdr:col>85</xdr:col>
      <xdr:colOff>37800</xdr:colOff>
      <xdr:row>57</xdr:row>
      <xdr:rowOff>38520</xdr:rowOff>
    </xdr:from>
    <xdr:to>
      <xdr:col>86</xdr:col>
      <xdr:colOff>25200</xdr:colOff>
      <xdr:row>57</xdr:row>
      <xdr:rowOff>38520</xdr:rowOff>
    </xdr:to>
    <xdr:sp>
      <xdr:nvSpPr>
        <xdr:cNvPr id="2579" name="直線コネクタ 566"/>
        <xdr:cNvSpPr/>
      </xdr:nvSpPr>
      <xdr:spPr>
        <a:xfrm>
          <a:off x="14880600" y="98110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49</xdr:row>
      <xdr:rowOff>49680</xdr:rowOff>
    </xdr:from>
    <xdr:to>
      <xdr:col>89</xdr:col>
      <xdr:colOff>8280</xdr:colOff>
      <xdr:row>50</xdr:row>
      <xdr:rowOff>96120</xdr:rowOff>
    </xdr:to>
    <xdr:sp>
      <xdr:nvSpPr>
        <xdr:cNvPr id="2580" name="教育費最大値テキスト"/>
        <xdr:cNvSpPr/>
      </xdr:nvSpPr>
      <xdr:spPr>
        <a:xfrm>
          <a:off x="15024960" y="8450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82,498</a:t>
          </a:r>
          <a:endParaRPr b="0" lang="en-US" sz="1000" spc="-1" strike="noStrike">
            <a:latin typeface="Times New Roman"/>
          </a:endParaRPr>
        </a:p>
      </xdr:txBody>
    </xdr:sp>
    <xdr:clientData/>
  </xdr:twoCellAnchor>
  <xdr:twoCellAnchor editAs="twoCell">
    <xdr:from>
      <xdr:col>85</xdr:col>
      <xdr:colOff>37800</xdr:colOff>
      <xdr:row>50</xdr:row>
      <xdr:rowOff>82440</xdr:rowOff>
    </xdr:from>
    <xdr:to>
      <xdr:col>86</xdr:col>
      <xdr:colOff>25200</xdr:colOff>
      <xdr:row>50</xdr:row>
      <xdr:rowOff>82440</xdr:rowOff>
    </xdr:to>
    <xdr:sp>
      <xdr:nvSpPr>
        <xdr:cNvPr id="2581" name="直線コネクタ 568"/>
        <xdr:cNvSpPr/>
      </xdr:nvSpPr>
      <xdr:spPr>
        <a:xfrm>
          <a:off x="14880600" y="8654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53</xdr:row>
      <xdr:rowOff>111240</xdr:rowOff>
    </xdr:from>
    <xdr:to>
      <xdr:col>85</xdr:col>
      <xdr:colOff>126720</xdr:colOff>
      <xdr:row>56</xdr:row>
      <xdr:rowOff>76320</xdr:rowOff>
    </xdr:to>
    <xdr:sp>
      <xdr:nvSpPr>
        <xdr:cNvPr id="2582" name="直線コネクタ 569"/>
        <xdr:cNvSpPr/>
      </xdr:nvSpPr>
      <xdr:spPr>
        <a:xfrm flipV="1">
          <a:off x="14195160" y="9198000"/>
          <a:ext cx="774360" cy="479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54</xdr:row>
      <xdr:rowOff>61200</xdr:rowOff>
    </xdr:from>
    <xdr:to>
      <xdr:col>89</xdr:col>
      <xdr:colOff>8280</xdr:colOff>
      <xdr:row>55</xdr:row>
      <xdr:rowOff>107640</xdr:rowOff>
    </xdr:to>
    <xdr:sp>
      <xdr:nvSpPr>
        <xdr:cNvPr id="2583" name="教育費平均値テキスト"/>
        <xdr:cNvSpPr/>
      </xdr:nvSpPr>
      <xdr:spPr>
        <a:xfrm>
          <a:off x="15024960" y="9319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51,169</a:t>
          </a:r>
          <a:endParaRPr b="0" lang="en-US" sz="1000" spc="-1" strike="noStrike">
            <a:latin typeface="Times New Roman"/>
          </a:endParaRPr>
        </a:p>
      </xdr:txBody>
    </xdr:sp>
    <xdr:clientData/>
  </xdr:twoCellAnchor>
  <xdr:twoCellAnchor editAs="twoCell">
    <xdr:from>
      <xdr:col>85</xdr:col>
      <xdr:colOff>76320</xdr:colOff>
      <xdr:row>54</xdr:row>
      <xdr:rowOff>62280</xdr:rowOff>
    </xdr:from>
    <xdr:to>
      <xdr:col>86</xdr:col>
      <xdr:colOff>2880</xdr:colOff>
      <xdr:row>54</xdr:row>
      <xdr:rowOff>163440</xdr:rowOff>
    </xdr:to>
    <xdr:sp>
      <xdr:nvSpPr>
        <xdr:cNvPr id="2584" name="フローチャート: 判断 571"/>
        <xdr:cNvSpPr/>
      </xdr:nvSpPr>
      <xdr:spPr>
        <a:xfrm>
          <a:off x="14919120" y="9320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76320</xdr:rowOff>
    </xdr:from>
    <xdr:to>
      <xdr:col>81</xdr:col>
      <xdr:colOff>50760</xdr:colOff>
      <xdr:row>57</xdr:row>
      <xdr:rowOff>51840</xdr:rowOff>
    </xdr:to>
    <xdr:sp>
      <xdr:nvSpPr>
        <xdr:cNvPr id="2585" name="直線コネクタ 572"/>
        <xdr:cNvSpPr/>
      </xdr:nvSpPr>
      <xdr:spPr>
        <a:xfrm flipV="1">
          <a:off x="13385520" y="9677520"/>
          <a:ext cx="809640" cy="146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55</xdr:row>
      <xdr:rowOff>41400</xdr:rowOff>
    </xdr:from>
    <xdr:to>
      <xdr:col>81</xdr:col>
      <xdr:colOff>101160</xdr:colOff>
      <xdr:row>55</xdr:row>
      <xdr:rowOff>142560</xdr:rowOff>
    </xdr:to>
    <xdr:sp>
      <xdr:nvSpPr>
        <xdr:cNvPr id="2586" name="フローチャート: 判断 573"/>
        <xdr:cNvSpPr/>
      </xdr:nvSpPr>
      <xdr:spPr>
        <a:xfrm>
          <a:off x="14144400" y="947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54</xdr:row>
      <xdr:rowOff>8640</xdr:rowOff>
    </xdr:from>
    <xdr:to>
      <xdr:col>82</xdr:col>
      <xdr:colOff>169920</xdr:colOff>
      <xdr:row>55</xdr:row>
      <xdr:rowOff>55080</xdr:rowOff>
    </xdr:to>
    <xdr:sp>
      <xdr:nvSpPr>
        <xdr:cNvPr id="2587" name="テキスト ボックス 574"/>
        <xdr:cNvSpPr/>
      </xdr:nvSpPr>
      <xdr:spPr>
        <a:xfrm>
          <a:off x="13964040" y="9266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44,579</a:t>
          </a:r>
          <a:endParaRPr b="0" lang="en-US" sz="1000" spc="-1" strike="noStrike">
            <a:latin typeface="Times New Roman"/>
          </a:endParaRPr>
        </a:p>
      </xdr:txBody>
    </xdr:sp>
    <xdr:clientData/>
  </xdr:twoCellAnchor>
  <xdr:twoCellAnchor editAs="twoCell">
    <xdr:from>
      <xdr:col>72</xdr:col>
      <xdr:colOff>2520</xdr:colOff>
      <xdr:row>57</xdr:row>
      <xdr:rowOff>51840</xdr:rowOff>
    </xdr:from>
    <xdr:to>
      <xdr:col>76</xdr:col>
      <xdr:colOff>114120</xdr:colOff>
      <xdr:row>57</xdr:row>
      <xdr:rowOff>110880</xdr:rowOff>
    </xdr:to>
    <xdr:sp>
      <xdr:nvSpPr>
        <xdr:cNvPr id="2588" name="直線コネクタ 575"/>
        <xdr:cNvSpPr/>
      </xdr:nvSpPr>
      <xdr:spPr>
        <a:xfrm flipV="1">
          <a:off x="12575520" y="9824400"/>
          <a:ext cx="810000" cy="59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55</xdr:row>
      <xdr:rowOff>152280</xdr:rowOff>
    </xdr:from>
    <xdr:to>
      <xdr:col>76</xdr:col>
      <xdr:colOff>164520</xdr:colOff>
      <xdr:row>56</xdr:row>
      <xdr:rowOff>82080</xdr:rowOff>
    </xdr:to>
    <xdr:sp>
      <xdr:nvSpPr>
        <xdr:cNvPr id="2589" name="フローチャート: 判断 576"/>
        <xdr:cNvSpPr/>
      </xdr:nvSpPr>
      <xdr:spPr>
        <a:xfrm>
          <a:off x="13334760" y="95817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54</xdr:row>
      <xdr:rowOff>119520</xdr:rowOff>
    </xdr:from>
    <xdr:to>
      <xdr:col>78</xdr:col>
      <xdr:colOff>42840</xdr:colOff>
      <xdr:row>55</xdr:row>
      <xdr:rowOff>165960</xdr:rowOff>
    </xdr:to>
    <xdr:sp>
      <xdr:nvSpPr>
        <xdr:cNvPr id="2590" name="テキスト ボックス 577"/>
        <xdr:cNvSpPr/>
      </xdr:nvSpPr>
      <xdr:spPr>
        <a:xfrm>
          <a:off x="13138560" y="9377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39,726</a:t>
          </a:r>
          <a:endParaRPr b="0" lang="en-US" sz="1000" spc="-1" strike="noStrike">
            <a:latin typeface="Times New Roman"/>
          </a:endParaRPr>
        </a:p>
      </xdr:txBody>
    </xdr:sp>
    <xdr:clientData/>
  </xdr:twoCellAnchor>
  <xdr:twoCellAnchor editAs="twoCell">
    <xdr:from>
      <xdr:col>67</xdr:col>
      <xdr:colOff>50760</xdr:colOff>
      <xdr:row>57</xdr:row>
      <xdr:rowOff>65880</xdr:rowOff>
    </xdr:from>
    <xdr:to>
      <xdr:col>72</xdr:col>
      <xdr:colOff>2520</xdr:colOff>
      <xdr:row>57</xdr:row>
      <xdr:rowOff>110880</xdr:rowOff>
    </xdr:to>
    <xdr:sp>
      <xdr:nvSpPr>
        <xdr:cNvPr id="2591" name="直線コネクタ 578"/>
        <xdr:cNvSpPr/>
      </xdr:nvSpPr>
      <xdr:spPr>
        <a:xfrm>
          <a:off x="11750400" y="9838440"/>
          <a:ext cx="82512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55</xdr:row>
      <xdr:rowOff>136440</xdr:rowOff>
    </xdr:from>
    <xdr:to>
      <xdr:col>72</xdr:col>
      <xdr:colOff>37800</xdr:colOff>
      <xdr:row>56</xdr:row>
      <xdr:rowOff>66240</xdr:rowOff>
    </xdr:to>
    <xdr:sp>
      <xdr:nvSpPr>
        <xdr:cNvPr id="2592" name="フローチャート: 判断 579"/>
        <xdr:cNvSpPr/>
      </xdr:nvSpPr>
      <xdr:spPr>
        <a:xfrm>
          <a:off x="12525120" y="9565920"/>
          <a:ext cx="856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54</xdr:row>
      <xdr:rowOff>103680</xdr:rowOff>
    </xdr:from>
    <xdr:to>
      <xdr:col>73</xdr:col>
      <xdr:colOff>106200</xdr:colOff>
      <xdr:row>55</xdr:row>
      <xdr:rowOff>150120</xdr:rowOff>
    </xdr:to>
    <xdr:sp>
      <xdr:nvSpPr>
        <xdr:cNvPr id="2593" name="テキスト ボックス 580"/>
        <xdr:cNvSpPr/>
      </xdr:nvSpPr>
      <xdr:spPr>
        <a:xfrm>
          <a:off x="12328920" y="9361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40,418</a:t>
          </a:r>
          <a:endParaRPr b="0" lang="en-US" sz="1000" spc="-1" strike="noStrike">
            <a:latin typeface="Times New Roman"/>
          </a:endParaRPr>
        </a:p>
      </xdr:txBody>
    </xdr:sp>
    <xdr:clientData/>
  </xdr:twoCellAnchor>
  <xdr:twoCellAnchor editAs="twoCell">
    <xdr:from>
      <xdr:col>67</xdr:col>
      <xdr:colOff>0</xdr:colOff>
      <xdr:row>56</xdr:row>
      <xdr:rowOff>4320</xdr:rowOff>
    </xdr:from>
    <xdr:to>
      <xdr:col>67</xdr:col>
      <xdr:colOff>101160</xdr:colOff>
      <xdr:row>56</xdr:row>
      <xdr:rowOff>105480</xdr:rowOff>
    </xdr:to>
    <xdr:sp>
      <xdr:nvSpPr>
        <xdr:cNvPr id="2594" name="フローチャート: 判断 581"/>
        <xdr:cNvSpPr/>
      </xdr:nvSpPr>
      <xdr:spPr>
        <a:xfrm>
          <a:off x="11699640" y="9605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54</xdr:row>
      <xdr:rowOff>142920</xdr:rowOff>
    </xdr:from>
    <xdr:to>
      <xdr:col>68</xdr:col>
      <xdr:colOff>169920</xdr:colOff>
      <xdr:row>56</xdr:row>
      <xdr:rowOff>17640</xdr:rowOff>
    </xdr:to>
    <xdr:sp>
      <xdr:nvSpPr>
        <xdr:cNvPr id="2595" name="テキスト ボックス 582"/>
        <xdr:cNvSpPr/>
      </xdr:nvSpPr>
      <xdr:spPr>
        <a:xfrm>
          <a:off x="11519280" y="9401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38,701</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15480</xdr:colOff>
      <xdr:row>62</xdr:row>
      <xdr:rowOff>146880</xdr:rowOff>
    </xdr:to>
    <xdr:sp>
      <xdr:nvSpPr>
        <xdr:cNvPr id="2596" name="テキスト ボックス 583"/>
        <xdr:cNvSpPr/>
      </xdr:nvSpPr>
      <xdr:spPr>
        <a:xfrm>
          <a:off x="14795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114120</xdr:colOff>
      <xdr:row>62</xdr:row>
      <xdr:rowOff>146880</xdr:rowOff>
    </xdr:to>
    <xdr:sp>
      <xdr:nvSpPr>
        <xdr:cNvPr id="2597" name="テキスト ボックス 584"/>
        <xdr:cNvSpPr/>
      </xdr:nvSpPr>
      <xdr:spPr>
        <a:xfrm>
          <a:off x="140205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3240</xdr:colOff>
      <xdr:row>62</xdr:row>
      <xdr:rowOff>146880</xdr:rowOff>
    </xdr:to>
    <xdr:sp>
      <xdr:nvSpPr>
        <xdr:cNvPr id="2598" name="テキスト ボックス 585"/>
        <xdr:cNvSpPr/>
      </xdr:nvSpPr>
      <xdr:spPr>
        <a:xfrm>
          <a:off x="1321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61</xdr:row>
      <xdr:rowOff>100440</xdr:rowOff>
    </xdr:from>
    <xdr:to>
      <xdr:col>75</xdr:col>
      <xdr:colOff>66240</xdr:colOff>
      <xdr:row>62</xdr:row>
      <xdr:rowOff>146880</xdr:rowOff>
    </xdr:to>
    <xdr:sp>
      <xdr:nvSpPr>
        <xdr:cNvPr id="2599" name="テキスト ボックス 586"/>
        <xdr:cNvSpPr/>
      </xdr:nvSpPr>
      <xdr:spPr>
        <a:xfrm>
          <a:off x="124012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114120</xdr:colOff>
      <xdr:row>62</xdr:row>
      <xdr:rowOff>146880</xdr:rowOff>
    </xdr:to>
    <xdr:sp>
      <xdr:nvSpPr>
        <xdr:cNvPr id="2600" name="テキスト ボックス 587"/>
        <xdr:cNvSpPr/>
      </xdr:nvSpPr>
      <xdr:spPr>
        <a:xfrm>
          <a:off x="115758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53</xdr:row>
      <xdr:rowOff>60480</xdr:rowOff>
    </xdr:from>
    <xdr:to>
      <xdr:col>86</xdr:col>
      <xdr:colOff>2880</xdr:colOff>
      <xdr:row>53</xdr:row>
      <xdr:rowOff>161640</xdr:rowOff>
    </xdr:to>
    <xdr:sp>
      <xdr:nvSpPr>
        <xdr:cNvPr id="2601" name="楕円 588"/>
        <xdr:cNvSpPr/>
      </xdr:nvSpPr>
      <xdr:spPr>
        <a:xfrm>
          <a:off x="14919120" y="9147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52</xdr:row>
      <xdr:rowOff>104040</xdr:rowOff>
    </xdr:from>
    <xdr:to>
      <xdr:col>89</xdr:col>
      <xdr:colOff>8280</xdr:colOff>
      <xdr:row>53</xdr:row>
      <xdr:rowOff>150480</xdr:rowOff>
    </xdr:to>
    <xdr:sp>
      <xdr:nvSpPr>
        <xdr:cNvPr id="2602" name="教育費該当値テキスト"/>
        <xdr:cNvSpPr/>
      </xdr:nvSpPr>
      <xdr:spPr>
        <a:xfrm>
          <a:off x="15024960" y="9019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58,742</a:t>
          </a:r>
          <a:endParaRPr b="0" lang="en-US" sz="1000" spc="-1" strike="noStrike">
            <a:latin typeface="Times New Roman"/>
          </a:endParaRPr>
        </a:p>
      </xdr:txBody>
    </xdr:sp>
    <xdr:clientData/>
  </xdr:twoCellAnchor>
  <xdr:twoCellAnchor editAs="twoCell">
    <xdr:from>
      <xdr:col>81</xdr:col>
      <xdr:colOff>0</xdr:colOff>
      <xdr:row>56</xdr:row>
      <xdr:rowOff>25560</xdr:rowOff>
    </xdr:from>
    <xdr:to>
      <xdr:col>81</xdr:col>
      <xdr:colOff>101160</xdr:colOff>
      <xdr:row>56</xdr:row>
      <xdr:rowOff>126720</xdr:rowOff>
    </xdr:to>
    <xdr:sp>
      <xdr:nvSpPr>
        <xdr:cNvPr id="2603" name="楕円 590"/>
        <xdr:cNvSpPr/>
      </xdr:nvSpPr>
      <xdr:spPr>
        <a:xfrm>
          <a:off x="14144400" y="9626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56</xdr:row>
      <xdr:rowOff>138600</xdr:rowOff>
    </xdr:from>
    <xdr:to>
      <xdr:col>82</xdr:col>
      <xdr:colOff>169920</xdr:colOff>
      <xdr:row>58</xdr:row>
      <xdr:rowOff>13680</xdr:rowOff>
    </xdr:to>
    <xdr:sp>
      <xdr:nvSpPr>
        <xdr:cNvPr id="2604" name="テキスト ボックス 591"/>
        <xdr:cNvSpPr/>
      </xdr:nvSpPr>
      <xdr:spPr>
        <a:xfrm>
          <a:off x="13964040" y="9739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37,772</a:t>
          </a:r>
          <a:endParaRPr b="0" lang="en-US" sz="1000" spc="-1" strike="noStrike">
            <a:latin typeface="Times New Roman"/>
          </a:endParaRPr>
        </a:p>
      </xdr:txBody>
    </xdr:sp>
    <xdr:clientData/>
  </xdr:twoCellAnchor>
  <xdr:twoCellAnchor editAs="twoCell">
    <xdr:from>
      <xdr:col>76</xdr:col>
      <xdr:colOff>63360</xdr:colOff>
      <xdr:row>57</xdr:row>
      <xdr:rowOff>1080</xdr:rowOff>
    </xdr:from>
    <xdr:to>
      <xdr:col>76</xdr:col>
      <xdr:colOff>164520</xdr:colOff>
      <xdr:row>57</xdr:row>
      <xdr:rowOff>102240</xdr:rowOff>
    </xdr:to>
    <xdr:sp>
      <xdr:nvSpPr>
        <xdr:cNvPr id="2605" name="楕円 592"/>
        <xdr:cNvSpPr/>
      </xdr:nvSpPr>
      <xdr:spPr>
        <a:xfrm>
          <a:off x="13334760" y="977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57</xdr:row>
      <xdr:rowOff>114480</xdr:rowOff>
    </xdr:from>
    <xdr:to>
      <xdr:col>78</xdr:col>
      <xdr:colOff>42840</xdr:colOff>
      <xdr:row>58</xdr:row>
      <xdr:rowOff>160920</xdr:rowOff>
    </xdr:to>
    <xdr:sp>
      <xdr:nvSpPr>
        <xdr:cNvPr id="2606" name="テキスト ボックス 593"/>
        <xdr:cNvSpPr/>
      </xdr:nvSpPr>
      <xdr:spPr>
        <a:xfrm>
          <a:off x="13138560" y="9887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31,334</a:t>
          </a:r>
          <a:endParaRPr b="0" lang="en-US" sz="1000" spc="-1" strike="noStrike">
            <a:latin typeface="Times New Roman"/>
          </a:endParaRPr>
        </a:p>
      </xdr:txBody>
    </xdr:sp>
    <xdr:clientData/>
  </xdr:twoCellAnchor>
  <xdr:twoCellAnchor editAs="twoCell">
    <xdr:from>
      <xdr:col>71</xdr:col>
      <xdr:colOff>127080</xdr:colOff>
      <xdr:row>57</xdr:row>
      <xdr:rowOff>60120</xdr:rowOff>
    </xdr:from>
    <xdr:to>
      <xdr:col>72</xdr:col>
      <xdr:colOff>37800</xdr:colOff>
      <xdr:row>57</xdr:row>
      <xdr:rowOff>161280</xdr:rowOff>
    </xdr:to>
    <xdr:sp>
      <xdr:nvSpPr>
        <xdr:cNvPr id="2607" name="楕円 594"/>
        <xdr:cNvSpPr/>
      </xdr:nvSpPr>
      <xdr:spPr>
        <a:xfrm>
          <a:off x="12525120" y="98326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58</xdr:row>
      <xdr:rowOff>2160</xdr:rowOff>
    </xdr:from>
    <xdr:to>
      <xdr:col>73</xdr:col>
      <xdr:colOff>106200</xdr:colOff>
      <xdr:row>59</xdr:row>
      <xdr:rowOff>48600</xdr:rowOff>
    </xdr:to>
    <xdr:sp>
      <xdr:nvSpPr>
        <xdr:cNvPr id="2608" name="テキスト ボックス 595"/>
        <xdr:cNvSpPr/>
      </xdr:nvSpPr>
      <xdr:spPr>
        <a:xfrm>
          <a:off x="12328920" y="994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28,752</a:t>
          </a:r>
          <a:endParaRPr b="0" lang="en-US" sz="1000" spc="-1" strike="noStrike">
            <a:latin typeface="Times New Roman"/>
          </a:endParaRPr>
        </a:p>
      </xdr:txBody>
    </xdr:sp>
    <xdr:clientData/>
  </xdr:twoCellAnchor>
  <xdr:twoCellAnchor editAs="twoCell">
    <xdr:from>
      <xdr:col>67</xdr:col>
      <xdr:colOff>0</xdr:colOff>
      <xdr:row>57</xdr:row>
      <xdr:rowOff>15480</xdr:rowOff>
    </xdr:from>
    <xdr:to>
      <xdr:col>67</xdr:col>
      <xdr:colOff>101160</xdr:colOff>
      <xdr:row>57</xdr:row>
      <xdr:rowOff>116640</xdr:rowOff>
    </xdr:to>
    <xdr:sp>
      <xdr:nvSpPr>
        <xdr:cNvPr id="2609" name="楕円 596"/>
        <xdr:cNvSpPr/>
      </xdr:nvSpPr>
      <xdr:spPr>
        <a:xfrm>
          <a:off x="11699640" y="9788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57</xdr:row>
      <xdr:rowOff>128520</xdr:rowOff>
    </xdr:from>
    <xdr:to>
      <xdr:col>68</xdr:col>
      <xdr:colOff>169920</xdr:colOff>
      <xdr:row>59</xdr:row>
      <xdr:rowOff>3600</xdr:rowOff>
    </xdr:to>
    <xdr:sp>
      <xdr:nvSpPr>
        <xdr:cNvPr id="2610" name="テキスト ボックス 597"/>
        <xdr:cNvSpPr/>
      </xdr:nvSpPr>
      <xdr:spPr>
        <a:xfrm>
          <a:off x="11519280" y="9901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30,716</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611" name="正方形/長方形 598"/>
        <xdr:cNvSpPr/>
      </xdr:nvSpPr>
      <xdr:spPr>
        <a:xfrm>
          <a:off x="11413800" y="10858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612" name="正方形/長方形 599"/>
        <xdr:cNvSpPr/>
      </xdr:nvSpPr>
      <xdr:spPr>
        <a:xfrm>
          <a:off x="1152504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613" name="正方形/長方形 600"/>
        <xdr:cNvSpPr/>
      </xdr:nvSpPr>
      <xdr:spPr>
        <a:xfrm>
          <a:off x="1152504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17/51</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14" name="正方形/長方形 601"/>
        <xdr:cNvSpPr/>
      </xdr:nvSpPr>
      <xdr:spPr>
        <a:xfrm>
          <a:off x="12461400" y="11201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15" name="正方形/長方形 602"/>
        <xdr:cNvSpPr/>
      </xdr:nvSpPr>
      <xdr:spPr>
        <a:xfrm>
          <a:off x="12461400" y="11404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6" name="正方形/長方形 603"/>
        <xdr:cNvSpPr/>
      </xdr:nvSpPr>
      <xdr:spPr>
        <a:xfrm>
          <a:off x="13509360" y="11201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17" name="正方形/長方形 604"/>
        <xdr:cNvSpPr/>
      </xdr:nvSpPr>
      <xdr:spPr>
        <a:xfrm>
          <a:off x="13509360" y="11404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533</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8" name="正方形/長方形 605"/>
        <xdr:cNvSpPr/>
      </xdr:nvSpPr>
      <xdr:spPr>
        <a:xfrm>
          <a:off x="114138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26640</xdr:rowOff>
    </xdr:to>
    <xdr:sp>
      <xdr:nvSpPr>
        <xdr:cNvPr id="2619" name="テキスト ボックス 606"/>
        <xdr:cNvSpPr/>
      </xdr:nvSpPr>
      <xdr:spPr>
        <a:xfrm>
          <a:off x="11378520" y="11493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620" name="直線コネクタ 607"/>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90</xdr:col>
      <xdr:colOff>2880</xdr:colOff>
      <xdr:row>79</xdr:row>
      <xdr:rowOff>44280</xdr:rowOff>
    </xdr:to>
    <xdr:sp>
      <xdr:nvSpPr>
        <xdr:cNvPr id="2621" name="直線コネクタ 608"/>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94320</xdr:rowOff>
    </xdr:from>
    <xdr:to>
      <xdr:col>65</xdr:col>
      <xdr:colOff>77040</xdr:colOff>
      <xdr:row>79</xdr:row>
      <xdr:rowOff>140760</xdr:rowOff>
    </xdr:to>
    <xdr:sp>
      <xdr:nvSpPr>
        <xdr:cNvPr id="2622" name="テキスト ボックス 609"/>
        <xdr:cNvSpPr/>
      </xdr:nvSpPr>
      <xdr:spPr>
        <a:xfrm>
          <a:off x="11182680" y="1346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2623" name="直線コネクタ 610"/>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76</xdr:row>
      <xdr:rowOff>56160</xdr:rowOff>
    </xdr:from>
    <xdr:to>
      <xdr:col>65</xdr:col>
      <xdr:colOff>108000</xdr:colOff>
      <xdr:row>77</xdr:row>
      <xdr:rowOff>102600</xdr:rowOff>
    </xdr:to>
    <xdr:sp>
      <xdr:nvSpPr>
        <xdr:cNvPr id="2624" name="テキスト ボックス 611"/>
        <xdr:cNvSpPr/>
      </xdr:nvSpPr>
      <xdr:spPr>
        <a:xfrm>
          <a:off x="10997280" y="13086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2625" name="直線コネクタ 612"/>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74</xdr:row>
      <xdr:rowOff>18000</xdr:rowOff>
    </xdr:from>
    <xdr:to>
      <xdr:col>65</xdr:col>
      <xdr:colOff>107640</xdr:colOff>
      <xdr:row>75</xdr:row>
      <xdr:rowOff>64440</xdr:rowOff>
    </xdr:to>
    <xdr:sp>
      <xdr:nvSpPr>
        <xdr:cNvPr id="2626" name="テキスト ボックス 613"/>
        <xdr:cNvSpPr/>
      </xdr:nvSpPr>
      <xdr:spPr>
        <a:xfrm>
          <a:off x="10933200" y="12705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2627" name="直線コネクタ 614"/>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71</xdr:row>
      <xdr:rowOff>151200</xdr:rowOff>
    </xdr:from>
    <xdr:to>
      <xdr:col>65</xdr:col>
      <xdr:colOff>107640</xdr:colOff>
      <xdr:row>73</xdr:row>
      <xdr:rowOff>25920</xdr:rowOff>
    </xdr:to>
    <xdr:sp>
      <xdr:nvSpPr>
        <xdr:cNvPr id="2628" name="テキスト ボックス 615"/>
        <xdr:cNvSpPr/>
      </xdr:nvSpPr>
      <xdr:spPr>
        <a:xfrm>
          <a:off x="10933200" y="1232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2629" name="直線コネクタ 616"/>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69</xdr:row>
      <xdr:rowOff>113400</xdr:rowOff>
    </xdr:from>
    <xdr:to>
      <xdr:col>65</xdr:col>
      <xdr:colOff>107640</xdr:colOff>
      <xdr:row>70</xdr:row>
      <xdr:rowOff>159840</xdr:rowOff>
    </xdr:to>
    <xdr:sp>
      <xdr:nvSpPr>
        <xdr:cNvPr id="2630" name="テキスト ボックス 617"/>
        <xdr:cNvSpPr/>
      </xdr:nvSpPr>
      <xdr:spPr>
        <a:xfrm>
          <a:off x="10933200" y="11943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31" name="直線コネクタ 618"/>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67</xdr:row>
      <xdr:rowOff>75240</xdr:rowOff>
    </xdr:from>
    <xdr:to>
      <xdr:col>65</xdr:col>
      <xdr:colOff>107640</xdr:colOff>
      <xdr:row>68</xdr:row>
      <xdr:rowOff>121320</xdr:rowOff>
    </xdr:to>
    <xdr:sp>
      <xdr:nvSpPr>
        <xdr:cNvPr id="2632" name="テキスト ボックス 619"/>
        <xdr:cNvSpPr/>
      </xdr:nvSpPr>
      <xdr:spPr>
        <a:xfrm>
          <a:off x="10933200" y="11562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33" name="災害復旧費グラフ枠"/>
        <xdr:cNvSpPr/>
      </xdr:nvSpPr>
      <xdr:spPr>
        <a:xfrm>
          <a:off x="114138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47160</xdr:rowOff>
    </xdr:from>
    <xdr:to>
      <xdr:col>85</xdr:col>
      <xdr:colOff>126360</xdr:colOff>
      <xdr:row>79</xdr:row>
      <xdr:rowOff>44280</xdr:rowOff>
    </xdr:to>
    <xdr:sp>
      <xdr:nvSpPr>
        <xdr:cNvPr id="2634" name="直線コネクタ 621"/>
        <xdr:cNvSpPr/>
      </xdr:nvSpPr>
      <xdr:spPr>
        <a:xfrm flipV="1">
          <a:off x="14967720" y="12219840"/>
          <a:ext cx="1440" cy="1368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79</xdr:row>
      <xdr:rowOff>68760</xdr:rowOff>
    </xdr:from>
    <xdr:to>
      <xdr:col>87</xdr:col>
      <xdr:colOff>74880</xdr:colOff>
      <xdr:row>80</xdr:row>
      <xdr:rowOff>114840</xdr:rowOff>
    </xdr:to>
    <xdr:sp>
      <xdr:nvSpPr>
        <xdr:cNvPr id="2635" name="災害復旧費最小値テキスト"/>
        <xdr:cNvSpPr/>
      </xdr:nvSpPr>
      <xdr:spPr>
        <a:xfrm>
          <a:off x="15022440" y="13613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sp>
      <xdr:nvSpPr>
        <xdr:cNvPr id="2636" name="直線コネクタ 623"/>
        <xdr:cNvSpPr/>
      </xdr:nvSpPr>
      <xdr:spPr>
        <a:xfrm>
          <a:off x="14880600" y="13588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70</xdr:row>
      <xdr:rowOff>14400</xdr:rowOff>
    </xdr:from>
    <xdr:to>
      <xdr:col>89</xdr:col>
      <xdr:colOff>8280</xdr:colOff>
      <xdr:row>71</xdr:row>
      <xdr:rowOff>60840</xdr:rowOff>
    </xdr:to>
    <xdr:sp>
      <xdr:nvSpPr>
        <xdr:cNvPr id="2637" name="災害復旧費最大値テキスト"/>
        <xdr:cNvSpPr/>
      </xdr:nvSpPr>
      <xdr:spPr>
        <a:xfrm>
          <a:off x="15024960" y="1201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17,964</a:t>
          </a:r>
          <a:endParaRPr b="0" lang="en-US" sz="1000" spc="-1" strike="noStrike">
            <a:latin typeface="Times New Roman"/>
          </a:endParaRPr>
        </a:p>
      </xdr:txBody>
    </xdr:sp>
    <xdr:clientData/>
  </xdr:twoCellAnchor>
  <xdr:twoCellAnchor editAs="twoCell">
    <xdr:from>
      <xdr:col>85</xdr:col>
      <xdr:colOff>37800</xdr:colOff>
      <xdr:row>71</xdr:row>
      <xdr:rowOff>47160</xdr:rowOff>
    </xdr:from>
    <xdr:to>
      <xdr:col>86</xdr:col>
      <xdr:colOff>25200</xdr:colOff>
      <xdr:row>71</xdr:row>
      <xdr:rowOff>47160</xdr:rowOff>
    </xdr:to>
    <xdr:sp>
      <xdr:nvSpPr>
        <xdr:cNvPr id="2638" name="直線コネクタ 625"/>
        <xdr:cNvSpPr/>
      </xdr:nvSpPr>
      <xdr:spPr>
        <a:xfrm>
          <a:off x="14880600" y="12219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156240</xdr:rowOff>
    </xdr:from>
    <xdr:to>
      <xdr:col>85</xdr:col>
      <xdr:colOff>126720</xdr:colOff>
      <xdr:row>79</xdr:row>
      <xdr:rowOff>29520</xdr:rowOff>
    </xdr:to>
    <xdr:sp>
      <xdr:nvSpPr>
        <xdr:cNvPr id="2639" name="直線コネクタ 626"/>
        <xdr:cNvSpPr/>
      </xdr:nvSpPr>
      <xdr:spPr>
        <a:xfrm>
          <a:off x="14195160" y="13529160"/>
          <a:ext cx="77436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77</xdr:row>
      <xdr:rowOff>129600</xdr:rowOff>
    </xdr:from>
    <xdr:to>
      <xdr:col>88</xdr:col>
      <xdr:colOff>118800</xdr:colOff>
      <xdr:row>79</xdr:row>
      <xdr:rowOff>4680</xdr:rowOff>
    </xdr:to>
    <xdr:sp>
      <xdr:nvSpPr>
        <xdr:cNvPr id="2640" name="災害復旧費平均値テキスト"/>
        <xdr:cNvSpPr/>
      </xdr:nvSpPr>
      <xdr:spPr>
        <a:xfrm>
          <a:off x="15024600" y="13331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1,037</a:t>
          </a:r>
          <a:endParaRPr b="0" lang="en-US" sz="1000" spc="-1" strike="noStrike">
            <a:latin typeface="Times New Roman"/>
          </a:endParaRPr>
        </a:p>
      </xdr:txBody>
    </xdr:sp>
    <xdr:clientData/>
  </xdr:twoCellAnchor>
  <xdr:twoCellAnchor editAs="twoCell">
    <xdr:from>
      <xdr:col>85</xdr:col>
      <xdr:colOff>76320</xdr:colOff>
      <xdr:row>78</xdr:row>
      <xdr:rowOff>86040</xdr:rowOff>
    </xdr:from>
    <xdr:to>
      <xdr:col>86</xdr:col>
      <xdr:colOff>2880</xdr:colOff>
      <xdr:row>79</xdr:row>
      <xdr:rowOff>15840</xdr:rowOff>
    </xdr:to>
    <xdr:sp>
      <xdr:nvSpPr>
        <xdr:cNvPr id="2641" name="フローチャート: 判断 628"/>
        <xdr:cNvSpPr/>
      </xdr:nvSpPr>
      <xdr:spPr>
        <a:xfrm>
          <a:off x="14919120" y="13458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156240</xdr:rowOff>
    </xdr:from>
    <xdr:to>
      <xdr:col>81</xdr:col>
      <xdr:colOff>50760</xdr:colOff>
      <xdr:row>79</xdr:row>
      <xdr:rowOff>44280</xdr:rowOff>
    </xdr:to>
    <xdr:sp>
      <xdr:nvSpPr>
        <xdr:cNvPr id="2642" name="直線コネクタ 629"/>
        <xdr:cNvSpPr/>
      </xdr:nvSpPr>
      <xdr:spPr>
        <a:xfrm flipV="1">
          <a:off x="13385520" y="13529160"/>
          <a:ext cx="80964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69480</xdr:rowOff>
    </xdr:from>
    <xdr:to>
      <xdr:col>81</xdr:col>
      <xdr:colOff>101160</xdr:colOff>
      <xdr:row>78</xdr:row>
      <xdr:rowOff>170640</xdr:rowOff>
    </xdr:to>
    <xdr:sp>
      <xdr:nvSpPr>
        <xdr:cNvPr id="2643" name="フローチャート: 判断 630"/>
        <xdr:cNvSpPr/>
      </xdr:nvSpPr>
      <xdr:spPr>
        <a:xfrm>
          <a:off x="14144400" y="13442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77</xdr:row>
      <xdr:rowOff>36720</xdr:rowOff>
    </xdr:from>
    <xdr:to>
      <xdr:col>82</xdr:col>
      <xdr:colOff>122400</xdr:colOff>
      <xdr:row>78</xdr:row>
      <xdr:rowOff>83160</xdr:rowOff>
    </xdr:to>
    <xdr:sp>
      <xdr:nvSpPr>
        <xdr:cNvPr id="2644" name="テキスト ボックス 631"/>
        <xdr:cNvSpPr/>
      </xdr:nvSpPr>
      <xdr:spPr>
        <a:xfrm>
          <a:off x="13980240" y="13238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1,255</a:t>
          </a:r>
          <a:endParaRPr b="0" lang="en-US" sz="1000" spc="-1" strike="noStrike">
            <a:latin typeface="Times New Roman"/>
          </a:endParaRPr>
        </a:p>
      </xdr:txBody>
    </xdr:sp>
    <xdr:clientData/>
  </xdr:twoCellAnchor>
  <xdr:twoCellAnchor editAs="twoCell">
    <xdr:from>
      <xdr:col>72</xdr:col>
      <xdr:colOff>2520</xdr:colOff>
      <xdr:row>79</xdr:row>
      <xdr:rowOff>44280</xdr:rowOff>
    </xdr:from>
    <xdr:to>
      <xdr:col>76</xdr:col>
      <xdr:colOff>114120</xdr:colOff>
      <xdr:row>79</xdr:row>
      <xdr:rowOff>44280</xdr:rowOff>
    </xdr:to>
    <xdr:sp>
      <xdr:nvSpPr>
        <xdr:cNvPr id="2645" name="直線コネクタ 632"/>
        <xdr:cNvSpPr/>
      </xdr:nvSpPr>
      <xdr:spPr>
        <a:xfrm>
          <a:off x="12575520" y="13588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57960</xdr:rowOff>
    </xdr:from>
    <xdr:to>
      <xdr:col>76</xdr:col>
      <xdr:colOff>164520</xdr:colOff>
      <xdr:row>78</xdr:row>
      <xdr:rowOff>159120</xdr:rowOff>
    </xdr:to>
    <xdr:sp>
      <xdr:nvSpPr>
        <xdr:cNvPr id="2646" name="フローチャート: 判断 633"/>
        <xdr:cNvSpPr/>
      </xdr:nvSpPr>
      <xdr:spPr>
        <a:xfrm>
          <a:off x="13334760" y="1343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77</xdr:row>
      <xdr:rowOff>24840</xdr:rowOff>
    </xdr:from>
    <xdr:to>
      <xdr:col>78</xdr:col>
      <xdr:colOff>11160</xdr:colOff>
      <xdr:row>78</xdr:row>
      <xdr:rowOff>71280</xdr:rowOff>
    </xdr:to>
    <xdr:sp>
      <xdr:nvSpPr>
        <xdr:cNvPr id="2647" name="テキスト ボックス 634"/>
        <xdr:cNvSpPr/>
      </xdr:nvSpPr>
      <xdr:spPr>
        <a:xfrm>
          <a:off x="13170600" y="13226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1,408</a:t>
          </a:r>
          <a:endParaRPr b="0" lang="en-US" sz="1000" spc="-1" strike="noStrike">
            <a:latin typeface="Times New Roman"/>
          </a:endParaRPr>
        </a:p>
      </xdr:txBody>
    </xdr:sp>
    <xdr:clientData/>
  </xdr:twoCellAnchor>
  <xdr:twoCellAnchor editAs="twoCell">
    <xdr:from>
      <xdr:col>67</xdr:col>
      <xdr:colOff>50760</xdr:colOff>
      <xdr:row>79</xdr:row>
      <xdr:rowOff>44280</xdr:rowOff>
    </xdr:from>
    <xdr:to>
      <xdr:col>72</xdr:col>
      <xdr:colOff>2520</xdr:colOff>
      <xdr:row>79</xdr:row>
      <xdr:rowOff>44280</xdr:rowOff>
    </xdr:to>
    <xdr:sp>
      <xdr:nvSpPr>
        <xdr:cNvPr id="2648" name="直線コネクタ 635"/>
        <xdr:cNvSpPr/>
      </xdr:nvSpPr>
      <xdr:spPr>
        <a:xfrm>
          <a:off x="11750400" y="13588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128160</xdr:rowOff>
    </xdr:from>
    <xdr:to>
      <xdr:col>72</xdr:col>
      <xdr:colOff>37800</xdr:colOff>
      <xdr:row>79</xdr:row>
      <xdr:rowOff>57960</xdr:rowOff>
    </xdr:to>
    <xdr:sp>
      <xdr:nvSpPr>
        <xdr:cNvPr id="2649" name="フローチャート: 判断 636"/>
        <xdr:cNvSpPr/>
      </xdr:nvSpPr>
      <xdr:spPr>
        <a:xfrm>
          <a:off x="12525120" y="135010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7560</xdr:colOff>
      <xdr:row>77</xdr:row>
      <xdr:rowOff>95040</xdr:rowOff>
    </xdr:from>
    <xdr:to>
      <xdr:col>73</xdr:col>
      <xdr:colOff>29880</xdr:colOff>
      <xdr:row>78</xdr:row>
      <xdr:rowOff>141480</xdr:rowOff>
    </xdr:to>
    <xdr:sp>
      <xdr:nvSpPr>
        <xdr:cNvPr id="2650" name="テキスト ボックス 637"/>
        <xdr:cNvSpPr/>
      </xdr:nvSpPr>
      <xdr:spPr>
        <a:xfrm>
          <a:off x="12405600" y="132966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67</xdr:col>
      <xdr:colOff>0</xdr:colOff>
      <xdr:row>78</xdr:row>
      <xdr:rowOff>123120</xdr:rowOff>
    </xdr:from>
    <xdr:to>
      <xdr:col>67</xdr:col>
      <xdr:colOff>101160</xdr:colOff>
      <xdr:row>79</xdr:row>
      <xdr:rowOff>52920</xdr:rowOff>
    </xdr:to>
    <xdr:sp>
      <xdr:nvSpPr>
        <xdr:cNvPr id="2651" name="フローチャート: 判断 638"/>
        <xdr:cNvSpPr/>
      </xdr:nvSpPr>
      <xdr:spPr>
        <a:xfrm>
          <a:off x="11699640" y="13496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77</xdr:row>
      <xdr:rowOff>90360</xdr:rowOff>
    </xdr:from>
    <xdr:to>
      <xdr:col>68</xdr:col>
      <xdr:colOff>77760</xdr:colOff>
      <xdr:row>78</xdr:row>
      <xdr:rowOff>136800</xdr:rowOff>
    </xdr:to>
    <xdr:sp>
      <xdr:nvSpPr>
        <xdr:cNvPr id="2652" name="テキスト ボックス 639"/>
        <xdr:cNvSpPr/>
      </xdr:nvSpPr>
      <xdr:spPr>
        <a:xfrm>
          <a:off x="11580120" y="132919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552</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15480</xdr:colOff>
      <xdr:row>82</xdr:row>
      <xdr:rowOff>146880</xdr:rowOff>
    </xdr:to>
    <xdr:sp>
      <xdr:nvSpPr>
        <xdr:cNvPr id="2653" name="テキスト ボックス 640"/>
        <xdr:cNvSpPr/>
      </xdr:nvSpPr>
      <xdr:spPr>
        <a:xfrm>
          <a:off x="14795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114120</xdr:colOff>
      <xdr:row>82</xdr:row>
      <xdr:rowOff>146880</xdr:rowOff>
    </xdr:to>
    <xdr:sp>
      <xdr:nvSpPr>
        <xdr:cNvPr id="2654" name="テキスト ボックス 641"/>
        <xdr:cNvSpPr/>
      </xdr:nvSpPr>
      <xdr:spPr>
        <a:xfrm>
          <a:off x="1402056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3240</xdr:colOff>
      <xdr:row>82</xdr:row>
      <xdr:rowOff>146880</xdr:rowOff>
    </xdr:to>
    <xdr:sp>
      <xdr:nvSpPr>
        <xdr:cNvPr id="2655" name="テキスト ボックス 642"/>
        <xdr:cNvSpPr/>
      </xdr:nvSpPr>
      <xdr:spPr>
        <a:xfrm>
          <a:off x="1321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81</xdr:row>
      <xdr:rowOff>100440</xdr:rowOff>
    </xdr:from>
    <xdr:to>
      <xdr:col>75</xdr:col>
      <xdr:colOff>66240</xdr:colOff>
      <xdr:row>82</xdr:row>
      <xdr:rowOff>146880</xdr:rowOff>
    </xdr:to>
    <xdr:sp>
      <xdr:nvSpPr>
        <xdr:cNvPr id="2656" name="テキスト ボックス 643"/>
        <xdr:cNvSpPr/>
      </xdr:nvSpPr>
      <xdr:spPr>
        <a:xfrm>
          <a:off x="1240128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114120</xdr:colOff>
      <xdr:row>82</xdr:row>
      <xdr:rowOff>146880</xdr:rowOff>
    </xdr:to>
    <xdr:sp>
      <xdr:nvSpPr>
        <xdr:cNvPr id="2657" name="テキスト ボックス 644"/>
        <xdr:cNvSpPr/>
      </xdr:nvSpPr>
      <xdr:spPr>
        <a:xfrm>
          <a:off x="11575800" y="1398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150480</xdr:rowOff>
    </xdr:from>
    <xdr:to>
      <xdr:col>86</xdr:col>
      <xdr:colOff>2880</xdr:colOff>
      <xdr:row>79</xdr:row>
      <xdr:rowOff>80280</xdr:rowOff>
    </xdr:to>
    <xdr:sp>
      <xdr:nvSpPr>
        <xdr:cNvPr id="2658" name="楕円 645"/>
        <xdr:cNvSpPr/>
      </xdr:nvSpPr>
      <xdr:spPr>
        <a:xfrm>
          <a:off x="14919120" y="13523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6480</xdr:colOff>
      <xdr:row>78</xdr:row>
      <xdr:rowOff>85680</xdr:rowOff>
    </xdr:from>
    <xdr:to>
      <xdr:col>88</xdr:col>
      <xdr:colOff>28800</xdr:colOff>
      <xdr:row>79</xdr:row>
      <xdr:rowOff>132120</xdr:rowOff>
    </xdr:to>
    <xdr:sp>
      <xdr:nvSpPr>
        <xdr:cNvPr id="2659" name="災害復旧費該当値テキスト"/>
        <xdr:cNvSpPr/>
      </xdr:nvSpPr>
      <xdr:spPr>
        <a:xfrm>
          <a:off x="15023880" y="134586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81</xdr:col>
      <xdr:colOff>0</xdr:colOff>
      <xdr:row>78</xdr:row>
      <xdr:rowOff>105840</xdr:rowOff>
    </xdr:from>
    <xdr:to>
      <xdr:col>81</xdr:col>
      <xdr:colOff>101160</xdr:colOff>
      <xdr:row>79</xdr:row>
      <xdr:rowOff>35640</xdr:rowOff>
    </xdr:to>
    <xdr:sp>
      <xdr:nvSpPr>
        <xdr:cNvPr id="2660" name="楕円 647"/>
        <xdr:cNvSpPr/>
      </xdr:nvSpPr>
      <xdr:spPr>
        <a:xfrm>
          <a:off x="14144400" y="13478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55080</xdr:colOff>
      <xdr:row>79</xdr:row>
      <xdr:rowOff>47520</xdr:rowOff>
    </xdr:from>
    <xdr:to>
      <xdr:col>82</xdr:col>
      <xdr:colOff>77760</xdr:colOff>
      <xdr:row>80</xdr:row>
      <xdr:rowOff>93600</xdr:rowOff>
    </xdr:to>
    <xdr:sp>
      <xdr:nvSpPr>
        <xdr:cNvPr id="2661" name="テキスト ボックス 648"/>
        <xdr:cNvSpPr/>
      </xdr:nvSpPr>
      <xdr:spPr>
        <a:xfrm>
          <a:off x="14024880" y="135918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a:t>
          </a:r>
          <a:endParaRPr b="0" lang="en-US" sz="1000" spc="-1" strike="noStrike">
            <a:latin typeface="Times New Roman"/>
          </a:endParaRPr>
        </a:p>
      </xdr:txBody>
    </xdr:sp>
    <xdr:clientData/>
  </xdr:twoCellAnchor>
  <xdr:twoCellAnchor editAs="twoCell">
    <xdr:from>
      <xdr:col>76</xdr:col>
      <xdr:colOff>63360</xdr:colOff>
      <xdr:row>78</xdr:row>
      <xdr:rowOff>165240</xdr:rowOff>
    </xdr:from>
    <xdr:to>
      <xdr:col>76</xdr:col>
      <xdr:colOff>164520</xdr:colOff>
      <xdr:row>79</xdr:row>
      <xdr:rowOff>95040</xdr:rowOff>
    </xdr:to>
    <xdr:sp>
      <xdr:nvSpPr>
        <xdr:cNvPr id="2662" name="楕円 649"/>
        <xdr:cNvSpPr/>
      </xdr:nvSpPr>
      <xdr:spPr>
        <a:xfrm>
          <a:off x="13334760" y="1353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79</xdr:row>
      <xdr:rowOff>106920</xdr:rowOff>
    </xdr:from>
    <xdr:to>
      <xdr:col>77</xdr:col>
      <xdr:colOff>77400</xdr:colOff>
      <xdr:row>80</xdr:row>
      <xdr:rowOff>153000</xdr:rowOff>
    </xdr:to>
    <xdr:sp>
      <xdr:nvSpPr>
        <xdr:cNvPr id="2663" name="テキスト ボックス 650"/>
        <xdr:cNvSpPr/>
      </xdr:nvSpPr>
      <xdr:spPr>
        <a:xfrm>
          <a:off x="13278600" y="13651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78</xdr:row>
      <xdr:rowOff>165240</xdr:rowOff>
    </xdr:from>
    <xdr:to>
      <xdr:col>72</xdr:col>
      <xdr:colOff>37800</xdr:colOff>
      <xdr:row>79</xdr:row>
      <xdr:rowOff>95040</xdr:rowOff>
    </xdr:to>
    <xdr:sp>
      <xdr:nvSpPr>
        <xdr:cNvPr id="2664" name="楕円 651"/>
        <xdr:cNvSpPr/>
      </xdr:nvSpPr>
      <xdr:spPr>
        <a:xfrm>
          <a:off x="12525120" y="135381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79</xdr:row>
      <xdr:rowOff>106920</xdr:rowOff>
    </xdr:from>
    <xdr:to>
      <xdr:col>72</xdr:col>
      <xdr:colOff>124920</xdr:colOff>
      <xdr:row>80</xdr:row>
      <xdr:rowOff>153000</xdr:rowOff>
    </xdr:to>
    <xdr:sp>
      <xdr:nvSpPr>
        <xdr:cNvPr id="2665" name="テキスト ボックス 652"/>
        <xdr:cNvSpPr/>
      </xdr:nvSpPr>
      <xdr:spPr>
        <a:xfrm>
          <a:off x="12453120" y="13651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78</xdr:row>
      <xdr:rowOff>165240</xdr:rowOff>
    </xdr:from>
    <xdr:to>
      <xdr:col>67</xdr:col>
      <xdr:colOff>101160</xdr:colOff>
      <xdr:row>79</xdr:row>
      <xdr:rowOff>95040</xdr:rowOff>
    </xdr:to>
    <xdr:sp>
      <xdr:nvSpPr>
        <xdr:cNvPr id="2666" name="楕円 653"/>
        <xdr:cNvSpPr/>
      </xdr:nvSpPr>
      <xdr:spPr>
        <a:xfrm>
          <a:off x="11699640" y="13538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79</xdr:row>
      <xdr:rowOff>106920</xdr:rowOff>
    </xdr:from>
    <xdr:to>
      <xdr:col>68</xdr:col>
      <xdr:colOff>14040</xdr:colOff>
      <xdr:row>80</xdr:row>
      <xdr:rowOff>153000</xdr:rowOff>
    </xdr:to>
    <xdr:sp>
      <xdr:nvSpPr>
        <xdr:cNvPr id="2667" name="テキスト ボックス 654"/>
        <xdr:cNvSpPr/>
      </xdr:nvSpPr>
      <xdr:spPr>
        <a:xfrm>
          <a:off x="11643480" y="136512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68" name="正方形/長方形 655"/>
        <xdr:cNvSpPr/>
      </xdr:nvSpPr>
      <xdr:spPr>
        <a:xfrm>
          <a:off x="11413800" y="14287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69" name="正方形/長方形 656"/>
        <xdr:cNvSpPr/>
      </xdr:nvSpPr>
      <xdr:spPr>
        <a:xfrm>
          <a:off x="1152504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70" name="正方形/長方形 657"/>
        <xdr:cNvSpPr/>
      </xdr:nvSpPr>
      <xdr:spPr>
        <a:xfrm>
          <a:off x="1152504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12/51</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71" name="正方形/長方形 658"/>
        <xdr:cNvSpPr/>
      </xdr:nvSpPr>
      <xdr:spPr>
        <a:xfrm>
          <a:off x="12461400" y="14630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72" name="正方形/長方形 659"/>
        <xdr:cNvSpPr/>
      </xdr:nvSpPr>
      <xdr:spPr>
        <a:xfrm>
          <a:off x="12461400" y="14833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42,337</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73" name="正方形/長方形 660"/>
        <xdr:cNvSpPr/>
      </xdr:nvSpPr>
      <xdr:spPr>
        <a:xfrm>
          <a:off x="13509360" y="14630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74" name="正方形/長方形 661"/>
        <xdr:cNvSpPr/>
      </xdr:nvSpPr>
      <xdr:spPr>
        <a:xfrm>
          <a:off x="13509360" y="14833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30,190</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5" name="正方形/長方形 662"/>
        <xdr:cNvSpPr/>
      </xdr:nvSpPr>
      <xdr:spPr>
        <a:xfrm>
          <a:off x="114138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26640</xdr:rowOff>
    </xdr:to>
    <xdr:sp>
      <xdr:nvSpPr>
        <xdr:cNvPr id="2676" name="テキスト ボックス 663"/>
        <xdr:cNvSpPr/>
      </xdr:nvSpPr>
      <xdr:spPr>
        <a:xfrm>
          <a:off x="11378520" y="14922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77" name="直線コネクタ 664"/>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100</xdr:row>
      <xdr:rowOff>132120</xdr:rowOff>
    </xdr:from>
    <xdr:to>
      <xdr:col>65</xdr:col>
      <xdr:colOff>77040</xdr:colOff>
      <xdr:row>102</xdr:row>
      <xdr:rowOff>7200</xdr:rowOff>
    </xdr:to>
    <xdr:sp>
      <xdr:nvSpPr>
        <xdr:cNvPr id="2678" name="テキスト ボックス 665"/>
        <xdr:cNvSpPr/>
      </xdr:nvSpPr>
      <xdr:spPr>
        <a:xfrm>
          <a:off x="11182680" y="17277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99</xdr:row>
      <xdr:rowOff>98640</xdr:rowOff>
    </xdr:from>
    <xdr:to>
      <xdr:col>90</xdr:col>
      <xdr:colOff>2880</xdr:colOff>
      <xdr:row>99</xdr:row>
      <xdr:rowOff>98640</xdr:rowOff>
    </xdr:to>
    <xdr:sp>
      <xdr:nvSpPr>
        <xdr:cNvPr id="2679" name="直線コネクタ 666"/>
        <xdr:cNvSpPr/>
      </xdr:nvSpPr>
      <xdr:spPr>
        <a:xfrm>
          <a:off x="11413800" y="17071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98</xdr:row>
      <xdr:rowOff>148680</xdr:rowOff>
    </xdr:from>
    <xdr:to>
      <xdr:col>65</xdr:col>
      <xdr:colOff>107640</xdr:colOff>
      <xdr:row>100</xdr:row>
      <xdr:rowOff>23400</xdr:rowOff>
    </xdr:to>
    <xdr:sp>
      <xdr:nvSpPr>
        <xdr:cNvPr id="2680" name="テキスト ボックス 667"/>
        <xdr:cNvSpPr/>
      </xdr:nvSpPr>
      <xdr:spPr>
        <a:xfrm>
          <a:off x="10933200" y="16950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97</xdr:row>
      <xdr:rowOff>115200</xdr:rowOff>
    </xdr:from>
    <xdr:to>
      <xdr:col>90</xdr:col>
      <xdr:colOff>2880</xdr:colOff>
      <xdr:row>97</xdr:row>
      <xdr:rowOff>115200</xdr:rowOff>
    </xdr:to>
    <xdr:sp>
      <xdr:nvSpPr>
        <xdr:cNvPr id="2681" name="直線コネクタ 668"/>
        <xdr:cNvSpPr/>
      </xdr:nvSpPr>
      <xdr:spPr>
        <a:xfrm>
          <a:off x="11413800" y="1674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164880</xdr:rowOff>
    </xdr:from>
    <xdr:to>
      <xdr:col>65</xdr:col>
      <xdr:colOff>107640</xdr:colOff>
      <xdr:row>98</xdr:row>
      <xdr:rowOff>39960</xdr:rowOff>
    </xdr:to>
    <xdr:sp>
      <xdr:nvSpPr>
        <xdr:cNvPr id="2682" name="テキスト ボックス 669"/>
        <xdr:cNvSpPr/>
      </xdr:nvSpPr>
      <xdr:spPr>
        <a:xfrm>
          <a:off x="10933200" y="1662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95</xdr:row>
      <xdr:rowOff>131400</xdr:rowOff>
    </xdr:from>
    <xdr:to>
      <xdr:col>90</xdr:col>
      <xdr:colOff>2880</xdr:colOff>
      <xdr:row>95</xdr:row>
      <xdr:rowOff>131400</xdr:rowOff>
    </xdr:to>
    <xdr:sp>
      <xdr:nvSpPr>
        <xdr:cNvPr id="2683" name="直線コネクタ 670"/>
        <xdr:cNvSpPr/>
      </xdr:nvSpPr>
      <xdr:spPr>
        <a:xfrm>
          <a:off x="11413800" y="1641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10080</xdr:rowOff>
    </xdr:from>
    <xdr:to>
      <xdr:col>65</xdr:col>
      <xdr:colOff>107640</xdr:colOff>
      <xdr:row>96</xdr:row>
      <xdr:rowOff>56160</xdr:rowOff>
    </xdr:to>
    <xdr:sp>
      <xdr:nvSpPr>
        <xdr:cNvPr id="2684" name="テキスト ボックス 671"/>
        <xdr:cNvSpPr/>
      </xdr:nvSpPr>
      <xdr:spPr>
        <a:xfrm>
          <a:off x="10933200" y="1629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93</xdr:row>
      <xdr:rowOff>147600</xdr:rowOff>
    </xdr:from>
    <xdr:to>
      <xdr:col>90</xdr:col>
      <xdr:colOff>2880</xdr:colOff>
      <xdr:row>93</xdr:row>
      <xdr:rowOff>147600</xdr:rowOff>
    </xdr:to>
    <xdr:sp>
      <xdr:nvSpPr>
        <xdr:cNvPr id="2685" name="直線コネクタ 672"/>
        <xdr:cNvSpPr/>
      </xdr:nvSpPr>
      <xdr:spPr>
        <a:xfrm>
          <a:off x="11413800" y="1609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93</xdr:row>
      <xdr:rowOff>26280</xdr:rowOff>
    </xdr:from>
    <xdr:to>
      <xdr:col>65</xdr:col>
      <xdr:colOff>107640</xdr:colOff>
      <xdr:row>94</xdr:row>
      <xdr:rowOff>72720</xdr:rowOff>
    </xdr:to>
    <xdr:sp>
      <xdr:nvSpPr>
        <xdr:cNvPr id="2686" name="テキスト ボックス 673"/>
        <xdr:cNvSpPr/>
      </xdr:nvSpPr>
      <xdr:spPr>
        <a:xfrm>
          <a:off x="10933200" y="15971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91</xdr:row>
      <xdr:rowOff>164160</xdr:rowOff>
    </xdr:from>
    <xdr:to>
      <xdr:col>90</xdr:col>
      <xdr:colOff>2880</xdr:colOff>
      <xdr:row>91</xdr:row>
      <xdr:rowOff>164160</xdr:rowOff>
    </xdr:to>
    <xdr:sp>
      <xdr:nvSpPr>
        <xdr:cNvPr id="2687" name="直線コネクタ 674"/>
        <xdr:cNvSpPr/>
      </xdr:nvSpPr>
      <xdr:spPr>
        <a:xfrm>
          <a:off x="11413800" y="15765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91</xdr:row>
      <xdr:rowOff>42480</xdr:rowOff>
    </xdr:from>
    <xdr:to>
      <xdr:col>65</xdr:col>
      <xdr:colOff>107640</xdr:colOff>
      <xdr:row>92</xdr:row>
      <xdr:rowOff>88560</xdr:rowOff>
    </xdr:to>
    <xdr:sp>
      <xdr:nvSpPr>
        <xdr:cNvPr id="2688" name="テキスト ボックス 675"/>
        <xdr:cNvSpPr/>
      </xdr:nvSpPr>
      <xdr:spPr>
        <a:xfrm>
          <a:off x="10933200" y="15644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90</xdr:row>
      <xdr:rowOff>9000</xdr:rowOff>
    </xdr:from>
    <xdr:to>
      <xdr:col>90</xdr:col>
      <xdr:colOff>2880</xdr:colOff>
      <xdr:row>90</xdr:row>
      <xdr:rowOff>9000</xdr:rowOff>
    </xdr:to>
    <xdr:sp>
      <xdr:nvSpPr>
        <xdr:cNvPr id="2689" name="直線コネクタ 676"/>
        <xdr:cNvSpPr/>
      </xdr:nvSpPr>
      <xdr:spPr>
        <a:xfrm>
          <a:off x="11413800" y="15439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89</xdr:row>
      <xdr:rowOff>58680</xdr:rowOff>
    </xdr:from>
    <xdr:to>
      <xdr:col>65</xdr:col>
      <xdr:colOff>107640</xdr:colOff>
      <xdr:row>90</xdr:row>
      <xdr:rowOff>105120</xdr:rowOff>
    </xdr:to>
    <xdr:sp>
      <xdr:nvSpPr>
        <xdr:cNvPr id="2690" name="テキスト ボックス 677"/>
        <xdr:cNvSpPr/>
      </xdr:nvSpPr>
      <xdr:spPr>
        <a:xfrm>
          <a:off x="10933200" y="15317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91" name="直線コネクタ 678"/>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87</xdr:row>
      <xdr:rowOff>75240</xdr:rowOff>
    </xdr:from>
    <xdr:to>
      <xdr:col>65</xdr:col>
      <xdr:colOff>107640</xdr:colOff>
      <xdr:row>88</xdr:row>
      <xdr:rowOff>121320</xdr:rowOff>
    </xdr:to>
    <xdr:sp>
      <xdr:nvSpPr>
        <xdr:cNvPr id="2692" name="テキスト ボックス 679"/>
        <xdr:cNvSpPr/>
      </xdr:nvSpPr>
      <xdr:spPr>
        <a:xfrm>
          <a:off x="10933200" y="14991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93" name="公債費グラフ枠"/>
        <xdr:cNvSpPr/>
      </xdr:nvSpPr>
      <xdr:spPr>
        <a:xfrm>
          <a:off x="114138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125640</xdr:rowOff>
    </xdr:from>
    <xdr:to>
      <xdr:col>85</xdr:col>
      <xdr:colOff>126360</xdr:colOff>
      <xdr:row>98</xdr:row>
      <xdr:rowOff>158040</xdr:rowOff>
    </xdr:to>
    <xdr:sp>
      <xdr:nvSpPr>
        <xdr:cNvPr id="2694" name="直線コネクタ 681"/>
        <xdr:cNvSpPr/>
      </xdr:nvSpPr>
      <xdr:spPr>
        <a:xfrm flipV="1">
          <a:off x="14967720" y="15384600"/>
          <a:ext cx="1440" cy="1575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99</xdr:row>
      <xdr:rowOff>11160</xdr:rowOff>
    </xdr:from>
    <xdr:to>
      <xdr:col>89</xdr:col>
      <xdr:colOff>8280</xdr:colOff>
      <xdr:row>100</xdr:row>
      <xdr:rowOff>57240</xdr:rowOff>
    </xdr:to>
    <xdr:sp>
      <xdr:nvSpPr>
        <xdr:cNvPr id="2695" name="公債費最小値テキスト"/>
        <xdr:cNvSpPr/>
      </xdr:nvSpPr>
      <xdr:spPr>
        <a:xfrm>
          <a:off x="15024960" y="16984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13,435</a:t>
          </a:r>
          <a:endParaRPr b="0" lang="en-US" sz="1000" spc="-1" strike="noStrike">
            <a:latin typeface="Times New Roman"/>
          </a:endParaRPr>
        </a:p>
      </xdr:txBody>
    </xdr:sp>
    <xdr:clientData/>
  </xdr:twoCellAnchor>
  <xdr:twoCellAnchor editAs="twoCell">
    <xdr:from>
      <xdr:col>85</xdr:col>
      <xdr:colOff>37800</xdr:colOff>
      <xdr:row>98</xdr:row>
      <xdr:rowOff>158040</xdr:rowOff>
    </xdr:from>
    <xdr:to>
      <xdr:col>86</xdr:col>
      <xdr:colOff>25200</xdr:colOff>
      <xdr:row>98</xdr:row>
      <xdr:rowOff>158040</xdr:rowOff>
    </xdr:to>
    <xdr:sp>
      <xdr:nvSpPr>
        <xdr:cNvPr id="2696" name="直線コネクタ 683"/>
        <xdr:cNvSpPr/>
      </xdr:nvSpPr>
      <xdr:spPr>
        <a:xfrm>
          <a:off x="14880600" y="16959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88</xdr:row>
      <xdr:rowOff>92880</xdr:rowOff>
    </xdr:from>
    <xdr:to>
      <xdr:col>89</xdr:col>
      <xdr:colOff>8280</xdr:colOff>
      <xdr:row>89</xdr:row>
      <xdr:rowOff>139320</xdr:rowOff>
    </xdr:to>
    <xdr:sp>
      <xdr:nvSpPr>
        <xdr:cNvPr id="2697" name="公債費最大値テキスト"/>
        <xdr:cNvSpPr/>
      </xdr:nvSpPr>
      <xdr:spPr>
        <a:xfrm>
          <a:off x="15024960" y="15180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61,676</a:t>
          </a:r>
          <a:endParaRPr b="0" lang="en-US" sz="1000" spc="-1" strike="noStrike">
            <a:latin typeface="Times New Roman"/>
          </a:endParaRPr>
        </a:p>
      </xdr:txBody>
    </xdr:sp>
    <xdr:clientData/>
  </xdr:twoCellAnchor>
  <xdr:twoCellAnchor editAs="twoCell">
    <xdr:from>
      <xdr:col>85</xdr:col>
      <xdr:colOff>37800</xdr:colOff>
      <xdr:row>89</xdr:row>
      <xdr:rowOff>125640</xdr:rowOff>
    </xdr:from>
    <xdr:to>
      <xdr:col>86</xdr:col>
      <xdr:colOff>25200</xdr:colOff>
      <xdr:row>89</xdr:row>
      <xdr:rowOff>125640</xdr:rowOff>
    </xdr:to>
    <xdr:sp>
      <xdr:nvSpPr>
        <xdr:cNvPr id="2698" name="直線コネクタ 685"/>
        <xdr:cNvSpPr/>
      </xdr:nvSpPr>
      <xdr:spPr>
        <a:xfrm>
          <a:off x="14880600" y="15384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93</xdr:row>
      <xdr:rowOff>113040</xdr:rowOff>
    </xdr:from>
    <xdr:to>
      <xdr:col>85</xdr:col>
      <xdr:colOff>126720</xdr:colOff>
      <xdr:row>93</xdr:row>
      <xdr:rowOff>121320</xdr:rowOff>
    </xdr:to>
    <xdr:sp>
      <xdr:nvSpPr>
        <xdr:cNvPr id="2699" name="直線コネクタ 686"/>
        <xdr:cNvSpPr/>
      </xdr:nvSpPr>
      <xdr:spPr>
        <a:xfrm>
          <a:off x="14195160" y="16057800"/>
          <a:ext cx="77436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95</xdr:row>
      <xdr:rowOff>10080</xdr:rowOff>
    </xdr:from>
    <xdr:to>
      <xdr:col>89</xdr:col>
      <xdr:colOff>8280</xdr:colOff>
      <xdr:row>96</xdr:row>
      <xdr:rowOff>56160</xdr:rowOff>
    </xdr:to>
    <xdr:sp>
      <xdr:nvSpPr>
        <xdr:cNvPr id="2700" name="公債費平均値テキスト"/>
        <xdr:cNvSpPr/>
      </xdr:nvSpPr>
      <xdr:spPr>
        <a:xfrm>
          <a:off x="15024960" y="1629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32,138</a:t>
          </a:r>
          <a:endParaRPr b="0" lang="en-US" sz="1000" spc="-1" strike="noStrike">
            <a:latin typeface="Times New Roman"/>
          </a:endParaRPr>
        </a:p>
      </xdr:txBody>
    </xdr:sp>
    <xdr:clientData/>
  </xdr:twoCellAnchor>
  <xdr:twoCellAnchor editAs="twoCell">
    <xdr:from>
      <xdr:col>85</xdr:col>
      <xdr:colOff>76320</xdr:colOff>
      <xdr:row>95</xdr:row>
      <xdr:rowOff>10800</xdr:rowOff>
    </xdr:from>
    <xdr:to>
      <xdr:col>86</xdr:col>
      <xdr:colOff>2880</xdr:colOff>
      <xdr:row>95</xdr:row>
      <xdr:rowOff>111960</xdr:rowOff>
    </xdr:to>
    <xdr:sp>
      <xdr:nvSpPr>
        <xdr:cNvPr id="2701" name="フローチャート: 判断 688"/>
        <xdr:cNvSpPr/>
      </xdr:nvSpPr>
      <xdr:spPr>
        <a:xfrm>
          <a:off x="14919120" y="1629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93</xdr:row>
      <xdr:rowOff>113040</xdr:rowOff>
    </xdr:from>
    <xdr:to>
      <xdr:col>81</xdr:col>
      <xdr:colOff>50760</xdr:colOff>
      <xdr:row>93</xdr:row>
      <xdr:rowOff>117720</xdr:rowOff>
    </xdr:to>
    <xdr:sp>
      <xdr:nvSpPr>
        <xdr:cNvPr id="2702" name="直線コネクタ 689"/>
        <xdr:cNvSpPr/>
      </xdr:nvSpPr>
      <xdr:spPr>
        <a:xfrm flipV="1">
          <a:off x="13385520" y="16057800"/>
          <a:ext cx="8096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95</xdr:row>
      <xdr:rowOff>23040</xdr:rowOff>
    </xdr:from>
    <xdr:to>
      <xdr:col>81</xdr:col>
      <xdr:colOff>101160</xdr:colOff>
      <xdr:row>95</xdr:row>
      <xdr:rowOff>124200</xdr:rowOff>
    </xdr:to>
    <xdr:sp>
      <xdr:nvSpPr>
        <xdr:cNvPr id="2703" name="フローチャート: 判断 690"/>
        <xdr:cNvSpPr/>
      </xdr:nvSpPr>
      <xdr:spPr>
        <a:xfrm>
          <a:off x="14144400" y="1631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95</xdr:row>
      <xdr:rowOff>136440</xdr:rowOff>
    </xdr:from>
    <xdr:to>
      <xdr:col>82</xdr:col>
      <xdr:colOff>169920</xdr:colOff>
      <xdr:row>97</xdr:row>
      <xdr:rowOff>11160</xdr:rowOff>
    </xdr:to>
    <xdr:sp>
      <xdr:nvSpPr>
        <xdr:cNvPr id="2704" name="テキスト ボックス 691"/>
        <xdr:cNvSpPr/>
      </xdr:nvSpPr>
      <xdr:spPr>
        <a:xfrm>
          <a:off x="13964040" y="16423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31,767</a:t>
          </a:r>
          <a:endParaRPr b="0" lang="en-US" sz="1000" spc="-1" strike="noStrike">
            <a:latin typeface="Times New Roman"/>
          </a:endParaRPr>
        </a:p>
      </xdr:txBody>
    </xdr:sp>
    <xdr:clientData/>
  </xdr:twoCellAnchor>
  <xdr:twoCellAnchor editAs="twoCell">
    <xdr:from>
      <xdr:col>72</xdr:col>
      <xdr:colOff>2520</xdr:colOff>
      <xdr:row>93</xdr:row>
      <xdr:rowOff>117720</xdr:rowOff>
    </xdr:from>
    <xdr:to>
      <xdr:col>76</xdr:col>
      <xdr:colOff>114120</xdr:colOff>
      <xdr:row>94</xdr:row>
      <xdr:rowOff>12240</xdr:rowOff>
    </xdr:to>
    <xdr:sp>
      <xdr:nvSpPr>
        <xdr:cNvPr id="2705" name="直線コネクタ 692"/>
        <xdr:cNvSpPr/>
      </xdr:nvSpPr>
      <xdr:spPr>
        <a:xfrm flipV="1">
          <a:off x="12575520" y="16062480"/>
          <a:ext cx="810000" cy="65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94</xdr:row>
      <xdr:rowOff>162000</xdr:rowOff>
    </xdr:from>
    <xdr:to>
      <xdr:col>76</xdr:col>
      <xdr:colOff>164520</xdr:colOff>
      <xdr:row>95</xdr:row>
      <xdr:rowOff>91800</xdr:rowOff>
    </xdr:to>
    <xdr:sp>
      <xdr:nvSpPr>
        <xdr:cNvPr id="2706" name="フローチャート: 判断 693"/>
        <xdr:cNvSpPr/>
      </xdr:nvSpPr>
      <xdr:spPr>
        <a:xfrm>
          <a:off x="13334760" y="16278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95</xdr:row>
      <xdr:rowOff>103680</xdr:rowOff>
    </xdr:from>
    <xdr:to>
      <xdr:col>78</xdr:col>
      <xdr:colOff>42840</xdr:colOff>
      <xdr:row>96</xdr:row>
      <xdr:rowOff>149760</xdr:rowOff>
    </xdr:to>
    <xdr:sp>
      <xdr:nvSpPr>
        <xdr:cNvPr id="2707" name="テキスト ボックス 694"/>
        <xdr:cNvSpPr/>
      </xdr:nvSpPr>
      <xdr:spPr>
        <a:xfrm>
          <a:off x="13138560" y="16391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32,764</a:t>
          </a:r>
          <a:endParaRPr b="0" lang="en-US" sz="1000" spc="-1" strike="noStrike">
            <a:latin typeface="Times New Roman"/>
          </a:endParaRPr>
        </a:p>
      </xdr:txBody>
    </xdr:sp>
    <xdr:clientData/>
  </xdr:twoCellAnchor>
  <xdr:twoCellAnchor editAs="twoCell">
    <xdr:from>
      <xdr:col>67</xdr:col>
      <xdr:colOff>50760</xdr:colOff>
      <xdr:row>94</xdr:row>
      <xdr:rowOff>12240</xdr:rowOff>
    </xdr:from>
    <xdr:to>
      <xdr:col>72</xdr:col>
      <xdr:colOff>2520</xdr:colOff>
      <xdr:row>94</xdr:row>
      <xdr:rowOff>84960</xdr:rowOff>
    </xdr:to>
    <xdr:sp>
      <xdr:nvSpPr>
        <xdr:cNvPr id="2708" name="直線コネクタ 695"/>
        <xdr:cNvSpPr/>
      </xdr:nvSpPr>
      <xdr:spPr>
        <a:xfrm flipV="1">
          <a:off x="11750400" y="16128360"/>
          <a:ext cx="82512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94</xdr:row>
      <xdr:rowOff>137880</xdr:rowOff>
    </xdr:from>
    <xdr:to>
      <xdr:col>72</xdr:col>
      <xdr:colOff>37800</xdr:colOff>
      <xdr:row>95</xdr:row>
      <xdr:rowOff>67680</xdr:rowOff>
    </xdr:to>
    <xdr:sp>
      <xdr:nvSpPr>
        <xdr:cNvPr id="2709" name="フローチャート: 判断 696"/>
        <xdr:cNvSpPr/>
      </xdr:nvSpPr>
      <xdr:spPr>
        <a:xfrm>
          <a:off x="12525120" y="162540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95</xdr:row>
      <xdr:rowOff>79920</xdr:rowOff>
    </xdr:from>
    <xdr:to>
      <xdr:col>73</xdr:col>
      <xdr:colOff>106200</xdr:colOff>
      <xdr:row>96</xdr:row>
      <xdr:rowOff>126000</xdr:rowOff>
    </xdr:to>
    <xdr:sp>
      <xdr:nvSpPr>
        <xdr:cNvPr id="2710" name="テキスト ボックス 697"/>
        <xdr:cNvSpPr/>
      </xdr:nvSpPr>
      <xdr:spPr>
        <a:xfrm>
          <a:off x="12328920" y="16367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33,495</a:t>
          </a:r>
          <a:endParaRPr b="0" lang="en-US" sz="1000" spc="-1" strike="noStrike">
            <a:latin typeface="Times New Roman"/>
          </a:endParaRPr>
        </a:p>
      </xdr:txBody>
    </xdr:sp>
    <xdr:clientData/>
  </xdr:twoCellAnchor>
  <xdr:twoCellAnchor editAs="twoCell">
    <xdr:from>
      <xdr:col>67</xdr:col>
      <xdr:colOff>0</xdr:colOff>
      <xdr:row>94</xdr:row>
      <xdr:rowOff>94320</xdr:rowOff>
    </xdr:from>
    <xdr:to>
      <xdr:col>67</xdr:col>
      <xdr:colOff>101160</xdr:colOff>
      <xdr:row>95</xdr:row>
      <xdr:rowOff>24120</xdr:rowOff>
    </xdr:to>
    <xdr:sp>
      <xdr:nvSpPr>
        <xdr:cNvPr id="2711" name="フローチャート: 判断 698"/>
        <xdr:cNvSpPr/>
      </xdr:nvSpPr>
      <xdr:spPr>
        <a:xfrm>
          <a:off x="11699640" y="16210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36000</xdr:rowOff>
    </xdr:from>
    <xdr:to>
      <xdr:col>68</xdr:col>
      <xdr:colOff>169920</xdr:colOff>
      <xdr:row>96</xdr:row>
      <xdr:rowOff>82080</xdr:rowOff>
    </xdr:to>
    <xdr:sp>
      <xdr:nvSpPr>
        <xdr:cNvPr id="2712" name="テキスト ボックス 699"/>
        <xdr:cNvSpPr/>
      </xdr:nvSpPr>
      <xdr:spPr>
        <a:xfrm>
          <a:off x="11519280" y="16323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34,835</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15480</xdr:colOff>
      <xdr:row>102</xdr:row>
      <xdr:rowOff>146880</xdr:rowOff>
    </xdr:to>
    <xdr:sp>
      <xdr:nvSpPr>
        <xdr:cNvPr id="2713" name="テキスト ボックス 700"/>
        <xdr:cNvSpPr/>
      </xdr:nvSpPr>
      <xdr:spPr>
        <a:xfrm>
          <a:off x="14795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114120</xdr:colOff>
      <xdr:row>102</xdr:row>
      <xdr:rowOff>146880</xdr:rowOff>
    </xdr:to>
    <xdr:sp>
      <xdr:nvSpPr>
        <xdr:cNvPr id="2714" name="テキスト ボックス 701"/>
        <xdr:cNvSpPr/>
      </xdr:nvSpPr>
      <xdr:spPr>
        <a:xfrm>
          <a:off x="1402056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3240</xdr:colOff>
      <xdr:row>102</xdr:row>
      <xdr:rowOff>146880</xdr:rowOff>
    </xdr:to>
    <xdr:sp>
      <xdr:nvSpPr>
        <xdr:cNvPr id="2715" name="テキスト ボックス 702"/>
        <xdr:cNvSpPr/>
      </xdr:nvSpPr>
      <xdr:spPr>
        <a:xfrm>
          <a:off x="1321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71</xdr:col>
      <xdr:colOff>3240</xdr:colOff>
      <xdr:row>101</xdr:row>
      <xdr:rowOff>100440</xdr:rowOff>
    </xdr:from>
    <xdr:to>
      <xdr:col>75</xdr:col>
      <xdr:colOff>66240</xdr:colOff>
      <xdr:row>102</xdr:row>
      <xdr:rowOff>146880</xdr:rowOff>
    </xdr:to>
    <xdr:sp>
      <xdr:nvSpPr>
        <xdr:cNvPr id="2716" name="テキスト ボックス 703"/>
        <xdr:cNvSpPr/>
      </xdr:nvSpPr>
      <xdr:spPr>
        <a:xfrm>
          <a:off x="1240128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114120</xdr:colOff>
      <xdr:row>102</xdr:row>
      <xdr:rowOff>146880</xdr:rowOff>
    </xdr:to>
    <xdr:sp>
      <xdr:nvSpPr>
        <xdr:cNvPr id="2717" name="テキスト ボックス 704"/>
        <xdr:cNvSpPr/>
      </xdr:nvSpPr>
      <xdr:spPr>
        <a:xfrm>
          <a:off x="11575800" y="1741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93</xdr:row>
      <xdr:rowOff>70560</xdr:rowOff>
    </xdr:from>
    <xdr:to>
      <xdr:col>86</xdr:col>
      <xdr:colOff>2880</xdr:colOff>
      <xdr:row>93</xdr:row>
      <xdr:rowOff>171720</xdr:rowOff>
    </xdr:to>
    <xdr:sp>
      <xdr:nvSpPr>
        <xdr:cNvPr id="2718" name="楕円 705"/>
        <xdr:cNvSpPr/>
      </xdr:nvSpPr>
      <xdr:spPr>
        <a:xfrm>
          <a:off x="14919120" y="16015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92</xdr:row>
      <xdr:rowOff>114120</xdr:rowOff>
    </xdr:from>
    <xdr:to>
      <xdr:col>89</xdr:col>
      <xdr:colOff>8280</xdr:colOff>
      <xdr:row>93</xdr:row>
      <xdr:rowOff>160560</xdr:rowOff>
    </xdr:to>
    <xdr:sp>
      <xdr:nvSpPr>
        <xdr:cNvPr id="2719" name="公債費該当値テキスト"/>
        <xdr:cNvSpPr/>
      </xdr:nvSpPr>
      <xdr:spPr>
        <a:xfrm>
          <a:off x="15024960" y="15887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40,811</a:t>
          </a:r>
          <a:endParaRPr b="0" lang="en-US" sz="1000" spc="-1" strike="noStrike">
            <a:latin typeface="Times New Roman"/>
          </a:endParaRPr>
        </a:p>
      </xdr:txBody>
    </xdr:sp>
    <xdr:clientData/>
  </xdr:twoCellAnchor>
  <xdr:twoCellAnchor editAs="twoCell">
    <xdr:from>
      <xdr:col>81</xdr:col>
      <xdr:colOff>0</xdr:colOff>
      <xdr:row>93</xdr:row>
      <xdr:rowOff>62280</xdr:rowOff>
    </xdr:from>
    <xdr:to>
      <xdr:col>81</xdr:col>
      <xdr:colOff>101160</xdr:colOff>
      <xdr:row>93</xdr:row>
      <xdr:rowOff>163440</xdr:rowOff>
    </xdr:to>
    <xdr:sp>
      <xdr:nvSpPr>
        <xdr:cNvPr id="2720" name="楕円 707"/>
        <xdr:cNvSpPr/>
      </xdr:nvSpPr>
      <xdr:spPr>
        <a:xfrm>
          <a:off x="14144400" y="1600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92</xdr:row>
      <xdr:rowOff>29520</xdr:rowOff>
    </xdr:from>
    <xdr:to>
      <xdr:col>82</xdr:col>
      <xdr:colOff>169920</xdr:colOff>
      <xdr:row>93</xdr:row>
      <xdr:rowOff>75960</xdr:rowOff>
    </xdr:to>
    <xdr:sp>
      <xdr:nvSpPr>
        <xdr:cNvPr id="2721" name="テキスト ボックス 708"/>
        <xdr:cNvSpPr/>
      </xdr:nvSpPr>
      <xdr:spPr>
        <a:xfrm>
          <a:off x="13964040" y="15802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41,065</a:t>
          </a:r>
          <a:endParaRPr b="0" lang="en-US" sz="1000" spc="-1" strike="noStrike">
            <a:latin typeface="Times New Roman"/>
          </a:endParaRPr>
        </a:p>
      </xdr:txBody>
    </xdr:sp>
    <xdr:clientData/>
  </xdr:twoCellAnchor>
  <xdr:twoCellAnchor editAs="twoCell">
    <xdr:from>
      <xdr:col>76</xdr:col>
      <xdr:colOff>63360</xdr:colOff>
      <xdr:row>93</xdr:row>
      <xdr:rowOff>66960</xdr:rowOff>
    </xdr:from>
    <xdr:to>
      <xdr:col>76</xdr:col>
      <xdr:colOff>164520</xdr:colOff>
      <xdr:row>93</xdr:row>
      <xdr:rowOff>168120</xdr:rowOff>
    </xdr:to>
    <xdr:sp>
      <xdr:nvSpPr>
        <xdr:cNvPr id="2722" name="楕円 709"/>
        <xdr:cNvSpPr/>
      </xdr:nvSpPr>
      <xdr:spPr>
        <a:xfrm>
          <a:off x="13334760" y="16011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92</xdr:row>
      <xdr:rowOff>34200</xdr:rowOff>
    </xdr:from>
    <xdr:to>
      <xdr:col>78</xdr:col>
      <xdr:colOff>42840</xdr:colOff>
      <xdr:row>93</xdr:row>
      <xdr:rowOff>80640</xdr:rowOff>
    </xdr:to>
    <xdr:sp>
      <xdr:nvSpPr>
        <xdr:cNvPr id="2723" name="テキスト ボックス 710"/>
        <xdr:cNvSpPr/>
      </xdr:nvSpPr>
      <xdr:spPr>
        <a:xfrm>
          <a:off x="13138560" y="15807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40,920</a:t>
          </a:r>
          <a:endParaRPr b="0" lang="en-US" sz="1000" spc="-1" strike="noStrike">
            <a:latin typeface="Times New Roman"/>
          </a:endParaRPr>
        </a:p>
      </xdr:txBody>
    </xdr:sp>
    <xdr:clientData/>
  </xdr:twoCellAnchor>
  <xdr:twoCellAnchor editAs="twoCell">
    <xdr:from>
      <xdr:col>71</xdr:col>
      <xdr:colOff>127080</xdr:colOff>
      <xdr:row>93</xdr:row>
      <xdr:rowOff>133200</xdr:rowOff>
    </xdr:from>
    <xdr:to>
      <xdr:col>72</xdr:col>
      <xdr:colOff>37800</xdr:colOff>
      <xdr:row>94</xdr:row>
      <xdr:rowOff>63000</xdr:rowOff>
    </xdr:to>
    <xdr:sp>
      <xdr:nvSpPr>
        <xdr:cNvPr id="2724" name="楕円 711"/>
        <xdr:cNvSpPr/>
      </xdr:nvSpPr>
      <xdr:spPr>
        <a:xfrm>
          <a:off x="12525120" y="1607796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92</xdr:row>
      <xdr:rowOff>100440</xdr:rowOff>
    </xdr:from>
    <xdr:to>
      <xdr:col>73</xdr:col>
      <xdr:colOff>106200</xdr:colOff>
      <xdr:row>93</xdr:row>
      <xdr:rowOff>146880</xdr:rowOff>
    </xdr:to>
    <xdr:sp>
      <xdr:nvSpPr>
        <xdr:cNvPr id="2725" name="テキスト ボックス 712"/>
        <xdr:cNvSpPr/>
      </xdr:nvSpPr>
      <xdr:spPr>
        <a:xfrm>
          <a:off x="12328920" y="15873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38,892</a:t>
          </a:r>
          <a:endParaRPr b="0" lang="en-US" sz="1000" spc="-1" strike="noStrike">
            <a:latin typeface="Times New Roman"/>
          </a:endParaRPr>
        </a:p>
      </xdr:txBody>
    </xdr:sp>
    <xdr:clientData/>
  </xdr:twoCellAnchor>
  <xdr:twoCellAnchor editAs="twoCell">
    <xdr:from>
      <xdr:col>67</xdr:col>
      <xdr:colOff>0</xdr:colOff>
      <xdr:row>94</xdr:row>
      <xdr:rowOff>34560</xdr:rowOff>
    </xdr:from>
    <xdr:to>
      <xdr:col>67</xdr:col>
      <xdr:colOff>101160</xdr:colOff>
      <xdr:row>94</xdr:row>
      <xdr:rowOff>135720</xdr:rowOff>
    </xdr:to>
    <xdr:sp>
      <xdr:nvSpPr>
        <xdr:cNvPr id="2726" name="楕円 713"/>
        <xdr:cNvSpPr/>
      </xdr:nvSpPr>
      <xdr:spPr>
        <a:xfrm>
          <a:off x="11699640" y="16150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93</xdr:row>
      <xdr:rowOff>1800</xdr:rowOff>
    </xdr:from>
    <xdr:to>
      <xdr:col>68</xdr:col>
      <xdr:colOff>169920</xdr:colOff>
      <xdr:row>94</xdr:row>
      <xdr:rowOff>48240</xdr:rowOff>
    </xdr:to>
    <xdr:sp>
      <xdr:nvSpPr>
        <xdr:cNvPr id="2727" name="テキスト ボックス 714"/>
        <xdr:cNvSpPr/>
      </xdr:nvSpPr>
      <xdr:spPr>
        <a:xfrm>
          <a:off x="11519280" y="15946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36,666</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8" name="正方形/長方形 715"/>
        <xdr:cNvSpPr/>
      </xdr:nvSpPr>
      <xdr:spPr>
        <a:xfrm>
          <a:off x="16763760" y="4000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9" name="正方形/長方形 716"/>
        <xdr:cNvSpPr/>
      </xdr:nvSpPr>
      <xdr:spPr>
        <a:xfrm>
          <a:off x="1689084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30" name="正方形/長方形 717"/>
        <xdr:cNvSpPr/>
      </xdr:nvSpPr>
      <xdr:spPr>
        <a:xfrm>
          <a:off x="1689084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5/51</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31" name="正方形/長方形 718"/>
        <xdr:cNvSpPr/>
      </xdr:nvSpPr>
      <xdr:spPr>
        <a:xfrm>
          <a:off x="17811720" y="4343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732" name="正方形/長方形 719"/>
        <xdr:cNvSpPr/>
      </xdr:nvSpPr>
      <xdr:spPr>
        <a:xfrm>
          <a:off x="17811720" y="4546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733" name="正方形/長方形 720"/>
        <xdr:cNvSpPr/>
      </xdr:nvSpPr>
      <xdr:spPr>
        <a:xfrm>
          <a:off x="18859320" y="4343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734" name="正方形/長方形 721"/>
        <xdr:cNvSpPr/>
      </xdr:nvSpPr>
      <xdr:spPr>
        <a:xfrm>
          <a:off x="18859320" y="4546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5" name="正方形/長方形 722"/>
        <xdr:cNvSpPr/>
      </xdr:nvSpPr>
      <xdr:spPr>
        <a:xfrm>
          <a:off x="1676376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26640</xdr:rowOff>
    </xdr:to>
    <xdr:sp>
      <xdr:nvSpPr>
        <xdr:cNvPr id="2736" name="テキスト ボックス 723"/>
        <xdr:cNvSpPr/>
      </xdr:nvSpPr>
      <xdr:spPr>
        <a:xfrm>
          <a:off x="16743960" y="4635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37" name="直線コネクタ 724"/>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2738" name="直線コネクタ 725"/>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18000</xdr:rowOff>
    </xdr:from>
    <xdr:to>
      <xdr:col>96</xdr:col>
      <xdr:colOff>29520</xdr:colOff>
      <xdr:row>39</xdr:row>
      <xdr:rowOff>64440</xdr:rowOff>
    </xdr:to>
    <xdr:sp>
      <xdr:nvSpPr>
        <xdr:cNvPr id="2739" name="テキスト ボックス 726"/>
        <xdr:cNvSpPr/>
      </xdr:nvSpPr>
      <xdr:spPr>
        <a:xfrm>
          <a:off x="16548480" y="653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2740" name="直線コネクタ 727"/>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35</xdr:row>
      <xdr:rowOff>75240</xdr:rowOff>
    </xdr:from>
    <xdr:to>
      <xdr:col>96</xdr:col>
      <xdr:colOff>44640</xdr:colOff>
      <xdr:row>36</xdr:row>
      <xdr:rowOff>121320</xdr:rowOff>
    </xdr:to>
    <xdr:sp>
      <xdr:nvSpPr>
        <xdr:cNvPr id="2741" name="テキスト ボックス 728"/>
        <xdr:cNvSpPr/>
      </xdr:nvSpPr>
      <xdr:spPr>
        <a:xfrm>
          <a:off x="16347240" y="6075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2742" name="直線コネクタ 729"/>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32</xdr:row>
      <xdr:rowOff>132120</xdr:rowOff>
    </xdr:from>
    <xdr:to>
      <xdr:col>96</xdr:col>
      <xdr:colOff>44640</xdr:colOff>
      <xdr:row>34</xdr:row>
      <xdr:rowOff>7200</xdr:rowOff>
    </xdr:to>
    <xdr:sp>
      <xdr:nvSpPr>
        <xdr:cNvPr id="2743" name="テキスト ボックス 730"/>
        <xdr:cNvSpPr/>
      </xdr:nvSpPr>
      <xdr:spPr>
        <a:xfrm>
          <a:off x="16347240" y="5618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2744" name="直線コネクタ 731"/>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30</xdr:row>
      <xdr:rowOff>18000</xdr:rowOff>
    </xdr:from>
    <xdr:to>
      <xdr:col>96</xdr:col>
      <xdr:colOff>44640</xdr:colOff>
      <xdr:row>31</xdr:row>
      <xdr:rowOff>64440</xdr:rowOff>
    </xdr:to>
    <xdr:sp>
      <xdr:nvSpPr>
        <xdr:cNvPr id="2745" name="テキスト ボックス 732"/>
        <xdr:cNvSpPr/>
      </xdr:nvSpPr>
      <xdr:spPr>
        <a:xfrm>
          <a:off x="16347240" y="5161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46" name="直線コネクタ 733"/>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27</xdr:row>
      <xdr:rowOff>75240</xdr:rowOff>
    </xdr:from>
    <xdr:to>
      <xdr:col>96</xdr:col>
      <xdr:colOff>44640</xdr:colOff>
      <xdr:row>28</xdr:row>
      <xdr:rowOff>121320</xdr:rowOff>
    </xdr:to>
    <xdr:sp>
      <xdr:nvSpPr>
        <xdr:cNvPr id="2747" name="テキスト ボックス 734"/>
        <xdr:cNvSpPr/>
      </xdr:nvSpPr>
      <xdr:spPr>
        <a:xfrm>
          <a:off x="16347240" y="4704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8" name="諸支出金グラフ枠"/>
        <xdr:cNvSpPr/>
      </xdr:nvSpPr>
      <xdr:spPr>
        <a:xfrm>
          <a:off x="1676376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32</xdr:row>
      <xdr:rowOff>75960</xdr:rowOff>
    </xdr:from>
    <xdr:to>
      <xdr:col>116</xdr:col>
      <xdr:colOff>62640</xdr:colOff>
      <xdr:row>38</xdr:row>
      <xdr:rowOff>139680</xdr:rowOff>
    </xdr:to>
    <xdr:sp>
      <xdr:nvSpPr>
        <xdr:cNvPr id="2749" name="直線コネクタ 736"/>
        <xdr:cNvSpPr/>
      </xdr:nvSpPr>
      <xdr:spPr>
        <a:xfrm flipV="1">
          <a:off x="20318040" y="5562360"/>
          <a:ext cx="1080" cy="1092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14400</xdr:rowOff>
    </xdr:from>
    <xdr:to>
      <xdr:col>118</xdr:col>
      <xdr:colOff>11880</xdr:colOff>
      <xdr:row>40</xdr:row>
      <xdr:rowOff>60480</xdr:rowOff>
    </xdr:to>
    <xdr:sp>
      <xdr:nvSpPr>
        <xdr:cNvPr id="2750" name="諸支出金最小値テキスト"/>
        <xdr:cNvSpPr/>
      </xdr:nvSpPr>
      <xdr:spPr>
        <a:xfrm>
          <a:off x="20372760" y="67006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2751" name="直線コネクタ 738"/>
        <xdr:cNvSpPr/>
      </xdr:nvSpPr>
      <xdr:spPr>
        <a:xfrm>
          <a:off x="20246400" y="66546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31</xdr:row>
      <xdr:rowOff>43200</xdr:rowOff>
    </xdr:from>
    <xdr:to>
      <xdr:col>119</xdr:col>
      <xdr:colOff>55800</xdr:colOff>
      <xdr:row>32</xdr:row>
      <xdr:rowOff>89280</xdr:rowOff>
    </xdr:to>
    <xdr:sp>
      <xdr:nvSpPr>
        <xdr:cNvPr id="2752" name="諸支出金最大値テキスト"/>
        <xdr:cNvSpPr/>
      </xdr:nvSpPr>
      <xdr:spPr>
        <a:xfrm>
          <a:off x="20374920" y="5357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2,389</a:t>
          </a:r>
          <a:endParaRPr b="0" lang="en-US" sz="1000" spc="-1" strike="noStrike">
            <a:latin typeface="Times New Roman"/>
          </a:endParaRPr>
        </a:p>
      </xdr:txBody>
    </xdr:sp>
    <xdr:clientData/>
  </xdr:twoCellAnchor>
  <xdr:twoCellAnchor editAs="twoCell">
    <xdr:from>
      <xdr:col>115</xdr:col>
      <xdr:colOff>164880</xdr:colOff>
      <xdr:row>32</xdr:row>
      <xdr:rowOff>75960</xdr:rowOff>
    </xdr:from>
    <xdr:to>
      <xdr:col>116</xdr:col>
      <xdr:colOff>152280</xdr:colOff>
      <xdr:row>32</xdr:row>
      <xdr:rowOff>75960</xdr:rowOff>
    </xdr:to>
    <xdr:sp>
      <xdr:nvSpPr>
        <xdr:cNvPr id="2753" name="直線コネクタ 740"/>
        <xdr:cNvSpPr/>
      </xdr:nvSpPr>
      <xdr:spPr>
        <a:xfrm>
          <a:off x="20246400" y="556236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38</xdr:row>
      <xdr:rowOff>139680</xdr:rowOff>
    </xdr:from>
    <xdr:to>
      <xdr:col>116</xdr:col>
      <xdr:colOff>63360</xdr:colOff>
      <xdr:row>38</xdr:row>
      <xdr:rowOff>139680</xdr:rowOff>
    </xdr:to>
    <xdr:sp>
      <xdr:nvSpPr>
        <xdr:cNvPr id="2754" name="直線コネクタ 741"/>
        <xdr:cNvSpPr/>
      </xdr:nvSpPr>
      <xdr:spPr>
        <a:xfrm>
          <a:off x="19560600" y="6654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117000</xdr:colOff>
      <xdr:row>37</xdr:row>
      <xdr:rowOff>102960</xdr:rowOff>
    </xdr:from>
    <xdr:to>
      <xdr:col>118</xdr:col>
      <xdr:colOff>75960</xdr:colOff>
      <xdr:row>38</xdr:row>
      <xdr:rowOff>149400</xdr:rowOff>
    </xdr:to>
    <xdr:sp>
      <xdr:nvSpPr>
        <xdr:cNvPr id="2755" name="諸支出金平均値テキスト"/>
        <xdr:cNvSpPr/>
      </xdr:nvSpPr>
      <xdr:spPr>
        <a:xfrm>
          <a:off x="20373480" y="644652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116</xdr:col>
      <xdr:colOff>12600</xdr:colOff>
      <xdr:row>38</xdr:row>
      <xdr:rowOff>59760</xdr:rowOff>
    </xdr:from>
    <xdr:to>
      <xdr:col>116</xdr:col>
      <xdr:colOff>113760</xdr:colOff>
      <xdr:row>38</xdr:row>
      <xdr:rowOff>160920</xdr:rowOff>
    </xdr:to>
    <xdr:sp>
      <xdr:nvSpPr>
        <xdr:cNvPr id="2756" name="フローチャート: 判断 743"/>
        <xdr:cNvSpPr/>
      </xdr:nvSpPr>
      <xdr:spPr>
        <a:xfrm>
          <a:off x="20269080" y="657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112</xdr:col>
      <xdr:colOff>2880</xdr:colOff>
      <xdr:row>38</xdr:row>
      <xdr:rowOff>139680</xdr:rowOff>
    </xdr:to>
    <xdr:sp>
      <xdr:nvSpPr>
        <xdr:cNvPr id="2757" name="直線コネクタ 744"/>
        <xdr:cNvSpPr/>
      </xdr:nvSpPr>
      <xdr:spPr>
        <a:xfrm>
          <a:off x="18735480" y="6654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75240</xdr:rowOff>
    </xdr:from>
    <xdr:to>
      <xdr:col>112</xdr:col>
      <xdr:colOff>37800</xdr:colOff>
      <xdr:row>39</xdr:row>
      <xdr:rowOff>5040</xdr:rowOff>
    </xdr:to>
    <xdr:sp>
      <xdr:nvSpPr>
        <xdr:cNvPr id="2758" name="フローチャート: 判断 745"/>
        <xdr:cNvSpPr/>
      </xdr:nvSpPr>
      <xdr:spPr>
        <a:xfrm>
          <a:off x="19510200" y="6590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37</xdr:row>
      <xdr:rowOff>42480</xdr:rowOff>
    </xdr:from>
    <xdr:to>
      <xdr:col>112</xdr:col>
      <xdr:colOff>156960</xdr:colOff>
      <xdr:row>38</xdr:row>
      <xdr:rowOff>88920</xdr:rowOff>
    </xdr:to>
    <xdr:sp>
      <xdr:nvSpPr>
        <xdr:cNvPr id="2759" name="テキスト ボックス 746"/>
        <xdr:cNvSpPr/>
      </xdr:nvSpPr>
      <xdr:spPr>
        <a:xfrm>
          <a:off x="19406520" y="638604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2760" name="直線コネクタ 747"/>
        <xdr:cNvSpPr/>
      </xdr:nvSpPr>
      <xdr:spPr>
        <a:xfrm>
          <a:off x="1792584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59760</xdr:rowOff>
    </xdr:from>
    <xdr:to>
      <xdr:col>107</xdr:col>
      <xdr:colOff>101160</xdr:colOff>
      <xdr:row>38</xdr:row>
      <xdr:rowOff>160920</xdr:rowOff>
    </xdr:to>
    <xdr:sp>
      <xdr:nvSpPr>
        <xdr:cNvPr id="2761" name="フローチャート: 判断 748"/>
        <xdr:cNvSpPr/>
      </xdr:nvSpPr>
      <xdr:spPr>
        <a:xfrm>
          <a:off x="18684720" y="657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37</xdr:row>
      <xdr:rowOff>27000</xdr:rowOff>
    </xdr:from>
    <xdr:to>
      <xdr:col>108</xdr:col>
      <xdr:colOff>45720</xdr:colOff>
      <xdr:row>38</xdr:row>
      <xdr:rowOff>73440</xdr:rowOff>
    </xdr:to>
    <xdr:sp>
      <xdr:nvSpPr>
        <xdr:cNvPr id="2762" name="テキスト ボックス 749"/>
        <xdr:cNvSpPr/>
      </xdr:nvSpPr>
      <xdr:spPr>
        <a:xfrm>
          <a:off x="18596880" y="637056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98</xdr:col>
      <xdr:colOff>2880</xdr:colOff>
      <xdr:row>38</xdr:row>
      <xdr:rowOff>139680</xdr:rowOff>
    </xdr:from>
    <xdr:to>
      <xdr:col>102</xdr:col>
      <xdr:colOff>114120</xdr:colOff>
      <xdr:row>38</xdr:row>
      <xdr:rowOff>139680</xdr:rowOff>
    </xdr:to>
    <xdr:sp>
      <xdr:nvSpPr>
        <xdr:cNvPr id="2763" name="直線コネクタ 750"/>
        <xdr:cNvSpPr/>
      </xdr:nvSpPr>
      <xdr:spPr>
        <a:xfrm>
          <a:off x="17115840" y="6654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10440</xdr:rowOff>
    </xdr:from>
    <xdr:to>
      <xdr:col>102</xdr:col>
      <xdr:colOff>164520</xdr:colOff>
      <xdr:row>38</xdr:row>
      <xdr:rowOff>111600</xdr:rowOff>
    </xdr:to>
    <xdr:sp>
      <xdr:nvSpPr>
        <xdr:cNvPr id="2764" name="フローチャート: 判断 751"/>
        <xdr:cNvSpPr/>
      </xdr:nvSpPr>
      <xdr:spPr>
        <a:xfrm>
          <a:off x="17875080" y="652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36</xdr:row>
      <xdr:rowOff>149040</xdr:rowOff>
    </xdr:from>
    <xdr:to>
      <xdr:col>103</xdr:col>
      <xdr:colOff>141480</xdr:colOff>
      <xdr:row>38</xdr:row>
      <xdr:rowOff>24120</xdr:rowOff>
    </xdr:to>
    <xdr:sp>
      <xdr:nvSpPr>
        <xdr:cNvPr id="2765" name="テキスト ボックス 752"/>
        <xdr:cNvSpPr/>
      </xdr:nvSpPr>
      <xdr:spPr>
        <a:xfrm>
          <a:off x="17755920" y="63212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97</xdr:col>
      <xdr:colOff>127080</xdr:colOff>
      <xdr:row>38</xdr:row>
      <xdr:rowOff>19080</xdr:rowOff>
    </xdr:from>
    <xdr:to>
      <xdr:col>98</xdr:col>
      <xdr:colOff>37800</xdr:colOff>
      <xdr:row>38</xdr:row>
      <xdr:rowOff>120240</xdr:rowOff>
    </xdr:to>
    <xdr:sp>
      <xdr:nvSpPr>
        <xdr:cNvPr id="2766" name="フローチャート: 判断 753"/>
        <xdr:cNvSpPr/>
      </xdr:nvSpPr>
      <xdr:spPr>
        <a:xfrm>
          <a:off x="17065440" y="6534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36</xdr:row>
      <xdr:rowOff>157680</xdr:rowOff>
    </xdr:from>
    <xdr:to>
      <xdr:col>99</xdr:col>
      <xdr:colOff>30240</xdr:colOff>
      <xdr:row>38</xdr:row>
      <xdr:rowOff>32760</xdr:rowOff>
    </xdr:to>
    <xdr:sp>
      <xdr:nvSpPr>
        <xdr:cNvPr id="2767" name="テキスト ボックス 754"/>
        <xdr:cNvSpPr/>
      </xdr:nvSpPr>
      <xdr:spPr>
        <a:xfrm>
          <a:off x="16945920" y="63298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126360</xdr:colOff>
      <xdr:row>42</xdr:row>
      <xdr:rowOff>146880</xdr:rowOff>
    </xdr:to>
    <xdr:sp>
      <xdr:nvSpPr>
        <xdr:cNvPr id="2768" name="テキスト ボックス 755"/>
        <xdr:cNvSpPr/>
      </xdr:nvSpPr>
      <xdr:spPr>
        <a:xfrm>
          <a:off x="20144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41</xdr:row>
      <xdr:rowOff>100440</xdr:rowOff>
    </xdr:from>
    <xdr:to>
      <xdr:col>115</xdr:col>
      <xdr:colOff>66600</xdr:colOff>
      <xdr:row>42</xdr:row>
      <xdr:rowOff>146880</xdr:rowOff>
    </xdr:to>
    <xdr:sp>
      <xdr:nvSpPr>
        <xdr:cNvPr id="2769" name="テキスト ボックス 756"/>
        <xdr:cNvSpPr/>
      </xdr:nvSpPr>
      <xdr:spPr>
        <a:xfrm>
          <a:off x="1938636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114120</xdr:colOff>
      <xdr:row>42</xdr:row>
      <xdr:rowOff>146880</xdr:rowOff>
    </xdr:to>
    <xdr:sp>
      <xdr:nvSpPr>
        <xdr:cNvPr id="2770" name="テキスト ボックス 757"/>
        <xdr:cNvSpPr/>
      </xdr:nvSpPr>
      <xdr:spPr>
        <a:xfrm>
          <a:off x="1856088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3240</xdr:colOff>
      <xdr:row>42</xdr:row>
      <xdr:rowOff>146880</xdr:rowOff>
    </xdr:to>
    <xdr:sp>
      <xdr:nvSpPr>
        <xdr:cNvPr id="2771" name="テキスト ボックス 758"/>
        <xdr:cNvSpPr/>
      </xdr:nvSpPr>
      <xdr:spPr>
        <a:xfrm>
          <a:off x="1775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41</xdr:row>
      <xdr:rowOff>100440</xdr:rowOff>
    </xdr:from>
    <xdr:to>
      <xdr:col>101</xdr:col>
      <xdr:colOff>66240</xdr:colOff>
      <xdr:row>42</xdr:row>
      <xdr:rowOff>146880</xdr:rowOff>
    </xdr:to>
    <xdr:sp>
      <xdr:nvSpPr>
        <xdr:cNvPr id="2772" name="テキスト ボックス 759"/>
        <xdr:cNvSpPr/>
      </xdr:nvSpPr>
      <xdr:spPr>
        <a:xfrm>
          <a:off x="16941600" y="712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73" name="楕円 760"/>
        <xdr:cNvSpPr/>
      </xdr:nvSpPr>
      <xdr:spPr>
        <a:xfrm>
          <a:off x="20269080" y="66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58680</xdr:rowOff>
    </xdr:from>
    <xdr:to>
      <xdr:col>118</xdr:col>
      <xdr:colOff>11880</xdr:colOff>
      <xdr:row>39</xdr:row>
      <xdr:rowOff>105120</xdr:rowOff>
    </xdr:to>
    <xdr:sp>
      <xdr:nvSpPr>
        <xdr:cNvPr id="2774" name="諸支出金該当値テキスト"/>
        <xdr:cNvSpPr/>
      </xdr:nvSpPr>
      <xdr:spPr>
        <a:xfrm>
          <a:off x="20372760" y="6573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2775" name="楕円 762"/>
        <xdr:cNvSpPr/>
      </xdr:nvSpPr>
      <xdr:spPr>
        <a:xfrm>
          <a:off x="19510200" y="660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30600</xdr:rowOff>
    </xdr:from>
    <xdr:to>
      <xdr:col>112</xdr:col>
      <xdr:colOff>125280</xdr:colOff>
      <xdr:row>40</xdr:row>
      <xdr:rowOff>76680</xdr:rowOff>
    </xdr:to>
    <xdr:sp>
      <xdr:nvSpPr>
        <xdr:cNvPr id="2776" name="テキスト ボックス 763"/>
        <xdr:cNvSpPr/>
      </xdr:nvSpPr>
      <xdr:spPr>
        <a:xfrm>
          <a:off x="1943820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2777" name="楕円 764"/>
        <xdr:cNvSpPr/>
      </xdr:nvSpPr>
      <xdr:spPr>
        <a:xfrm>
          <a:off x="18684720" y="66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30600</xdr:rowOff>
    </xdr:from>
    <xdr:to>
      <xdr:col>108</xdr:col>
      <xdr:colOff>14040</xdr:colOff>
      <xdr:row>40</xdr:row>
      <xdr:rowOff>76680</xdr:rowOff>
    </xdr:to>
    <xdr:sp>
      <xdr:nvSpPr>
        <xdr:cNvPr id="2778" name="テキスト ボックス 765"/>
        <xdr:cNvSpPr/>
      </xdr:nvSpPr>
      <xdr:spPr>
        <a:xfrm>
          <a:off x="1862856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2779" name="楕円 766"/>
        <xdr:cNvSpPr/>
      </xdr:nvSpPr>
      <xdr:spPr>
        <a:xfrm>
          <a:off x="17875080" y="660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39</xdr:row>
      <xdr:rowOff>30600</xdr:rowOff>
    </xdr:from>
    <xdr:to>
      <xdr:col>103</xdr:col>
      <xdr:colOff>77400</xdr:colOff>
      <xdr:row>40</xdr:row>
      <xdr:rowOff>76680</xdr:rowOff>
    </xdr:to>
    <xdr:sp>
      <xdr:nvSpPr>
        <xdr:cNvPr id="2780" name="テキスト ボックス 767"/>
        <xdr:cNvSpPr/>
      </xdr:nvSpPr>
      <xdr:spPr>
        <a:xfrm>
          <a:off x="1781892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2781" name="楕円 768"/>
        <xdr:cNvSpPr/>
      </xdr:nvSpPr>
      <xdr:spPr>
        <a:xfrm>
          <a:off x="17065440" y="660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30600</xdr:rowOff>
    </xdr:from>
    <xdr:to>
      <xdr:col>98</xdr:col>
      <xdr:colOff>125280</xdr:colOff>
      <xdr:row>40</xdr:row>
      <xdr:rowOff>76680</xdr:rowOff>
    </xdr:to>
    <xdr:sp>
      <xdr:nvSpPr>
        <xdr:cNvPr id="2782" name="テキスト ボックス 769"/>
        <xdr:cNvSpPr/>
      </xdr:nvSpPr>
      <xdr:spPr>
        <a:xfrm>
          <a:off x="16993440" y="6716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83" name="正方形/長方形 770"/>
        <xdr:cNvSpPr/>
      </xdr:nvSpPr>
      <xdr:spPr>
        <a:xfrm>
          <a:off x="16763760" y="7429320"/>
          <a:ext cx="430524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84" name="正方形/長方形 771"/>
        <xdr:cNvSpPr/>
      </xdr:nvSpPr>
      <xdr:spPr>
        <a:xfrm>
          <a:off x="1689084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85" name="正方形/長方形 772"/>
        <xdr:cNvSpPr/>
      </xdr:nvSpPr>
      <xdr:spPr>
        <a:xfrm>
          <a:off x="1689084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86" name="正方形/長方形 773"/>
        <xdr:cNvSpPr/>
      </xdr:nvSpPr>
      <xdr:spPr>
        <a:xfrm>
          <a:off x="17811720" y="77724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87" name="正方形/長方形 774"/>
        <xdr:cNvSpPr/>
      </xdr:nvSpPr>
      <xdr:spPr>
        <a:xfrm>
          <a:off x="17811720" y="797544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88" name="正方形/長方形 775"/>
        <xdr:cNvSpPr/>
      </xdr:nvSpPr>
      <xdr:spPr>
        <a:xfrm>
          <a:off x="18859320" y="77724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埼玉県平均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89" name="正方形/長方形 776"/>
        <xdr:cNvSpPr/>
      </xdr:nvSpPr>
      <xdr:spPr>
        <a:xfrm>
          <a:off x="18859320" y="797544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0" name="正方形/長方形 777"/>
        <xdr:cNvSpPr/>
      </xdr:nvSpPr>
      <xdr:spPr>
        <a:xfrm>
          <a:off x="1676376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26640</xdr:rowOff>
    </xdr:to>
    <xdr:sp>
      <xdr:nvSpPr>
        <xdr:cNvPr id="2791" name="テキスト ボックス 778"/>
        <xdr:cNvSpPr/>
      </xdr:nvSpPr>
      <xdr:spPr>
        <a:xfrm>
          <a:off x="16743960" y="80643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92" name="直線コネクタ 779"/>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93" name="直線コネクタ 780"/>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18000</xdr:rowOff>
    </xdr:from>
    <xdr:to>
      <xdr:col>96</xdr:col>
      <xdr:colOff>29520</xdr:colOff>
      <xdr:row>55</xdr:row>
      <xdr:rowOff>64440</xdr:rowOff>
    </xdr:to>
    <xdr:sp>
      <xdr:nvSpPr>
        <xdr:cNvPr id="2794" name="テキスト ボックス 781"/>
        <xdr:cNvSpPr/>
      </xdr:nvSpPr>
      <xdr:spPr>
        <a:xfrm>
          <a:off x="16548480" y="9276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95" name="直線コネクタ 782"/>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121320</xdr:rowOff>
    </xdr:to>
    <xdr:sp>
      <xdr:nvSpPr>
        <xdr:cNvPr id="2796" name="テキスト ボックス 783"/>
        <xdr:cNvSpPr/>
      </xdr:nvSpPr>
      <xdr:spPr>
        <a:xfrm>
          <a:off x="16548480" y="8133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7" name="前年度繰上充用金グラフ枠"/>
        <xdr:cNvSpPr/>
      </xdr:nvSpPr>
      <xdr:spPr>
        <a:xfrm>
          <a:off x="1676376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98" name="直線コネクタ 785"/>
        <xdr:cNvSpPr/>
      </xdr:nvSpPr>
      <xdr:spPr>
        <a:xfrm>
          <a:off x="20318040" y="939780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76680</xdr:rowOff>
    </xdr:to>
    <xdr:sp>
      <xdr:nvSpPr>
        <xdr:cNvPr id="2799" name="前年度繰上充用金最小値テキスト"/>
        <xdr:cNvSpPr/>
      </xdr:nvSpPr>
      <xdr:spPr>
        <a:xfrm>
          <a:off x="203727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800" name="直線コネクタ 787"/>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77040</xdr:rowOff>
    </xdr:to>
    <xdr:sp>
      <xdr:nvSpPr>
        <xdr:cNvPr id="2801" name="前年度繰上充用金最大値テキスト"/>
        <xdr:cNvSpPr/>
      </xdr:nvSpPr>
      <xdr:spPr>
        <a:xfrm>
          <a:off x="2037276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802" name="直線コネクタ 789"/>
        <xdr:cNvSpPr/>
      </xdr:nvSpPr>
      <xdr:spPr>
        <a:xfrm>
          <a:off x="20246400" y="9397800"/>
          <a:ext cx="1623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803" name="直線コネクタ 790"/>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xdr:nvSpPr>
        <xdr:cNvPr id="2804" name="前年度繰上充用金平均値テキスト"/>
        <xdr:cNvSpPr/>
      </xdr:nvSpPr>
      <xdr:spPr>
        <a:xfrm>
          <a:off x="20372760" y="9345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5" name="フローチャート: 判断 792"/>
        <xdr:cNvSpPr/>
      </xdr:nvSpPr>
      <xdr:spPr>
        <a:xfrm>
          <a:off x="20269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806" name="直線コネクタ 793"/>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7" name="フローチャート: 判断 794"/>
        <xdr:cNvSpPr/>
      </xdr:nvSpPr>
      <xdr:spPr>
        <a:xfrm>
          <a:off x="1951020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76680</xdr:rowOff>
    </xdr:to>
    <xdr:sp>
      <xdr:nvSpPr>
        <xdr:cNvPr id="2808" name="テキスト ボックス 795"/>
        <xdr:cNvSpPr/>
      </xdr:nvSpPr>
      <xdr:spPr>
        <a:xfrm>
          <a:off x="1943820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809" name="直線コネクタ 796"/>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10" name="フローチャート: 判断 797"/>
        <xdr:cNvSpPr/>
      </xdr:nvSpPr>
      <xdr:spPr>
        <a:xfrm>
          <a:off x="1868472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14040</xdr:colOff>
      <xdr:row>56</xdr:row>
      <xdr:rowOff>76680</xdr:rowOff>
    </xdr:to>
    <xdr:sp>
      <xdr:nvSpPr>
        <xdr:cNvPr id="2811" name="テキスト ボックス 798"/>
        <xdr:cNvSpPr/>
      </xdr:nvSpPr>
      <xdr:spPr>
        <a:xfrm>
          <a:off x="1862856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812" name="直線コネクタ 799"/>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3" name="フローチャート: 判断 800"/>
        <xdr:cNvSpPr/>
      </xdr:nvSpPr>
      <xdr:spPr>
        <a:xfrm>
          <a:off x="17875080" y="934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76680</xdr:rowOff>
    </xdr:to>
    <xdr:sp>
      <xdr:nvSpPr>
        <xdr:cNvPr id="2814" name="テキスト ボックス 801"/>
        <xdr:cNvSpPr/>
      </xdr:nvSpPr>
      <xdr:spPr>
        <a:xfrm>
          <a:off x="1781892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5" name="フローチャート: 判断 802"/>
        <xdr:cNvSpPr/>
      </xdr:nvSpPr>
      <xdr:spPr>
        <a:xfrm>
          <a:off x="17065440" y="9347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76680</xdr:rowOff>
    </xdr:to>
    <xdr:sp>
      <xdr:nvSpPr>
        <xdr:cNvPr id="2816" name="テキスト ボックス 803"/>
        <xdr:cNvSpPr/>
      </xdr:nvSpPr>
      <xdr:spPr>
        <a:xfrm>
          <a:off x="16993440" y="9460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126360</xdr:colOff>
      <xdr:row>62</xdr:row>
      <xdr:rowOff>146880</xdr:rowOff>
    </xdr:to>
    <xdr:sp>
      <xdr:nvSpPr>
        <xdr:cNvPr id="2817" name="テキスト ボックス 804"/>
        <xdr:cNvSpPr/>
      </xdr:nvSpPr>
      <xdr:spPr>
        <a:xfrm>
          <a:off x="20144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111</xdr:col>
      <xdr:colOff>3240</xdr:colOff>
      <xdr:row>61</xdr:row>
      <xdr:rowOff>100440</xdr:rowOff>
    </xdr:from>
    <xdr:to>
      <xdr:col>115</xdr:col>
      <xdr:colOff>66600</xdr:colOff>
      <xdr:row>62</xdr:row>
      <xdr:rowOff>146880</xdr:rowOff>
    </xdr:to>
    <xdr:sp>
      <xdr:nvSpPr>
        <xdr:cNvPr id="2818" name="テキスト ボックス 805"/>
        <xdr:cNvSpPr/>
      </xdr:nvSpPr>
      <xdr:spPr>
        <a:xfrm>
          <a:off x="1938636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114120</xdr:colOff>
      <xdr:row>62</xdr:row>
      <xdr:rowOff>146880</xdr:rowOff>
    </xdr:to>
    <xdr:sp>
      <xdr:nvSpPr>
        <xdr:cNvPr id="2819" name="テキスト ボックス 806"/>
        <xdr:cNvSpPr/>
      </xdr:nvSpPr>
      <xdr:spPr>
        <a:xfrm>
          <a:off x="1856088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3240</xdr:colOff>
      <xdr:row>62</xdr:row>
      <xdr:rowOff>146880</xdr:rowOff>
    </xdr:to>
    <xdr:sp>
      <xdr:nvSpPr>
        <xdr:cNvPr id="2820" name="テキスト ボックス 807"/>
        <xdr:cNvSpPr/>
      </xdr:nvSpPr>
      <xdr:spPr>
        <a:xfrm>
          <a:off x="1775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oneCell">
    <xdr:from>
      <xdr:col>97</xdr:col>
      <xdr:colOff>3240</xdr:colOff>
      <xdr:row>61</xdr:row>
      <xdr:rowOff>100440</xdr:rowOff>
    </xdr:from>
    <xdr:to>
      <xdr:col>101</xdr:col>
      <xdr:colOff>66240</xdr:colOff>
      <xdr:row>62</xdr:row>
      <xdr:rowOff>146880</xdr:rowOff>
    </xdr:to>
    <xdr:sp>
      <xdr:nvSpPr>
        <xdr:cNvPr id="2821" name="テキスト ボックス 808"/>
        <xdr:cNvSpPr/>
      </xdr:nvSpPr>
      <xdr:spPr>
        <a:xfrm>
          <a:off x="16941600" y="10558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22" name="楕円 809"/>
        <xdr:cNvSpPr/>
      </xdr:nvSpPr>
      <xdr:spPr>
        <a:xfrm>
          <a:off x="20269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20160</xdr:rowOff>
    </xdr:to>
    <xdr:sp>
      <xdr:nvSpPr>
        <xdr:cNvPr id="2823" name="前年度繰上充用金該当値テキスト"/>
        <xdr:cNvSpPr/>
      </xdr:nvSpPr>
      <xdr:spPr>
        <a:xfrm>
          <a:off x="20372760" y="92318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24" name="楕円 811"/>
        <xdr:cNvSpPr/>
      </xdr:nvSpPr>
      <xdr:spPr>
        <a:xfrm>
          <a:off x="1951020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102600</xdr:rowOff>
    </xdr:to>
    <xdr:sp>
      <xdr:nvSpPr>
        <xdr:cNvPr id="2825" name="テキスト ボックス 812"/>
        <xdr:cNvSpPr/>
      </xdr:nvSpPr>
      <xdr:spPr>
        <a:xfrm>
          <a:off x="1943820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26" name="楕円 813"/>
        <xdr:cNvSpPr/>
      </xdr:nvSpPr>
      <xdr:spPr>
        <a:xfrm>
          <a:off x="1868472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14040</xdr:colOff>
      <xdr:row>54</xdr:row>
      <xdr:rowOff>102600</xdr:rowOff>
    </xdr:to>
    <xdr:sp>
      <xdr:nvSpPr>
        <xdr:cNvPr id="2827" name="テキスト ボックス 814"/>
        <xdr:cNvSpPr/>
      </xdr:nvSpPr>
      <xdr:spPr>
        <a:xfrm>
          <a:off x="1862856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8" name="楕円 815"/>
        <xdr:cNvSpPr/>
      </xdr:nvSpPr>
      <xdr:spPr>
        <a:xfrm>
          <a:off x="17875080" y="9347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102600</xdr:rowOff>
    </xdr:to>
    <xdr:sp>
      <xdr:nvSpPr>
        <xdr:cNvPr id="2829" name="テキスト ボックス 816"/>
        <xdr:cNvSpPr/>
      </xdr:nvSpPr>
      <xdr:spPr>
        <a:xfrm>
          <a:off x="1781892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30" name="楕円 817"/>
        <xdr:cNvSpPr/>
      </xdr:nvSpPr>
      <xdr:spPr>
        <a:xfrm>
          <a:off x="17065440" y="9347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102600</xdr:rowOff>
    </xdr:to>
    <xdr:sp>
      <xdr:nvSpPr>
        <xdr:cNvPr id="2831" name="テキスト ボックス 818"/>
        <xdr:cNvSpPr/>
      </xdr:nvSpPr>
      <xdr:spPr>
        <a:xfrm>
          <a:off x="16993440" y="9142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32" name="正方形/長方形 819"/>
        <xdr:cNvSpPr/>
      </xdr:nvSpPr>
      <xdr:spPr>
        <a:xfrm>
          <a:off x="698400" y="1777968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33" name="正方形/長方形 820"/>
        <xdr:cNvSpPr/>
      </xdr:nvSpPr>
      <xdr:spPr>
        <a:xfrm>
          <a:off x="698400" y="17843400"/>
          <a:ext cx="35301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34" name="テキスト ボックス 821"/>
        <xdr:cNvSpPr/>
      </xdr:nvSpPr>
      <xdr:spPr>
        <a:xfrm>
          <a:off x="723960" y="18097560"/>
          <a:ext cx="2031948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Ｐゴシック"/>
              <a:ea typeface="ＭＳ Ｐゴシック"/>
            </a:rPr>
            <a:t>民生費においては、現状では、類似団体、全国平均、埼玉県平均を大きく下回っており、前年度と比較すると１億１，５２３万円、０．８％の減少となった。これは、総合福祉センター改修工事の皆減や生活保護扶助事業医療扶助費等の減によるものであるが、今後は子育て支援環境の整備や社会福祉に関する経費の増大に対応するため、増加していく見込みである。土木費は、２億３，２３８万円、６．１％の減少となり、これは、令和元年度をもって完了となった鴻巣駅東口駅通り地区市街地再開発事業等の減によるものであるが、今後は、道路や公園をはじめとする施設の長寿命化対策や、区画整理事業のさらなる推進、さらには国の上尾道路延伸に伴う周辺整備を図る必要があり、引き続き減少傾向になるとは言いがたい状況である。教育費は、２４億５，９３１万円、５５．０％の増加となった。これは小中学校の</a:t>
          </a:r>
          <a:r>
            <a:rPr b="0" lang="en-US" sz="1300" spc="-1" strike="noStrike">
              <a:solidFill>
                <a:srgbClr val="000000"/>
              </a:solidFill>
              <a:latin typeface="ＭＳ Ｐゴシック"/>
              <a:ea typeface="ＭＳ Ｐゴシック"/>
            </a:rPr>
            <a:t>ICT</a:t>
          </a:r>
          <a:r>
            <a:rPr b="0" lang="ja-JP" sz="1300" spc="-1" strike="noStrike">
              <a:solidFill>
                <a:srgbClr val="000000"/>
              </a:solidFill>
              <a:latin typeface="ＭＳ Ｐゴシック"/>
              <a:ea typeface="ＭＳ Ｐゴシック"/>
            </a:rPr>
            <a:t>教育を推進するための備品購入費や中学校給食センター整備事業等の増によるものである。今後、施設の更新時期を一斉に迎えることから、教育関連施設の集約化・複合化を検討し、修繕費用等の削減を図る必要がある。公債費は、４，６３４万円、１．０％の減少となった。令和３年度から４年度が償還のピークであると予測されるが、過去に借入を行った高利の地方債についての利率見直しに取り組み、公債費の伸びを抑え、健全財政の維持に一層、努める。　　　</a:t>
          </a:r>
          <a:endParaRPr b="0" lang="en-US" sz="13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35"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36" name="Rectangle 2"/>
        <xdr:cNvSpPr/>
      </xdr:nvSpPr>
      <xdr:spPr>
        <a:xfrm>
          <a:off x="77652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37" name="Rectangle 3"/>
        <xdr:cNvSpPr/>
      </xdr:nvSpPr>
      <xdr:spPr>
        <a:xfrm>
          <a:off x="776520" y="1081080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38" name="Line 4"/>
        <xdr:cNvSpPr/>
      </xdr:nvSpPr>
      <xdr:spPr>
        <a:xfrm>
          <a:off x="77616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39" name="Oval 5"/>
        <xdr:cNvSpPr/>
      </xdr:nvSpPr>
      <xdr:spPr>
        <a:xfrm>
          <a:off x="102420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40" name="Rectangle 6"/>
        <xdr:cNvSpPr/>
      </xdr:nvSpPr>
      <xdr:spPr>
        <a:xfrm>
          <a:off x="10090080" y="9600840"/>
          <a:ext cx="5505120" cy="25621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41" name="Rectangle 7"/>
        <xdr:cNvSpPr/>
      </xdr:nvSpPr>
      <xdr:spPr>
        <a:xfrm>
          <a:off x="10090080" y="9600840"/>
          <a:ext cx="80136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42" name="表題ボックス"/>
        <xdr:cNvSpPr/>
      </xdr:nvSpPr>
      <xdr:spPr>
        <a:xfrm>
          <a:off x="123840" y="123840"/>
          <a:ext cx="87256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43" name="Line 10"/>
        <xdr:cNvSpPr/>
      </xdr:nvSpPr>
      <xdr:spPr>
        <a:xfrm>
          <a:off x="576360" y="9591480"/>
          <a:ext cx="408420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44" name="年度ボックス"/>
        <xdr:cNvSpPr/>
      </xdr:nvSpPr>
      <xdr:spPr>
        <a:xfrm>
          <a:off x="9373680" y="285840"/>
          <a:ext cx="234648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45" name="団体名称ボックス"/>
        <xdr:cNvSpPr/>
      </xdr:nvSpPr>
      <xdr:spPr>
        <a:xfrm>
          <a:off x="12027600" y="285840"/>
          <a:ext cx="35294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埼玉県鴻巣市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6" name="テキスト ボックス 6"/>
        <xdr:cNvSpPr/>
      </xdr:nvSpPr>
      <xdr:spPr>
        <a:xfrm>
          <a:off x="466560" y="838080"/>
          <a:ext cx="288504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47" name="テキスト ボックス 13"/>
        <xdr:cNvSpPr/>
      </xdr:nvSpPr>
      <xdr:spPr>
        <a:xfrm>
          <a:off x="10251720" y="9934560"/>
          <a:ext cx="5162400" cy="2085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ＭＳ ゴシック"/>
              <a:ea typeface="ＭＳ ゴシック"/>
            </a:rPr>
            <a:t>財政調整基金は、令和２年度において１千万円を取り崩し、年度末残高は約２６億４千万円となり、適切とされる標準財政規模の５～１０％を上回る規模を維持している。実質収支額は、一般的に適切とされる３～５％を上回る黒字水準で推移している。実質単年度収支は、新型コロナウイルス感染症対策等の影響により決算規模が増加し、実質収支が増加したことで、黒字に転じている。依然として前年度繰越金に頼っている傾向が強く、歳出削減に注力するが、特に扶助費について、所得制限の導入や能力に応じた自己負担を求めるなどの見直しを図る必要がある。　</a:t>
          </a:r>
          <a:endParaRPr b="0" lang="en-US" sz="1200" spc="-1" strike="noStrike">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48"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9" name="正方形/長方形 3"/>
        <xdr:cNvSpPr/>
      </xdr:nvSpPr>
      <xdr:spPr>
        <a:xfrm>
          <a:off x="10445400" y="6895800"/>
          <a:ext cx="5828760" cy="5448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50" name="テキスト ボックス 4"/>
        <xdr:cNvSpPr/>
      </xdr:nvSpPr>
      <xdr:spPr>
        <a:xfrm>
          <a:off x="10512360" y="6924240"/>
          <a:ext cx="14281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51" name="直線コネクタ 4"/>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52" name="表題ボックス"/>
        <xdr:cNvSpPr/>
      </xdr:nvSpPr>
      <xdr:spPr>
        <a:xfrm>
          <a:off x="142920" y="142920"/>
          <a:ext cx="95119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53" name="年度ボックス"/>
        <xdr:cNvSpPr/>
      </xdr:nvSpPr>
      <xdr:spPr>
        <a:xfrm>
          <a:off x="999792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54" name="団体名称ボックス"/>
        <xdr:cNvSpPr/>
      </xdr:nvSpPr>
      <xdr:spPr>
        <a:xfrm>
          <a:off x="1273176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埼玉県鴻巣市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55" name="テキスト ボックス 6"/>
        <xdr:cNvSpPr/>
      </xdr:nvSpPr>
      <xdr:spPr>
        <a:xfrm>
          <a:off x="462600" y="657000"/>
          <a:ext cx="403092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56" name="テキスト ボックス 9"/>
        <xdr:cNvSpPr/>
      </xdr:nvSpPr>
      <xdr:spPr>
        <a:xfrm>
          <a:off x="10578960" y="7248240"/>
          <a:ext cx="5562360" cy="4876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一般会計では、毎年５％前後の黒字を維持している。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また、下水道、介護保険、農業集落排水、広田中央特定土地区画整理の各会計においても、前年同水準の黒字を計上している。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今後も健全な財政運営に取り組んでいく。</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57" name="直線コネクタ 10"/>
        <xdr:cNvSpPr/>
      </xdr:nvSpPr>
      <xdr:spPr>
        <a:xfrm>
          <a:off x="462600" y="6895800"/>
          <a:ext cx="428688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58" name="凡例1"/>
        <xdr:cNvSpPr/>
      </xdr:nvSpPr>
      <xdr:spPr>
        <a:xfrm>
          <a:off x="592920" y="748008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59" name="凡例2"/>
        <xdr:cNvSpPr/>
      </xdr:nvSpPr>
      <xdr:spPr>
        <a:xfrm>
          <a:off x="592920" y="797544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60" name="凡例3"/>
        <xdr:cNvSpPr/>
      </xdr:nvSpPr>
      <xdr:spPr>
        <a:xfrm>
          <a:off x="59292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61" name="凡例4"/>
        <xdr:cNvSpPr/>
      </xdr:nvSpPr>
      <xdr:spPr>
        <a:xfrm>
          <a:off x="59292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62" name="凡例5"/>
        <xdr:cNvSpPr/>
      </xdr:nvSpPr>
      <xdr:spPr>
        <a:xfrm>
          <a:off x="59292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63" name="凡例6"/>
        <xdr:cNvSpPr/>
      </xdr:nvSpPr>
      <xdr:spPr>
        <a:xfrm>
          <a:off x="592920" y="9956520"/>
          <a:ext cx="50760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88920</xdr:rowOff>
    </xdr:from>
    <xdr:to>
      <xdr:col>1</xdr:col>
      <xdr:colOff>637920</xdr:colOff>
      <xdr:row>39</xdr:row>
      <xdr:rowOff>377640</xdr:rowOff>
    </xdr:to>
    <xdr:sp>
      <xdr:nvSpPr>
        <xdr:cNvPr id="2864" name="凡例7"/>
        <xdr:cNvSpPr/>
      </xdr:nvSpPr>
      <xdr:spPr>
        <a:xfrm>
          <a:off x="592920" y="10451880"/>
          <a:ext cx="507600" cy="288720"/>
        </a:xfrm>
        <a:prstGeom prst="rect">
          <a:avLst/>
        </a:prstGeom>
        <a:solidFill>
          <a:srgbClr val="800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40</xdr:row>
      <xdr:rowOff>88920</xdr:rowOff>
    </xdr:from>
    <xdr:to>
      <xdr:col>1</xdr:col>
      <xdr:colOff>637920</xdr:colOff>
      <xdr:row>40</xdr:row>
      <xdr:rowOff>377640</xdr:rowOff>
    </xdr:to>
    <xdr:sp>
      <xdr:nvSpPr>
        <xdr:cNvPr id="2865" name="凡例8"/>
        <xdr:cNvSpPr/>
      </xdr:nvSpPr>
      <xdr:spPr>
        <a:xfrm>
          <a:off x="592920" y="10947240"/>
          <a:ext cx="507600" cy="288720"/>
        </a:xfrm>
        <a:prstGeom prst="rect">
          <a:avLst/>
        </a:prstGeom>
        <a:solidFill>
          <a:srgbClr val="00ff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66" name="凡例9"/>
        <xdr:cNvSpPr/>
      </xdr:nvSpPr>
      <xdr:spPr>
        <a:xfrm>
          <a:off x="59292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67" name="凡例10"/>
        <xdr:cNvSpPr/>
      </xdr:nvSpPr>
      <xdr:spPr>
        <a:xfrm>
          <a:off x="59292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8" name="表題ボックス"/>
        <xdr:cNvSpPr/>
      </xdr:nvSpPr>
      <xdr:spPr>
        <a:xfrm>
          <a:off x="123840" y="123840"/>
          <a:ext cx="877788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9" name="年度ボックス"/>
        <xdr:cNvSpPr/>
      </xdr:nvSpPr>
      <xdr:spPr>
        <a:xfrm>
          <a:off x="9960840" y="190440"/>
          <a:ext cx="22820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70" name="団体名称ボックス"/>
        <xdr:cNvSpPr/>
      </xdr:nvSpPr>
      <xdr:spPr>
        <a:xfrm>
          <a:off x="12633840" y="190440"/>
          <a:ext cx="3444840" cy="44712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埼玉県鴻巣市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71" name="Line 22"/>
        <xdr:cNvSpPr/>
      </xdr:nvSpPr>
      <xdr:spPr>
        <a:xfrm>
          <a:off x="462600" y="7591320"/>
          <a:ext cx="682776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72" name="Rectangle 23"/>
        <xdr:cNvSpPr/>
      </xdr:nvSpPr>
      <xdr:spPr>
        <a:xfrm>
          <a:off x="21340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73" name="Rectangle 24"/>
        <xdr:cNvSpPr/>
      </xdr:nvSpPr>
      <xdr:spPr>
        <a:xfrm>
          <a:off x="2134080" y="841968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74" name="Rectangle 25"/>
        <xdr:cNvSpPr/>
      </xdr:nvSpPr>
      <xdr:spPr>
        <a:xfrm>
          <a:off x="2134080" y="881028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75" name="Rectangle 26"/>
        <xdr:cNvSpPr/>
      </xdr:nvSpPr>
      <xdr:spPr>
        <a:xfrm>
          <a:off x="21340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76" name="Rectangle 27"/>
        <xdr:cNvSpPr/>
      </xdr:nvSpPr>
      <xdr:spPr>
        <a:xfrm>
          <a:off x="21340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7" name="Rectangle 28"/>
        <xdr:cNvSpPr/>
      </xdr:nvSpPr>
      <xdr:spPr>
        <a:xfrm>
          <a:off x="21340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8" name="Rectangle 29"/>
        <xdr:cNvSpPr/>
      </xdr:nvSpPr>
      <xdr:spPr>
        <a:xfrm>
          <a:off x="2134080" y="1037232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9" name="Rectangle 30"/>
        <xdr:cNvSpPr/>
      </xdr:nvSpPr>
      <xdr:spPr>
        <a:xfrm>
          <a:off x="2134080" y="1076292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80" name="Line 31"/>
        <xdr:cNvSpPr/>
      </xdr:nvSpPr>
      <xdr:spPr>
        <a:xfrm>
          <a:off x="213408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81" name="Oval 32"/>
        <xdr:cNvSpPr/>
      </xdr:nvSpPr>
      <xdr:spPr>
        <a:xfrm>
          <a:off x="229608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82" name="Rectangle 87"/>
        <xdr:cNvSpPr/>
      </xdr:nvSpPr>
      <xdr:spPr>
        <a:xfrm>
          <a:off x="12024000" y="7600680"/>
          <a:ext cx="406368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83" name="Rectangle 88"/>
        <xdr:cNvSpPr/>
      </xdr:nvSpPr>
      <xdr:spPr>
        <a:xfrm>
          <a:off x="12024000" y="7591320"/>
          <a:ext cx="81216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84"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85" name="Rectangle 88"/>
        <xdr:cNvSpPr/>
      </xdr:nvSpPr>
      <xdr:spPr>
        <a:xfrm>
          <a:off x="314280" y="752400"/>
          <a:ext cx="1326600" cy="323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86" name="テキスト ボックス 19"/>
        <xdr:cNvSpPr/>
      </xdr:nvSpPr>
      <xdr:spPr>
        <a:xfrm>
          <a:off x="12147840" y="7934400"/>
          <a:ext cx="379692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令和２年度決算においては、元利償還金等は全ての項目において減少したが、控除する交付税算入額がそれ以上に減少しているため、分子は増加した。</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元利償還金の額は令和３年度から４年度がピークであると予測され、その後は実質公債費比率については緩やかに減少していく見込みである。</a:t>
          </a:r>
          <a:endParaRPr b="0" lang="en-US" sz="1400" spc="-1" strike="noStrike">
            <a:latin typeface="Times New Roman"/>
          </a:endParaRPr>
        </a:p>
      </xdr:txBody>
    </xdr:sp>
    <xdr:clientData/>
  </xdr:twoCellAnchor>
  <xdr:twoCellAnchor editAs="twoCell">
    <xdr:from>
      <xdr:col>1</xdr:col>
      <xdr:colOff>0</xdr:colOff>
      <xdr:row>55</xdr:row>
      <xdr:rowOff>0</xdr:rowOff>
    </xdr:from>
    <xdr:to>
      <xdr:col>9</xdr:col>
      <xdr:colOff>768600</xdr:colOff>
      <xdr:row>55</xdr:row>
      <xdr:rowOff>399960</xdr:rowOff>
    </xdr:to>
    <xdr:sp>
      <xdr:nvSpPr>
        <xdr:cNvPr id="2887" name="Line 22"/>
        <xdr:cNvSpPr/>
      </xdr:nvSpPr>
      <xdr:spPr>
        <a:xfrm>
          <a:off x="462600" y="12106080"/>
          <a:ext cx="682776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88" name="Rectangle 87"/>
        <xdr:cNvSpPr/>
      </xdr:nvSpPr>
      <xdr:spPr>
        <a:xfrm>
          <a:off x="12024000" y="12115440"/>
          <a:ext cx="4091040" cy="1172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89" name="Rectangle 88"/>
        <xdr:cNvSpPr/>
      </xdr:nvSpPr>
      <xdr:spPr>
        <a:xfrm>
          <a:off x="12048480" y="12106080"/>
          <a:ext cx="74160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90" name="テキスト ボックス 23"/>
        <xdr:cNvSpPr/>
      </xdr:nvSpPr>
      <xdr:spPr>
        <a:xfrm>
          <a:off x="12128760" y="12325320"/>
          <a:ext cx="3884040" cy="915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満期一括償還に係る積立なし</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91"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92" name="正方形/長方形 3"/>
        <xdr:cNvSpPr/>
      </xdr:nvSpPr>
      <xdr:spPr>
        <a:xfrm>
          <a:off x="11929320" y="7572240"/>
          <a:ext cx="4263840" cy="4961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93" name="テキスト ボックス 3"/>
        <xdr:cNvSpPr/>
      </xdr:nvSpPr>
      <xdr:spPr>
        <a:xfrm>
          <a:off x="11988000" y="7603920"/>
          <a:ext cx="226908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94" name="正方形/長方形 36"/>
        <xdr:cNvSpPr/>
      </xdr:nvSpPr>
      <xdr:spPr>
        <a:xfrm>
          <a:off x="238752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95" name="正方形/長方形 37"/>
        <xdr:cNvSpPr/>
      </xdr:nvSpPr>
      <xdr:spPr>
        <a:xfrm>
          <a:off x="238752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96" name="正方形/長方形 38"/>
        <xdr:cNvSpPr/>
      </xdr:nvSpPr>
      <xdr:spPr>
        <a:xfrm>
          <a:off x="238752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97" name="正方形/長方形 39"/>
        <xdr:cNvSpPr/>
      </xdr:nvSpPr>
      <xdr:spPr>
        <a:xfrm>
          <a:off x="238752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98" name="正方形/長方形 40"/>
        <xdr:cNvSpPr/>
      </xdr:nvSpPr>
      <xdr:spPr>
        <a:xfrm>
          <a:off x="238752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99" name="正方形/長方形 41"/>
        <xdr:cNvSpPr/>
      </xdr:nvSpPr>
      <xdr:spPr>
        <a:xfrm>
          <a:off x="238752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900" name="正方形/長方形 42"/>
        <xdr:cNvSpPr/>
      </xdr:nvSpPr>
      <xdr:spPr>
        <a:xfrm>
          <a:off x="2387520" y="1046772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901" name="正方形/長方形 43"/>
        <xdr:cNvSpPr/>
      </xdr:nvSpPr>
      <xdr:spPr>
        <a:xfrm>
          <a:off x="2387520" y="1081044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902" name="正方形/長方形 44"/>
        <xdr:cNvSpPr/>
      </xdr:nvSpPr>
      <xdr:spPr>
        <a:xfrm>
          <a:off x="2387520" y="1117260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903" name="正方形/長方形 45"/>
        <xdr:cNvSpPr/>
      </xdr:nvSpPr>
      <xdr:spPr>
        <a:xfrm>
          <a:off x="2387520" y="1152504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904" name="正方形/長方形 46"/>
        <xdr:cNvSpPr/>
      </xdr:nvSpPr>
      <xdr:spPr>
        <a:xfrm>
          <a:off x="2387520" y="1186776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905" name="直線コネクタ 20"/>
        <xdr:cNvSpPr/>
      </xdr:nvSpPr>
      <xdr:spPr>
        <a:xfrm>
          <a:off x="2415960" y="12334320"/>
          <a:ext cx="47628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906" name="Oval 182"/>
        <xdr:cNvSpPr/>
      </xdr:nvSpPr>
      <xdr:spPr>
        <a:xfrm>
          <a:off x="2568600" y="1224900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907" name="表題ボックス"/>
        <xdr:cNvSpPr/>
      </xdr:nvSpPr>
      <xdr:spPr>
        <a:xfrm>
          <a:off x="138600" y="138600"/>
          <a:ext cx="8481960" cy="64440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908" name="年度ボックス"/>
        <xdr:cNvSpPr/>
      </xdr:nvSpPr>
      <xdr:spPr>
        <a:xfrm>
          <a:off x="9956520" y="237960"/>
          <a:ext cx="23248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09" name="団体名称ボックス"/>
        <xdr:cNvSpPr/>
      </xdr:nvSpPr>
      <xdr:spPr>
        <a:xfrm>
          <a:off x="12706200" y="237960"/>
          <a:ext cx="348696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埼玉県鴻巣市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910" name="Line 22"/>
        <xdr:cNvSpPr/>
      </xdr:nvSpPr>
      <xdr:spPr>
        <a:xfrm>
          <a:off x="462600" y="7591320"/>
          <a:ext cx="547272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911" name="テキスト ボックス 6"/>
        <xdr:cNvSpPr/>
      </xdr:nvSpPr>
      <xdr:spPr>
        <a:xfrm>
          <a:off x="577080" y="704520"/>
          <a:ext cx="170028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12" name="テキスト ボックス 22"/>
        <xdr:cNvSpPr/>
      </xdr:nvSpPr>
      <xdr:spPr>
        <a:xfrm>
          <a:off x="12043800" y="7962840"/>
          <a:ext cx="4035240" cy="4457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ＭＳ ゴシック"/>
              <a:ea typeface="ＭＳ ゴシック"/>
            </a:rPr>
            <a:t>令和２年度決算においては、地方債償還額が発行額を大幅に上回っており、将来負担額の根幹である地方債現在高が減少していることもあり、将来負担額は減少しているが、主に、将来充当可能な都市計画税の減少により充当可能特定財源が減少したことで、分子で差し引かれる充当可能財源等が減少したため、分子は増加した。</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b="0" lang="en-US" sz="14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13"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14" name="Rectangle 2"/>
        <xdr:cNvSpPr/>
      </xdr:nvSpPr>
      <xdr:spPr>
        <a:xfrm>
          <a:off x="77652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15" name="Rectangle 3"/>
        <xdr:cNvSpPr/>
      </xdr:nvSpPr>
      <xdr:spPr>
        <a:xfrm>
          <a:off x="77652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16" name="表題ボックス"/>
        <xdr:cNvSpPr/>
      </xdr:nvSpPr>
      <xdr:spPr>
        <a:xfrm>
          <a:off x="123840" y="123840"/>
          <a:ext cx="1231488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917" name="Line 10"/>
        <xdr:cNvSpPr/>
      </xdr:nvSpPr>
      <xdr:spPr>
        <a:xfrm>
          <a:off x="576360" y="11934720"/>
          <a:ext cx="66434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18" name="年度ボックス"/>
        <xdr:cNvSpPr/>
      </xdr:nvSpPr>
      <xdr:spPr>
        <a:xfrm>
          <a:off x="1264068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2</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19" name="団体名称ボックス"/>
        <xdr:cNvSpPr/>
      </xdr:nvSpPr>
      <xdr:spPr>
        <a:xfrm>
          <a:off x="1649340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埼玉県鴻巣市</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20" name="テキスト ボックス 6"/>
        <xdr:cNvSpPr/>
      </xdr:nvSpPr>
      <xdr:spPr>
        <a:xfrm>
          <a:off x="533520" y="956880"/>
          <a:ext cx="2196000" cy="48528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21" name="Rectangle 3"/>
        <xdr:cNvSpPr/>
      </xdr:nvSpPr>
      <xdr:spPr>
        <a:xfrm>
          <a:off x="77652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22" name="Rectangle 6"/>
        <xdr:cNvSpPr/>
      </xdr:nvSpPr>
      <xdr:spPr>
        <a:xfrm>
          <a:off x="1264068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23" name="テキスト ボックス 11"/>
        <xdr:cNvSpPr/>
      </xdr:nvSpPr>
      <xdr:spPr>
        <a:xfrm>
          <a:off x="12640680" y="1297800"/>
          <a:ext cx="10636560" cy="38397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財政調整基金を前年度比皆増の</a:t>
          </a:r>
          <a:r>
            <a:rPr b="0" lang="en-US" sz="1300" spc="-1" strike="noStrike">
              <a:solidFill>
                <a:srgbClr val="000000"/>
              </a:solidFill>
              <a:latin typeface="ＭＳ ゴシック"/>
              <a:ea typeface="ＭＳ ゴシック"/>
            </a:rPr>
            <a:t>10,000</a:t>
          </a:r>
          <a:r>
            <a:rPr b="0" lang="ja-JP" sz="1300" spc="-1" strike="noStrike">
              <a:solidFill>
                <a:srgbClr val="000000"/>
              </a:solidFill>
              <a:latin typeface="ＭＳ ゴシック"/>
              <a:ea typeface="ＭＳ ゴシック"/>
            </a:rPr>
            <a:t>千円、ひなちゃん子育て応援基金を前年度比</a:t>
          </a:r>
          <a:r>
            <a:rPr b="0" lang="en-US" sz="1300" spc="-1" strike="noStrike">
              <a:solidFill>
                <a:srgbClr val="000000"/>
              </a:solidFill>
              <a:latin typeface="ＭＳ ゴシック"/>
              <a:ea typeface="ＭＳ ゴシック"/>
            </a:rPr>
            <a:t>61,334</a:t>
          </a:r>
          <a:r>
            <a:rPr b="0" lang="ja-JP" sz="1300" spc="-1" strike="noStrike">
              <a:solidFill>
                <a:srgbClr val="000000"/>
              </a:solidFill>
              <a:latin typeface="ＭＳ ゴシック"/>
              <a:ea typeface="ＭＳ ゴシック"/>
            </a:rPr>
            <a:t>千円増の</a:t>
          </a:r>
          <a:r>
            <a:rPr b="0" lang="en-US" sz="1300" spc="-1" strike="noStrike">
              <a:solidFill>
                <a:srgbClr val="000000"/>
              </a:solidFill>
              <a:latin typeface="ＭＳ ゴシック"/>
              <a:ea typeface="ＭＳ ゴシック"/>
            </a:rPr>
            <a:t>71,455</a:t>
          </a:r>
          <a:r>
            <a:rPr b="0" lang="ja-JP" sz="1300" spc="-1" strike="noStrike">
              <a:solidFill>
                <a:srgbClr val="000000"/>
              </a:solidFill>
              <a:latin typeface="ＭＳ ゴシック"/>
              <a:ea typeface="ＭＳ ゴシック"/>
            </a:rPr>
            <a:t>千円、新設された新型コロナウイルス感染症対策基金を</a:t>
          </a:r>
          <a:r>
            <a:rPr b="0" lang="en-US" sz="1300" spc="-1" strike="noStrike">
              <a:solidFill>
                <a:srgbClr val="000000"/>
              </a:solidFill>
              <a:latin typeface="ＭＳ ゴシック"/>
              <a:ea typeface="ＭＳ ゴシック"/>
            </a:rPr>
            <a:t>16,380</a:t>
          </a:r>
          <a:r>
            <a:rPr b="0" lang="ja-JP" sz="1300" spc="-1" strike="noStrike">
              <a:solidFill>
                <a:srgbClr val="000000"/>
              </a:solidFill>
              <a:latin typeface="ＭＳ ゴシック"/>
              <a:ea typeface="ＭＳ ゴシック"/>
            </a:rPr>
            <a:t>千円取り崩したことなどから、全体での取り崩し額は前年度から</a:t>
          </a:r>
          <a:r>
            <a:rPr b="0" lang="en-US" sz="1300" spc="-1" strike="noStrike">
              <a:solidFill>
                <a:srgbClr val="000000"/>
              </a:solidFill>
              <a:latin typeface="ＭＳ ゴシック"/>
              <a:ea typeface="ＭＳ ゴシック"/>
            </a:rPr>
            <a:t>80,098</a:t>
          </a:r>
          <a:r>
            <a:rPr b="0" lang="ja-JP" sz="1300" spc="-1" strike="noStrike">
              <a:solidFill>
                <a:srgbClr val="000000"/>
              </a:solidFill>
              <a:latin typeface="ＭＳ ゴシック"/>
              <a:ea typeface="ＭＳ ゴシック"/>
            </a:rPr>
            <a:t>千円増加した。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地域医療体制整備基金を前年度比</a:t>
          </a:r>
          <a:r>
            <a:rPr b="0" lang="en-US" sz="1300" spc="-1" strike="noStrike">
              <a:solidFill>
                <a:srgbClr val="000000"/>
              </a:solidFill>
              <a:latin typeface="ＭＳ ゴシック"/>
              <a:ea typeface="ＭＳ ゴシック"/>
            </a:rPr>
            <a:t>99,462</a:t>
          </a:r>
          <a:r>
            <a:rPr b="0" lang="ja-JP" sz="1300" spc="-1" strike="noStrike">
              <a:solidFill>
                <a:srgbClr val="000000"/>
              </a:solidFill>
              <a:latin typeface="ＭＳ ゴシック"/>
              <a:ea typeface="ＭＳ ゴシック"/>
            </a:rPr>
            <a:t>千円増の</a:t>
          </a:r>
          <a:r>
            <a:rPr b="0" lang="en-US" sz="1300" spc="-1" strike="noStrike">
              <a:solidFill>
                <a:srgbClr val="000000"/>
              </a:solidFill>
              <a:latin typeface="ＭＳ ゴシック"/>
              <a:ea typeface="ＭＳ ゴシック"/>
            </a:rPr>
            <a:t>104,270,767</a:t>
          </a:r>
          <a:r>
            <a:rPr b="0" lang="ja-JP" sz="1300" spc="-1" strike="noStrike">
              <a:solidFill>
                <a:srgbClr val="000000"/>
              </a:solidFill>
              <a:latin typeface="ＭＳ ゴシック"/>
              <a:ea typeface="ＭＳ ゴシック"/>
            </a:rPr>
            <a:t>千円、公共施設等整備基金を前年度比</a:t>
          </a:r>
          <a:r>
            <a:rPr b="0" lang="en-US" sz="1300" spc="-1" strike="noStrike">
              <a:solidFill>
                <a:srgbClr val="000000"/>
              </a:solidFill>
              <a:latin typeface="ＭＳ ゴシック"/>
              <a:ea typeface="ＭＳ ゴシック"/>
            </a:rPr>
            <a:t>95,048</a:t>
          </a:r>
          <a:r>
            <a:rPr b="0" lang="ja-JP" sz="1300" spc="-1" strike="noStrike">
              <a:solidFill>
                <a:srgbClr val="000000"/>
              </a:solidFill>
              <a:latin typeface="ＭＳ ゴシック"/>
              <a:ea typeface="ＭＳ ゴシック"/>
            </a:rPr>
            <a:t>千円増の</a:t>
          </a:r>
          <a:r>
            <a:rPr b="0" lang="en-US" sz="1300" spc="-1" strike="noStrike">
              <a:solidFill>
                <a:srgbClr val="000000"/>
              </a:solidFill>
              <a:latin typeface="ＭＳ ゴシック"/>
              <a:ea typeface="ＭＳ ゴシック"/>
            </a:rPr>
            <a:t>126,995</a:t>
          </a:r>
          <a:r>
            <a:rPr b="0" lang="ja-JP" sz="1300" spc="-1" strike="noStrike">
              <a:solidFill>
                <a:srgbClr val="000000"/>
              </a:solidFill>
              <a:latin typeface="ＭＳ ゴシック"/>
              <a:ea typeface="ＭＳ ゴシック"/>
            </a:rPr>
            <a:t>千円積み立てたことなどから、全体での積立額は</a:t>
          </a:r>
          <a:r>
            <a:rPr b="0" lang="en-US" sz="1300" spc="-1" strike="noStrike">
              <a:solidFill>
                <a:srgbClr val="000000"/>
              </a:solidFill>
              <a:latin typeface="ＭＳ ゴシック"/>
              <a:ea typeface="ＭＳ ゴシック"/>
            </a:rPr>
            <a:t>40,759</a:t>
          </a:r>
          <a:r>
            <a:rPr b="0" lang="ja-JP" sz="1300" spc="-1" strike="noStrike">
              <a:solidFill>
                <a:srgbClr val="000000"/>
              </a:solidFill>
              <a:latin typeface="ＭＳ ゴシック"/>
              <a:ea typeface="ＭＳ ゴシック"/>
            </a:rPr>
            <a:t>千円増加した。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以上のことから、全体での基金残高は</a:t>
          </a:r>
          <a:r>
            <a:rPr b="0" lang="en-US" sz="1300" spc="-1" strike="noStrike">
              <a:solidFill>
                <a:srgbClr val="000000"/>
              </a:solidFill>
              <a:latin typeface="ＭＳ ゴシック"/>
              <a:ea typeface="ＭＳ ゴシック"/>
            </a:rPr>
            <a:t>9,549,776</a:t>
          </a:r>
          <a:r>
            <a:rPr b="0" lang="ja-JP" sz="1300" spc="-1" strike="noStrike">
              <a:solidFill>
                <a:srgbClr val="000000"/>
              </a:solidFill>
              <a:latin typeface="ＭＳ ゴシック"/>
              <a:ea typeface="ＭＳ ゴシック"/>
            </a:rPr>
            <a:t>千円で、前年度から</a:t>
          </a:r>
          <a:r>
            <a:rPr b="0" lang="en-US" sz="1300" spc="-1" strike="noStrike">
              <a:solidFill>
                <a:srgbClr val="000000"/>
              </a:solidFill>
              <a:latin typeface="ＭＳ ゴシック"/>
              <a:ea typeface="ＭＳ ゴシック"/>
            </a:rPr>
            <a:t>148,217</a:t>
          </a:r>
          <a:r>
            <a:rPr b="0" lang="ja-JP" sz="1300" spc="-1" strike="noStrike">
              <a:solidFill>
                <a:srgbClr val="000000"/>
              </a:solidFill>
              <a:latin typeface="ＭＳ ゴシック"/>
              <a:ea typeface="ＭＳ ゴシック"/>
            </a:rPr>
            <a:t>千円増加した。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年度までが地方債償還額のピークであり、減債基金を償還財源として活用する。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24" name="Rectangle 7"/>
        <xdr:cNvSpPr/>
      </xdr:nvSpPr>
      <xdr:spPr>
        <a:xfrm>
          <a:off x="12723120" y="911520"/>
          <a:ext cx="1256760" cy="35280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25" name="Rectangle 6"/>
        <xdr:cNvSpPr/>
      </xdr:nvSpPr>
      <xdr:spPr>
        <a:xfrm>
          <a:off x="12640680" y="12462120"/>
          <a:ext cx="10637640" cy="54252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26" name="テキスト ボックス 14"/>
        <xdr:cNvSpPr/>
      </xdr:nvSpPr>
      <xdr:spPr>
        <a:xfrm>
          <a:off x="12640680" y="12929760"/>
          <a:ext cx="10636560" cy="4954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合併振興基金　　</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合併後の市が地域住民の連携の強化又合併市町の区域における地域振興に資する事業の推進（平成</a:t>
          </a:r>
          <a:r>
            <a:rPr b="0" lang="en-US" sz="1300" spc="-1" strike="noStrike">
              <a:solidFill>
                <a:srgbClr val="000000"/>
              </a:solidFill>
              <a:latin typeface="ＭＳ ゴシック"/>
              <a:ea typeface="ＭＳ ゴシック"/>
            </a:rPr>
            <a:t>18</a:t>
          </a:r>
          <a:r>
            <a:rPr b="0" lang="ja-JP" sz="1300" spc="-1" strike="noStrike">
              <a:solidFill>
                <a:srgbClr val="000000"/>
              </a:solidFill>
              <a:latin typeface="ＭＳ ゴシック"/>
              <a:ea typeface="ＭＳ ゴシック"/>
            </a:rPr>
            <a:t>年</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月</a:t>
          </a:r>
          <a:r>
            <a:rPr b="0" lang="en-US" sz="1300" spc="-1" strike="noStrike">
              <a:solidFill>
                <a:srgbClr val="000000"/>
              </a:solidFill>
              <a:latin typeface="ＭＳ ゴシック"/>
              <a:ea typeface="ＭＳ ゴシック"/>
            </a:rPr>
            <a:t>1</a:t>
          </a:r>
          <a:r>
            <a:rPr b="0" lang="ja-JP" sz="1300" spc="-1" strike="noStrike">
              <a:solidFill>
                <a:srgbClr val="000000"/>
              </a:solidFill>
              <a:latin typeface="ＭＳ ゴシック"/>
              <a:ea typeface="ＭＳ ゴシック"/>
            </a:rPr>
            <a:t>日施行） </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公共施設等整備基金</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公共施設等の整備に要する経費の財源への充当（令和元年</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月</a:t>
          </a:r>
          <a:r>
            <a:rPr b="0" lang="en-US" sz="1300" spc="-1" strike="noStrike">
              <a:solidFill>
                <a:srgbClr val="000000"/>
              </a:solidFill>
              <a:latin typeface="ＭＳ ゴシック"/>
              <a:ea typeface="ＭＳ ゴシック"/>
            </a:rPr>
            <a:t>1</a:t>
          </a:r>
          <a:r>
            <a:rPr b="0" lang="ja-JP" sz="1300" spc="-1" strike="noStrike">
              <a:solidFill>
                <a:srgbClr val="000000"/>
              </a:solidFill>
              <a:latin typeface="ＭＳ ゴシック"/>
              <a:ea typeface="ＭＳ ゴシック"/>
            </a:rPr>
            <a:t>日施行）</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森林環境整備基基金</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森林整備事業の推進に要する経費の財源への充当（令和元年</a:t>
          </a:r>
          <a:r>
            <a:rPr b="0" lang="en-US" sz="1300" spc="-1" strike="noStrike">
              <a:solidFill>
                <a:srgbClr val="000000"/>
              </a:solidFill>
              <a:latin typeface="ＭＳ ゴシック"/>
              <a:ea typeface="ＭＳ ゴシック"/>
            </a:rPr>
            <a:t>9</a:t>
          </a:r>
          <a:r>
            <a:rPr b="0" lang="ja-JP" sz="1300" spc="-1" strike="noStrike">
              <a:solidFill>
                <a:srgbClr val="000000"/>
              </a:solidFill>
              <a:latin typeface="ＭＳ ゴシック"/>
              <a:ea typeface="ＭＳ ゴシック"/>
            </a:rPr>
            <a:t>月</a:t>
          </a:r>
          <a:r>
            <a:rPr b="0" lang="en-US" sz="1300" spc="-1" strike="noStrike">
              <a:solidFill>
                <a:srgbClr val="000000"/>
              </a:solidFill>
              <a:latin typeface="ＭＳ ゴシック"/>
              <a:ea typeface="ＭＳ ゴシック"/>
            </a:rPr>
            <a:t>30</a:t>
          </a:r>
          <a:r>
            <a:rPr b="0" lang="ja-JP" sz="1300" spc="-1" strike="noStrike">
              <a:solidFill>
                <a:srgbClr val="000000"/>
              </a:solidFill>
              <a:latin typeface="ＭＳ ゴシック"/>
              <a:ea typeface="ＭＳ ゴシック"/>
            </a:rPr>
            <a:t>日施行）</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新型コロナウイルス感染症対策基金</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　　新型コロナウイルス感染症に係る予防対策、市民生活の支援、地域経済対策等に要する経費の財源への充当（令和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a:t>
          </a:r>
          <a:r>
            <a:rPr b="0" lang="en-US" sz="1300" spc="-1" strike="noStrike">
              <a:solidFill>
                <a:srgbClr val="000000"/>
              </a:solidFill>
              <a:latin typeface="ＭＳ ゴシック"/>
              <a:ea typeface="ＭＳ ゴシック"/>
            </a:rPr>
            <a:t>6</a:t>
          </a:r>
          <a:r>
            <a:rPr b="0" lang="ja-JP" sz="1300" spc="-1" strike="noStrike">
              <a:solidFill>
                <a:srgbClr val="000000"/>
              </a:solidFill>
              <a:latin typeface="ＭＳ ゴシック"/>
              <a:ea typeface="ＭＳ ゴシック"/>
            </a:rPr>
            <a:t>月</a:t>
          </a:r>
          <a:r>
            <a:rPr b="0" lang="en-US" sz="1300" spc="-1" strike="noStrike">
              <a:solidFill>
                <a:srgbClr val="000000"/>
              </a:solidFill>
              <a:latin typeface="ＭＳ ゴシック"/>
              <a:ea typeface="ＭＳ ゴシック"/>
            </a:rPr>
            <a:t>26</a:t>
          </a:r>
          <a:r>
            <a:rPr b="0" lang="ja-JP" sz="1300" spc="-1" strike="noStrike">
              <a:solidFill>
                <a:srgbClr val="000000"/>
              </a:solidFill>
              <a:latin typeface="ＭＳ ゴシック"/>
              <a:ea typeface="ＭＳ ゴシック"/>
            </a:rPr>
            <a:t>日施行）</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合併振興基金は</a:t>
          </a:r>
          <a:r>
            <a:rPr b="0" lang="en-US" sz="1300" spc="-1" strike="noStrike">
              <a:solidFill>
                <a:srgbClr val="000000"/>
              </a:solidFill>
              <a:latin typeface="ＭＳ ゴシック"/>
              <a:ea typeface="ＭＳ ゴシック"/>
            </a:rPr>
            <a:t>11,616</a:t>
          </a:r>
          <a:r>
            <a:rPr b="0" lang="ja-JP" sz="1300" spc="-1" strike="noStrike">
              <a:solidFill>
                <a:srgbClr val="000000"/>
              </a:solidFill>
              <a:latin typeface="ＭＳ ゴシック"/>
              <a:ea typeface="ＭＳ ゴシック"/>
            </a:rPr>
            <a:t>千円を積み立て、コウノトリの里づくり基金積立金（コウノトリの飼育及び野生復帰を可能にするための環境づくりを推進するために設置した基金）への充当等により</a:t>
          </a:r>
          <a:r>
            <a:rPr b="0" lang="en-US" sz="1300" spc="-1" strike="noStrike">
              <a:solidFill>
                <a:srgbClr val="000000"/>
              </a:solidFill>
              <a:latin typeface="ＭＳ ゴシック"/>
              <a:ea typeface="ＭＳ ゴシック"/>
            </a:rPr>
            <a:t>48,000</a:t>
          </a:r>
          <a:r>
            <a:rPr b="0" lang="ja-JP" sz="1300" spc="-1" strike="noStrike">
              <a:solidFill>
                <a:srgbClr val="000000"/>
              </a:solidFill>
              <a:latin typeface="ＭＳ ゴシック"/>
              <a:ea typeface="ＭＳ ゴシック"/>
            </a:rPr>
            <a:t>千円の取り崩しを行った。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公共施設等整備基金は</a:t>
          </a:r>
          <a:r>
            <a:rPr b="0" lang="en-US" sz="1300" spc="-1" strike="noStrike">
              <a:solidFill>
                <a:srgbClr val="000000"/>
              </a:solidFill>
              <a:latin typeface="ＭＳ ゴシック"/>
              <a:ea typeface="ＭＳ ゴシック"/>
            </a:rPr>
            <a:t>126,996</a:t>
          </a:r>
          <a:r>
            <a:rPr b="0" lang="ja-JP" sz="1300" spc="-1" strike="noStrike">
              <a:solidFill>
                <a:srgbClr val="000000"/>
              </a:solidFill>
              <a:latin typeface="ＭＳ ゴシック"/>
              <a:ea typeface="ＭＳ ゴシック"/>
            </a:rPr>
            <a:t>千円を積み立て、</a:t>
          </a:r>
          <a:r>
            <a:rPr b="0" lang="en-US" sz="1300" spc="-1" strike="noStrike">
              <a:solidFill>
                <a:srgbClr val="000000"/>
              </a:solidFill>
              <a:latin typeface="ＭＳ ゴシック"/>
              <a:ea typeface="ＭＳ ゴシック"/>
            </a:rPr>
            <a:t>24,552</a:t>
          </a:r>
          <a:r>
            <a:rPr b="0" lang="ja-JP" sz="1300" spc="-1" strike="noStrike">
              <a:solidFill>
                <a:srgbClr val="000000"/>
              </a:solidFill>
              <a:latin typeface="ＭＳ ゴシック"/>
              <a:ea typeface="ＭＳ ゴシック"/>
            </a:rPr>
            <a:t>千円を取り崩した。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森林環境整備基基金は</a:t>
          </a:r>
          <a:r>
            <a:rPr b="0" lang="en-US" sz="1300" spc="-1" strike="noStrike">
              <a:solidFill>
                <a:srgbClr val="000000"/>
              </a:solidFill>
              <a:latin typeface="ＭＳ ゴシック"/>
              <a:ea typeface="ＭＳ ゴシック"/>
            </a:rPr>
            <a:t>9,801</a:t>
          </a:r>
          <a:r>
            <a:rPr b="0" lang="ja-JP" sz="1300" spc="-1" strike="noStrike">
              <a:solidFill>
                <a:srgbClr val="000000"/>
              </a:solidFill>
              <a:latin typeface="ＭＳ ゴシック"/>
              <a:ea typeface="ＭＳ ゴシック"/>
            </a:rPr>
            <a:t>千円を積み立て、</a:t>
          </a:r>
          <a:r>
            <a:rPr b="0" lang="en-US" sz="1300" spc="-1" strike="noStrike">
              <a:solidFill>
                <a:srgbClr val="000000"/>
              </a:solidFill>
              <a:latin typeface="ＭＳ ゴシック"/>
              <a:ea typeface="ＭＳ ゴシック"/>
            </a:rPr>
            <a:t>3,503</a:t>
          </a:r>
          <a:r>
            <a:rPr b="0" lang="ja-JP" sz="1300" spc="-1" strike="noStrike">
              <a:solidFill>
                <a:srgbClr val="000000"/>
              </a:solidFill>
              <a:latin typeface="ＭＳ ゴシック"/>
              <a:ea typeface="ＭＳ ゴシック"/>
            </a:rPr>
            <a:t>千円の取り崩しを行った。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新型コロナウイルス感染症対策基金は</a:t>
          </a:r>
          <a:r>
            <a:rPr b="0" lang="en-US" sz="1300" spc="-1" strike="noStrike">
              <a:solidFill>
                <a:srgbClr val="000000"/>
              </a:solidFill>
              <a:latin typeface="ＭＳ ゴシック"/>
              <a:ea typeface="ＭＳ ゴシック"/>
            </a:rPr>
            <a:t>128,379</a:t>
          </a:r>
          <a:r>
            <a:rPr b="0" lang="ja-JP" sz="1300" spc="-1" strike="noStrike">
              <a:solidFill>
                <a:srgbClr val="000000"/>
              </a:solidFill>
              <a:latin typeface="ＭＳ ゴシック"/>
              <a:ea typeface="ＭＳ ゴシック"/>
            </a:rPr>
            <a:t>千円を積み立て、</a:t>
          </a:r>
          <a:r>
            <a:rPr b="0" lang="en-US" sz="1300" spc="-1" strike="noStrike">
              <a:solidFill>
                <a:srgbClr val="000000"/>
              </a:solidFill>
              <a:latin typeface="ＭＳ ゴシック"/>
              <a:ea typeface="ＭＳ ゴシック"/>
            </a:rPr>
            <a:t>16,380</a:t>
          </a:r>
          <a:r>
            <a:rPr b="0" lang="ja-JP" sz="1300" spc="-1" strike="noStrike">
              <a:solidFill>
                <a:srgbClr val="000000"/>
              </a:solidFill>
              <a:latin typeface="ＭＳ ゴシック"/>
              <a:ea typeface="ＭＳ ゴシック"/>
            </a:rPr>
            <a:t>千円の取り崩しを行った。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合併振興基金は、引き続きデマンド交通関連事業等へ、公共施設等整備基金は、今後増加する老朽化した施設の更新・修繕等の事業等へ、新型コロナウイルス感染症対策基金は、感染予防対策のための備品購入や地域経済対策としての事業者支援事業等へ活用する方針である。</a:t>
          </a: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27" name="Rectangle 7"/>
        <xdr:cNvSpPr/>
      </xdr:nvSpPr>
      <xdr:spPr>
        <a:xfrm>
          <a:off x="1272312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28" name="Rectangle 6"/>
        <xdr:cNvSpPr/>
      </xdr:nvSpPr>
      <xdr:spPr>
        <a:xfrm>
          <a:off x="1264068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29" name="テキスト ボックス 17"/>
        <xdr:cNvSpPr/>
      </xdr:nvSpPr>
      <xdr:spPr>
        <a:xfrm>
          <a:off x="1264068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6,203</a:t>
          </a:r>
          <a:r>
            <a:rPr b="0" lang="ja-JP" sz="1300" spc="-1" strike="noStrike">
              <a:solidFill>
                <a:srgbClr val="000000"/>
              </a:solidFill>
              <a:latin typeface="ＭＳ ゴシック"/>
              <a:ea typeface="ＭＳ ゴシック"/>
            </a:rPr>
            <a:t>千円を積み立て、予算の全体調整により財源不足額として</a:t>
          </a:r>
          <a:r>
            <a:rPr b="0" lang="en-US" sz="1300" spc="-1" strike="noStrike">
              <a:solidFill>
                <a:srgbClr val="000000"/>
              </a:solidFill>
              <a:latin typeface="ＭＳ ゴシック"/>
              <a:ea typeface="ＭＳ ゴシック"/>
            </a:rPr>
            <a:t>10,000</a:t>
          </a:r>
          <a:r>
            <a:rPr b="0" lang="ja-JP" sz="1300" spc="-1" strike="noStrike">
              <a:solidFill>
                <a:srgbClr val="000000"/>
              </a:solidFill>
              <a:latin typeface="ＭＳ ゴシック"/>
              <a:ea typeface="ＭＳ ゴシック"/>
            </a:rPr>
            <a:t>千円を取り崩したことで、</a:t>
          </a:r>
          <a:r>
            <a:rPr b="0" lang="en-US" sz="1300" spc="-1" strike="noStrike">
              <a:solidFill>
                <a:srgbClr val="000000"/>
              </a:solidFill>
              <a:latin typeface="ＭＳ ゴシック"/>
              <a:ea typeface="ＭＳ ゴシック"/>
            </a:rPr>
            <a:t>3,797</a:t>
          </a:r>
          <a:r>
            <a:rPr b="0" lang="ja-JP" sz="1300" spc="-1" strike="noStrike">
              <a:solidFill>
                <a:srgbClr val="000000"/>
              </a:solidFill>
              <a:latin typeface="ＭＳ ゴシック"/>
              <a:ea typeface="ＭＳ ゴシック"/>
            </a:rPr>
            <a:t>千円減少した。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財政調整基金については、景気・経済の影響による市税収入の減少や災害等、予期しない財政需要への対応等の備え、長期的視野に立った計画的な財政運営を行うため、標準財政規模の</a:t>
          </a:r>
          <a:r>
            <a:rPr b="0" lang="en-US" sz="1300" spc="-1" strike="noStrike">
              <a:solidFill>
                <a:srgbClr val="000000"/>
              </a:solidFill>
              <a:latin typeface="ＭＳ ゴシック"/>
              <a:ea typeface="ＭＳ ゴシック"/>
            </a:rPr>
            <a:t>5</a:t>
          </a:r>
          <a:r>
            <a:rPr b="0" lang="ja-JP" sz="1300" spc="-1" strike="noStrike">
              <a:solidFill>
                <a:srgbClr val="000000"/>
              </a:solidFill>
              <a:latin typeface="ＭＳ ゴシック"/>
              <a:ea typeface="ＭＳ ゴシック"/>
            </a:rPr>
            <a:t>～</a:t>
          </a:r>
          <a:r>
            <a:rPr b="0" lang="en-US" sz="1300" spc="-1" strike="noStrike">
              <a:solidFill>
                <a:srgbClr val="000000"/>
              </a:solidFill>
              <a:latin typeface="ＭＳ ゴシック"/>
              <a:ea typeface="ＭＳ ゴシック"/>
            </a:rPr>
            <a:t>10</a:t>
          </a:r>
          <a:r>
            <a:rPr b="0" lang="ja-JP" sz="1300" spc="-1" strike="noStrike">
              <a:solidFill>
                <a:srgbClr val="000000"/>
              </a:solidFill>
              <a:latin typeface="ＭＳ ゴシック"/>
              <a:ea typeface="ＭＳ ゴシック"/>
            </a:rPr>
            <a:t>％の残高を確保していく。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30" name="Rectangle 7"/>
        <xdr:cNvSpPr/>
      </xdr:nvSpPr>
      <xdr:spPr>
        <a:xfrm>
          <a:off x="1272312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31" name="Rectangle 6"/>
        <xdr:cNvSpPr/>
      </xdr:nvSpPr>
      <xdr:spPr>
        <a:xfrm>
          <a:off x="12640680" y="8876520"/>
          <a:ext cx="10637640" cy="344700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32" name="テキスト ボックス 20"/>
        <xdr:cNvSpPr/>
      </xdr:nvSpPr>
      <xdr:spPr>
        <a:xfrm>
          <a:off x="12640680" y="9349920"/>
          <a:ext cx="10636560" cy="2948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利子</a:t>
          </a:r>
          <a:r>
            <a:rPr b="0" lang="en-US" sz="1300" spc="-1" strike="noStrike">
              <a:solidFill>
                <a:srgbClr val="000000"/>
              </a:solidFill>
              <a:latin typeface="ＭＳ ゴシック"/>
              <a:ea typeface="ＭＳ ゴシック"/>
            </a:rPr>
            <a:t>2,628</a:t>
          </a:r>
          <a:r>
            <a:rPr b="0" lang="ja-JP" sz="1300" spc="-1" strike="noStrike">
              <a:solidFill>
                <a:srgbClr val="000000"/>
              </a:solidFill>
              <a:latin typeface="ＭＳ ゴシック"/>
              <a:ea typeface="ＭＳ ゴシック"/>
            </a:rPr>
            <a:t>千円を積み立てたが、</a:t>
          </a:r>
          <a:r>
            <a:rPr b="0" lang="en-US" sz="1300" spc="-1" strike="noStrike">
              <a:solidFill>
                <a:srgbClr val="000000"/>
              </a:solidFill>
              <a:latin typeface="ＭＳ ゴシック"/>
              <a:ea typeface="ＭＳ ゴシック"/>
            </a:rPr>
            <a:t>300,000</a:t>
          </a:r>
          <a:r>
            <a:rPr b="0" lang="ja-JP" sz="1300" spc="-1" strike="noStrike">
              <a:solidFill>
                <a:srgbClr val="000000"/>
              </a:solidFill>
              <a:latin typeface="ＭＳ ゴシック"/>
              <a:ea typeface="ＭＳ ゴシック"/>
            </a:rPr>
            <a:t>千円取り崩したことで、</a:t>
          </a:r>
          <a:r>
            <a:rPr b="0" lang="en-US" sz="1300" spc="-1" strike="noStrike">
              <a:solidFill>
                <a:srgbClr val="000000"/>
              </a:solidFill>
              <a:latin typeface="ＭＳ ゴシック"/>
              <a:ea typeface="ＭＳ ゴシック"/>
            </a:rPr>
            <a:t>297,372</a:t>
          </a:r>
          <a:r>
            <a:rPr b="0" lang="ja-JP" sz="1300" spc="-1" strike="noStrike">
              <a:solidFill>
                <a:srgbClr val="000000"/>
              </a:solidFill>
              <a:latin typeface="ＭＳ ゴシック"/>
              <a:ea typeface="ＭＳ ゴシック"/>
            </a:rPr>
            <a:t>千円減少した。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平成</a:t>
          </a:r>
          <a:r>
            <a:rPr b="0" lang="en-US" sz="1300" spc="-1" strike="noStrike">
              <a:solidFill>
                <a:srgbClr val="000000"/>
              </a:solidFill>
              <a:latin typeface="ＭＳ ゴシック"/>
              <a:ea typeface="ＭＳ ゴシック"/>
            </a:rPr>
            <a:t>30</a:t>
          </a:r>
          <a:r>
            <a:rPr b="0" lang="ja-JP" sz="1300" spc="-1" strike="noStrike">
              <a:solidFill>
                <a:srgbClr val="000000"/>
              </a:solidFill>
              <a:latin typeface="ＭＳ ゴシック"/>
              <a:ea typeface="ＭＳ ゴシック"/>
            </a:rPr>
            <a:t>年度より地方債償還額が増加し、令和４年度がピークとなる見込みであり、償還財源として活用するため残高は減少する。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33" name="Rectangle 7"/>
        <xdr:cNvSpPr/>
      </xdr:nvSpPr>
      <xdr:spPr>
        <a:xfrm>
          <a:off x="12723120" y="896940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024" min="120" style="1" width="11.64"/>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55438148</v>
      </c>
      <c r="BO4" s="13"/>
      <c r="BP4" s="13"/>
      <c r="BQ4" s="13"/>
      <c r="BR4" s="13"/>
      <c r="BS4" s="13"/>
      <c r="BT4" s="13"/>
      <c r="BU4" s="13"/>
      <c r="BV4" s="13" t="n">
        <v>39878257</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7.4</v>
      </c>
      <c r="CU4" s="15"/>
      <c r="CV4" s="15"/>
      <c r="CW4" s="15"/>
      <c r="CX4" s="15"/>
      <c r="CY4" s="15"/>
      <c r="CZ4" s="15"/>
      <c r="DA4" s="15"/>
      <c r="DB4" s="15" t="n">
        <v>7.5</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53325677</v>
      </c>
      <c r="BO5" s="19"/>
      <c r="BP5" s="19"/>
      <c r="BQ5" s="19"/>
      <c r="BR5" s="19"/>
      <c r="BS5" s="19"/>
      <c r="BT5" s="19"/>
      <c r="BU5" s="19"/>
      <c r="BV5" s="19" t="n">
        <v>37960776</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93.6</v>
      </c>
      <c r="CU5" s="21"/>
      <c r="CV5" s="21"/>
      <c r="CW5" s="21"/>
      <c r="CX5" s="21"/>
      <c r="CY5" s="21"/>
      <c r="CZ5" s="21"/>
      <c r="DA5" s="21"/>
      <c r="DB5" s="21" t="n">
        <v>93.4</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2112471</v>
      </c>
      <c r="BO6" s="19"/>
      <c r="BP6" s="19"/>
      <c r="BQ6" s="19"/>
      <c r="BR6" s="19"/>
      <c r="BS6" s="19"/>
      <c r="BT6" s="19"/>
      <c r="BU6" s="19"/>
      <c r="BV6" s="19" t="n">
        <v>1917481</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98.7</v>
      </c>
      <c r="CU6" s="25"/>
      <c r="CV6" s="25"/>
      <c r="CW6" s="25"/>
      <c r="CX6" s="25"/>
      <c r="CY6" s="25"/>
      <c r="CZ6" s="25"/>
      <c r="DA6" s="25"/>
      <c r="DB6" s="25" t="n">
        <v>98.7</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26</v>
      </c>
      <c r="AV7" s="17"/>
      <c r="AW7" s="17"/>
      <c r="AX7" s="17"/>
      <c r="AY7" s="18" t="s">
        <v>27</v>
      </c>
      <c r="AZ7" s="18"/>
      <c r="BA7" s="18"/>
      <c r="BB7" s="18"/>
      <c r="BC7" s="18"/>
      <c r="BD7" s="18"/>
      <c r="BE7" s="18"/>
      <c r="BF7" s="18"/>
      <c r="BG7" s="18"/>
      <c r="BH7" s="18"/>
      <c r="BI7" s="18"/>
      <c r="BJ7" s="18"/>
      <c r="BK7" s="18"/>
      <c r="BL7" s="18"/>
      <c r="BM7" s="18"/>
      <c r="BN7" s="19" t="n">
        <v>269607</v>
      </c>
      <c r="BO7" s="19"/>
      <c r="BP7" s="19"/>
      <c r="BQ7" s="19"/>
      <c r="BR7" s="19"/>
      <c r="BS7" s="19"/>
      <c r="BT7" s="19"/>
      <c r="BU7" s="19"/>
      <c r="BV7" s="19" t="n">
        <v>105587</v>
      </c>
      <c r="BW7" s="19"/>
      <c r="BX7" s="19"/>
      <c r="BY7" s="19"/>
      <c r="BZ7" s="19"/>
      <c r="CA7" s="19"/>
      <c r="CB7" s="19"/>
      <c r="CC7" s="19"/>
      <c r="CD7" s="20" t="s">
        <v>28</v>
      </c>
      <c r="CE7" s="20"/>
      <c r="CF7" s="20"/>
      <c r="CG7" s="20"/>
      <c r="CH7" s="20"/>
      <c r="CI7" s="20"/>
      <c r="CJ7" s="20"/>
      <c r="CK7" s="20"/>
      <c r="CL7" s="20"/>
      <c r="CM7" s="20"/>
      <c r="CN7" s="20"/>
      <c r="CO7" s="20"/>
      <c r="CP7" s="20"/>
      <c r="CQ7" s="20"/>
      <c r="CR7" s="20"/>
      <c r="CS7" s="20"/>
      <c r="CT7" s="19" t="n">
        <v>24817603</v>
      </c>
      <c r="CU7" s="19"/>
      <c r="CV7" s="19"/>
      <c r="CW7" s="19"/>
      <c r="CX7" s="19"/>
      <c r="CY7" s="19"/>
      <c r="CZ7" s="19"/>
      <c r="DA7" s="19"/>
      <c r="DB7" s="19" t="n">
        <v>24302786</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29</v>
      </c>
      <c r="AN8" s="16"/>
      <c r="AO8" s="16"/>
      <c r="AP8" s="16"/>
      <c r="AQ8" s="16"/>
      <c r="AR8" s="16"/>
      <c r="AS8" s="16"/>
      <c r="AT8" s="16"/>
      <c r="AU8" s="17" t="s">
        <v>15</v>
      </c>
      <c r="AV8" s="17"/>
      <c r="AW8" s="17"/>
      <c r="AX8" s="17"/>
      <c r="AY8" s="18" t="s">
        <v>30</v>
      </c>
      <c r="AZ8" s="18"/>
      <c r="BA8" s="18"/>
      <c r="BB8" s="18"/>
      <c r="BC8" s="18"/>
      <c r="BD8" s="18"/>
      <c r="BE8" s="18"/>
      <c r="BF8" s="18"/>
      <c r="BG8" s="18"/>
      <c r="BH8" s="18"/>
      <c r="BI8" s="18"/>
      <c r="BJ8" s="18"/>
      <c r="BK8" s="18"/>
      <c r="BL8" s="18"/>
      <c r="BM8" s="18"/>
      <c r="BN8" s="19" t="n">
        <v>1842864</v>
      </c>
      <c r="BO8" s="19"/>
      <c r="BP8" s="19"/>
      <c r="BQ8" s="19"/>
      <c r="BR8" s="19"/>
      <c r="BS8" s="19"/>
      <c r="BT8" s="19"/>
      <c r="BU8" s="19"/>
      <c r="BV8" s="19" t="n">
        <v>1811894</v>
      </c>
      <c r="BW8" s="19"/>
      <c r="BX8" s="19"/>
      <c r="BY8" s="19"/>
      <c r="BZ8" s="19"/>
      <c r="CA8" s="19"/>
      <c r="CB8" s="19"/>
      <c r="CC8" s="19"/>
      <c r="CD8" s="20" t="s">
        <v>31</v>
      </c>
      <c r="CE8" s="20"/>
      <c r="CF8" s="20"/>
      <c r="CG8" s="20"/>
      <c r="CH8" s="20"/>
      <c r="CI8" s="20"/>
      <c r="CJ8" s="20"/>
      <c r="CK8" s="20"/>
      <c r="CL8" s="20"/>
      <c r="CM8" s="20"/>
      <c r="CN8" s="20"/>
      <c r="CO8" s="20"/>
      <c r="CP8" s="20"/>
      <c r="CQ8" s="20"/>
      <c r="CR8" s="20"/>
      <c r="CS8" s="20"/>
      <c r="CT8" s="26" t="n">
        <v>0.71</v>
      </c>
      <c r="CU8" s="26"/>
      <c r="CV8" s="26"/>
      <c r="CW8" s="26"/>
      <c r="CX8" s="26"/>
      <c r="CY8" s="26"/>
      <c r="CZ8" s="26"/>
      <c r="DA8" s="26"/>
      <c r="DB8" s="26" t="n">
        <v>0.71</v>
      </c>
      <c r="DC8" s="26"/>
      <c r="DD8" s="26"/>
      <c r="DE8" s="26"/>
      <c r="DF8" s="26"/>
      <c r="DG8" s="26"/>
      <c r="DH8" s="26"/>
      <c r="DI8" s="26"/>
      <c r="DJ8" s="2"/>
      <c r="DK8" s="2"/>
      <c r="DL8" s="2"/>
      <c r="DM8" s="2"/>
      <c r="DN8" s="2"/>
      <c r="DO8" s="2"/>
    </row>
    <row r="9" customFormat="false" ht="18.75" hidden="false" customHeight="true" outlineLevel="0" collapsed="false">
      <c r="A9" s="4"/>
      <c r="B9" s="27" t="s">
        <v>32</v>
      </c>
      <c r="C9" s="27"/>
      <c r="D9" s="27"/>
      <c r="E9" s="27"/>
      <c r="F9" s="27"/>
      <c r="G9" s="27"/>
      <c r="H9" s="27"/>
      <c r="I9" s="27"/>
      <c r="J9" s="27"/>
      <c r="K9" s="27"/>
      <c r="L9" s="28" t="s">
        <v>33</v>
      </c>
      <c r="M9" s="28"/>
      <c r="N9" s="28"/>
      <c r="O9" s="28"/>
      <c r="P9" s="28"/>
      <c r="Q9" s="28"/>
      <c r="R9" s="29" t="n">
        <v>116828</v>
      </c>
      <c r="S9" s="29"/>
      <c r="T9" s="29"/>
      <c r="U9" s="29"/>
      <c r="V9" s="29"/>
      <c r="W9" s="11" t="s">
        <v>34</v>
      </c>
      <c r="X9" s="11"/>
      <c r="Y9" s="11"/>
      <c r="Z9" s="11"/>
      <c r="AA9" s="11"/>
      <c r="AB9" s="11"/>
      <c r="AC9" s="11"/>
      <c r="AD9" s="11"/>
      <c r="AE9" s="11"/>
      <c r="AF9" s="11"/>
      <c r="AG9" s="11"/>
      <c r="AH9" s="11"/>
      <c r="AI9" s="11"/>
      <c r="AJ9" s="11"/>
      <c r="AK9" s="11"/>
      <c r="AL9" s="11"/>
      <c r="AM9" s="16" t="s">
        <v>35</v>
      </c>
      <c r="AN9" s="16"/>
      <c r="AO9" s="16"/>
      <c r="AP9" s="16"/>
      <c r="AQ9" s="16"/>
      <c r="AR9" s="16"/>
      <c r="AS9" s="16"/>
      <c r="AT9" s="16"/>
      <c r="AU9" s="17" t="s">
        <v>15</v>
      </c>
      <c r="AV9" s="17"/>
      <c r="AW9" s="17"/>
      <c r="AX9" s="17"/>
      <c r="AY9" s="18" t="s">
        <v>36</v>
      </c>
      <c r="AZ9" s="18"/>
      <c r="BA9" s="18"/>
      <c r="BB9" s="18"/>
      <c r="BC9" s="18"/>
      <c r="BD9" s="18"/>
      <c r="BE9" s="18"/>
      <c r="BF9" s="18"/>
      <c r="BG9" s="18"/>
      <c r="BH9" s="18"/>
      <c r="BI9" s="18"/>
      <c r="BJ9" s="18"/>
      <c r="BK9" s="18"/>
      <c r="BL9" s="18"/>
      <c r="BM9" s="18"/>
      <c r="BN9" s="19" t="n">
        <v>30970</v>
      </c>
      <c r="BO9" s="19"/>
      <c r="BP9" s="19"/>
      <c r="BQ9" s="19"/>
      <c r="BR9" s="19"/>
      <c r="BS9" s="19"/>
      <c r="BT9" s="19"/>
      <c r="BU9" s="19"/>
      <c r="BV9" s="19" t="n">
        <v>-342467</v>
      </c>
      <c r="BW9" s="19"/>
      <c r="BX9" s="19"/>
      <c r="BY9" s="19"/>
      <c r="BZ9" s="19"/>
      <c r="CA9" s="19"/>
      <c r="CB9" s="19"/>
      <c r="CC9" s="19"/>
      <c r="CD9" s="20" t="s">
        <v>37</v>
      </c>
      <c r="CE9" s="20"/>
      <c r="CF9" s="20"/>
      <c r="CG9" s="20"/>
      <c r="CH9" s="20"/>
      <c r="CI9" s="20"/>
      <c r="CJ9" s="20"/>
      <c r="CK9" s="20"/>
      <c r="CL9" s="20"/>
      <c r="CM9" s="20"/>
      <c r="CN9" s="20"/>
      <c r="CO9" s="20"/>
      <c r="CP9" s="20"/>
      <c r="CQ9" s="20"/>
      <c r="CR9" s="20"/>
      <c r="CS9" s="20"/>
      <c r="CT9" s="21" t="n">
        <v>15.9</v>
      </c>
      <c r="CU9" s="21"/>
      <c r="CV9" s="21"/>
      <c r="CW9" s="21"/>
      <c r="CX9" s="21"/>
      <c r="CY9" s="21"/>
      <c r="CZ9" s="21"/>
      <c r="DA9" s="21"/>
      <c r="DB9" s="21" t="n">
        <v>16.7</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38</v>
      </c>
      <c r="M10" s="30"/>
      <c r="N10" s="30"/>
      <c r="O10" s="30"/>
      <c r="P10" s="30"/>
      <c r="Q10" s="30"/>
      <c r="R10" s="31" t="n">
        <v>118072</v>
      </c>
      <c r="S10" s="31"/>
      <c r="T10" s="31"/>
      <c r="U10" s="31"/>
      <c r="V10" s="31"/>
      <c r="W10" s="11"/>
      <c r="X10" s="11"/>
      <c r="Y10" s="11"/>
      <c r="Z10" s="11"/>
      <c r="AA10" s="11"/>
      <c r="AB10" s="11"/>
      <c r="AC10" s="11"/>
      <c r="AD10" s="11"/>
      <c r="AE10" s="11"/>
      <c r="AF10" s="11"/>
      <c r="AG10" s="11"/>
      <c r="AH10" s="11"/>
      <c r="AI10" s="11"/>
      <c r="AJ10" s="11"/>
      <c r="AK10" s="11"/>
      <c r="AL10" s="11"/>
      <c r="AM10" s="16" t="s">
        <v>39</v>
      </c>
      <c r="AN10" s="16"/>
      <c r="AO10" s="16"/>
      <c r="AP10" s="16"/>
      <c r="AQ10" s="16"/>
      <c r="AR10" s="16"/>
      <c r="AS10" s="16"/>
      <c r="AT10" s="16"/>
      <c r="AU10" s="17" t="s">
        <v>15</v>
      </c>
      <c r="AV10" s="17"/>
      <c r="AW10" s="17"/>
      <c r="AX10" s="17"/>
      <c r="AY10" s="18" t="s">
        <v>40</v>
      </c>
      <c r="AZ10" s="18"/>
      <c r="BA10" s="18"/>
      <c r="BB10" s="18"/>
      <c r="BC10" s="18"/>
      <c r="BD10" s="18"/>
      <c r="BE10" s="18"/>
      <c r="BF10" s="18"/>
      <c r="BG10" s="18"/>
      <c r="BH10" s="18"/>
      <c r="BI10" s="18"/>
      <c r="BJ10" s="18"/>
      <c r="BK10" s="18"/>
      <c r="BL10" s="18"/>
      <c r="BM10" s="18"/>
      <c r="BN10" s="19" t="n">
        <v>6203</v>
      </c>
      <c r="BO10" s="19"/>
      <c r="BP10" s="19"/>
      <c r="BQ10" s="19"/>
      <c r="BR10" s="19"/>
      <c r="BS10" s="19"/>
      <c r="BT10" s="19"/>
      <c r="BU10" s="19"/>
      <c r="BV10" s="19" t="n">
        <v>72600</v>
      </c>
      <c r="BW10" s="19"/>
      <c r="BX10" s="19"/>
      <c r="BY10" s="19"/>
      <c r="BZ10" s="19"/>
      <c r="CA10" s="19"/>
      <c r="CB10" s="19"/>
      <c r="CC10" s="19"/>
      <c r="CD10" s="32" t="s">
        <v>41</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42</v>
      </c>
      <c r="M11" s="38"/>
      <c r="N11" s="38"/>
      <c r="O11" s="38"/>
      <c r="P11" s="38"/>
      <c r="Q11" s="38"/>
      <c r="R11" s="39" t="s">
        <v>43</v>
      </c>
      <c r="S11" s="39"/>
      <c r="T11" s="39"/>
      <c r="U11" s="39"/>
      <c r="V11" s="39"/>
      <c r="W11" s="11"/>
      <c r="X11" s="11"/>
      <c r="Y11" s="11"/>
      <c r="Z11" s="11"/>
      <c r="AA11" s="11"/>
      <c r="AB11" s="11"/>
      <c r="AC11" s="11"/>
      <c r="AD11" s="11"/>
      <c r="AE11" s="11"/>
      <c r="AF11" s="11"/>
      <c r="AG11" s="11"/>
      <c r="AH11" s="11"/>
      <c r="AI11" s="11"/>
      <c r="AJ11" s="11"/>
      <c r="AK11" s="11"/>
      <c r="AL11" s="11"/>
      <c r="AM11" s="16" t="s">
        <v>44</v>
      </c>
      <c r="AN11" s="16"/>
      <c r="AO11" s="16"/>
      <c r="AP11" s="16"/>
      <c r="AQ11" s="16"/>
      <c r="AR11" s="16"/>
      <c r="AS11" s="16"/>
      <c r="AT11" s="16"/>
      <c r="AU11" s="17" t="s">
        <v>15</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117995</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15</v>
      </c>
      <c r="AV12" s="17"/>
      <c r="AW12" s="17"/>
      <c r="AX12" s="17"/>
      <c r="AY12" s="18" t="s">
        <v>53</v>
      </c>
      <c r="AZ12" s="18"/>
      <c r="BA12" s="18"/>
      <c r="BB12" s="18"/>
      <c r="BC12" s="18"/>
      <c r="BD12" s="18"/>
      <c r="BE12" s="18"/>
      <c r="BF12" s="18"/>
      <c r="BG12" s="18"/>
      <c r="BH12" s="18"/>
      <c r="BI12" s="18"/>
      <c r="BJ12" s="18"/>
      <c r="BK12" s="18"/>
      <c r="BL12" s="18"/>
      <c r="BM12" s="18"/>
      <c r="BN12" s="19" t="n">
        <v>10000</v>
      </c>
      <c r="BO12" s="19"/>
      <c r="BP12" s="19"/>
      <c r="BQ12" s="19"/>
      <c r="BR12" s="19"/>
      <c r="BS12" s="19"/>
      <c r="BT12" s="19"/>
      <c r="BU12" s="19"/>
      <c r="BV12" s="19" t="n">
        <v>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116174</v>
      </c>
      <c r="S13" s="48"/>
      <c r="T13" s="48"/>
      <c r="U13" s="48"/>
      <c r="V13" s="48"/>
      <c r="W13" s="43" t="s">
        <v>56</v>
      </c>
      <c r="X13" s="43"/>
      <c r="Y13" s="43"/>
      <c r="Z13" s="43"/>
      <c r="AA13" s="43"/>
      <c r="AB13" s="43"/>
      <c r="AC13" s="49" t="n">
        <v>1776</v>
      </c>
      <c r="AD13" s="49"/>
      <c r="AE13" s="49"/>
      <c r="AF13" s="49"/>
      <c r="AG13" s="49"/>
      <c r="AH13" s="31" t="n">
        <v>1815</v>
      </c>
      <c r="AI13" s="31"/>
      <c r="AJ13" s="31"/>
      <c r="AK13" s="31"/>
      <c r="AL13" s="31"/>
      <c r="AM13" s="16" t="s">
        <v>57</v>
      </c>
      <c r="AN13" s="16"/>
      <c r="AO13" s="16"/>
      <c r="AP13" s="16"/>
      <c r="AQ13" s="16"/>
      <c r="AR13" s="16"/>
      <c r="AS13" s="16"/>
      <c r="AT13" s="16"/>
      <c r="AU13" s="17" t="s">
        <v>26</v>
      </c>
      <c r="AV13" s="17"/>
      <c r="AW13" s="17"/>
      <c r="AX13" s="17"/>
      <c r="AY13" s="18" t="s">
        <v>58</v>
      </c>
      <c r="AZ13" s="18"/>
      <c r="BA13" s="18"/>
      <c r="BB13" s="18"/>
      <c r="BC13" s="18"/>
      <c r="BD13" s="18"/>
      <c r="BE13" s="18"/>
      <c r="BF13" s="18"/>
      <c r="BG13" s="18"/>
      <c r="BH13" s="18"/>
      <c r="BI13" s="18"/>
      <c r="BJ13" s="18"/>
      <c r="BK13" s="18"/>
      <c r="BL13" s="18"/>
      <c r="BM13" s="18"/>
      <c r="BN13" s="19" t="n">
        <v>27173</v>
      </c>
      <c r="BO13" s="19"/>
      <c r="BP13" s="19"/>
      <c r="BQ13" s="19"/>
      <c r="BR13" s="19"/>
      <c r="BS13" s="19"/>
      <c r="BT13" s="19"/>
      <c r="BU13" s="19"/>
      <c r="BV13" s="19" t="n">
        <v>-269867</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4.3</v>
      </c>
      <c r="CU13" s="21"/>
      <c r="CV13" s="21"/>
      <c r="CW13" s="21"/>
      <c r="CX13" s="21"/>
      <c r="CY13" s="21"/>
      <c r="CZ13" s="21"/>
      <c r="DA13" s="21"/>
      <c r="DB13" s="21" t="n">
        <v>4.4</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118395</v>
      </c>
      <c r="S14" s="48"/>
      <c r="T14" s="48"/>
      <c r="U14" s="48"/>
      <c r="V14" s="48"/>
      <c r="W14" s="43"/>
      <c r="X14" s="43"/>
      <c r="Y14" s="43"/>
      <c r="Z14" s="43"/>
      <c r="AA14" s="43"/>
      <c r="AB14" s="43"/>
      <c r="AC14" s="51" t="n">
        <v>3.3</v>
      </c>
      <c r="AD14" s="51"/>
      <c r="AE14" s="51"/>
      <c r="AF14" s="51"/>
      <c r="AG14" s="51"/>
      <c r="AH14" s="52" t="n">
        <v>3.3</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8.9</v>
      </c>
      <c r="CU14" s="54"/>
      <c r="CV14" s="54"/>
      <c r="CW14" s="54"/>
      <c r="CX14" s="54"/>
      <c r="CY14" s="54"/>
      <c r="CZ14" s="54"/>
      <c r="DA14" s="54"/>
      <c r="DB14" s="54" t="n">
        <v>9</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116628</v>
      </c>
      <c r="S15" s="48"/>
      <c r="T15" s="48"/>
      <c r="U15" s="48"/>
      <c r="V15" s="48"/>
      <c r="W15" s="43" t="s">
        <v>62</v>
      </c>
      <c r="X15" s="43"/>
      <c r="Y15" s="43"/>
      <c r="Z15" s="43"/>
      <c r="AA15" s="43"/>
      <c r="AB15" s="43"/>
      <c r="AC15" s="49" t="n">
        <v>13678</v>
      </c>
      <c r="AD15" s="49"/>
      <c r="AE15" s="49"/>
      <c r="AF15" s="49"/>
      <c r="AG15" s="49"/>
      <c r="AH15" s="31" t="n">
        <v>13985</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13861042</v>
      </c>
      <c r="BO15" s="13"/>
      <c r="BP15" s="13"/>
      <c r="BQ15" s="13"/>
      <c r="BR15" s="13"/>
      <c r="BS15" s="13"/>
      <c r="BT15" s="13"/>
      <c r="BU15" s="13"/>
      <c r="BV15" s="13" t="n">
        <v>13304805</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42</v>
      </c>
      <c r="M16" s="50"/>
      <c r="N16" s="50"/>
      <c r="O16" s="50"/>
      <c r="P16" s="50"/>
      <c r="Q16" s="50"/>
      <c r="R16" s="59" t="s">
        <v>65</v>
      </c>
      <c r="S16" s="59"/>
      <c r="T16" s="59"/>
      <c r="U16" s="59"/>
      <c r="V16" s="59"/>
      <c r="W16" s="43"/>
      <c r="X16" s="43"/>
      <c r="Y16" s="43"/>
      <c r="Z16" s="43"/>
      <c r="AA16" s="43"/>
      <c r="AB16" s="43"/>
      <c r="AC16" s="51" t="n">
        <v>25.1</v>
      </c>
      <c r="AD16" s="51"/>
      <c r="AE16" s="51"/>
      <c r="AF16" s="51"/>
      <c r="AG16" s="51"/>
      <c r="AH16" s="52" t="n">
        <v>25.5</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19582972</v>
      </c>
      <c r="BO16" s="19"/>
      <c r="BP16" s="19"/>
      <c r="BQ16" s="19"/>
      <c r="BR16" s="19"/>
      <c r="BS16" s="19"/>
      <c r="BT16" s="19"/>
      <c r="BU16" s="19"/>
      <c r="BV16" s="19" t="n">
        <v>18922989</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68</v>
      </c>
      <c r="S17" s="59"/>
      <c r="T17" s="59"/>
      <c r="U17" s="59"/>
      <c r="V17" s="59"/>
      <c r="W17" s="22" t="s">
        <v>69</v>
      </c>
      <c r="X17" s="22"/>
      <c r="Y17" s="22"/>
      <c r="Z17" s="22"/>
      <c r="AA17" s="22"/>
      <c r="AB17" s="22"/>
      <c r="AC17" s="49" t="n">
        <v>39018</v>
      </c>
      <c r="AD17" s="49"/>
      <c r="AE17" s="49"/>
      <c r="AF17" s="49"/>
      <c r="AG17" s="49"/>
      <c r="AH17" s="31" t="n">
        <v>39097</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17533291</v>
      </c>
      <c r="BO17" s="19"/>
      <c r="BP17" s="19"/>
      <c r="BQ17" s="19"/>
      <c r="BR17" s="19"/>
      <c r="BS17" s="19"/>
      <c r="BT17" s="19"/>
      <c r="BU17" s="19"/>
      <c r="BV17" s="19" t="n">
        <v>16941198</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71</v>
      </c>
      <c r="C18" s="27"/>
      <c r="D18" s="27"/>
      <c r="E18" s="27"/>
      <c r="F18" s="27"/>
      <c r="G18" s="27"/>
      <c r="H18" s="27"/>
      <c r="I18" s="27"/>
      <c r="J18" s="27"/>
      <c r="K18" s="27"/>
      <c r="L18" s="64" t="n">
        <v>67.44</v>
      </c>
      <c r="M18" s="64"/>
      <c r="N18" s="64"/>
      <c r="O18" s="64"/>
      <c r="P18" s="64"/>
      <c r="Q18" s="64"/>
      <c r="R18" s="64"/>
      <c r="S18" s="64"/>
      <c r="T18" s="64"/>
      <c r="U18" s="64"/>
      <c r="V18" s="64"/>
      <c r="W18" s="22"/>
      <c r="X18" s="22"/>
      <c r="Y18" s="22"/>
      <c r="Z18" s="22"/>
      <c r="AA18" s="22"/>
      <c r="AB18" s="22"/>
      <c r="AC18" s="65" t="n">
        <v>71.6</v>
      </c>
      <c r="AD18" s="65"/>
      <c r="AE18" s="65"/>
      <c r="AF18" s="65"/>
      <c r="AG18" s="65"/>
      <c r="AH18" s="66" t="n">
        <v>71.2</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23381317</v>
      </c>
      <c r="BO18" s="19"/>
      <c r="BP18" s="19"/>
      <c r="BQ18" s="19"/>
      <c r="BR18" s="19"/>
      <c r="BS18" s="19"/>
      <c r="BT18" s="19"/>
      <c r="BU18" s="19"/>
      <c r="BV18" s="19" t="n">
        <v>23239083</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73</v>
      </c>
      <c r="C19" s="27"/>
      <c r="D19" s="27"/>
      <c r="E19" s="27"/>
      <c r="F19" s="27"/>
      <c r="G19" s="27"/>
      <c r="H19" s="27"/>
      <c r="I19" s="27"/>
      <c r="J19" s="27"/>
      <c r="K19" s="27"/>
      <c r="L19" s="67" t="n">
        <v>1732</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30188687</v>
      </c>
      <c r="BO19" s="19"/>
      <c r="BP19" s="19"/>
      <c r="BQ19" s="19"/>
      <c r="BR19" s="19"/>
      <c r="BS19" s="19"/>
      <c r="BT19" s="19"/>
      <c r="BU19" s="19"/>
      <c r="BV19" s="19" t="n">
        <v>28981141</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75</v>
      </c>
      <c r="C20" s="27"/>
      <c r="D20" s="27"/>
      <c r="E20" s="27"/>
      <c r="F20" s="27"/>
      <c r="G20" s="27"/>
      <c r="H20" s="27"/>
      <c r="I20" s="27"/>
      <c r="J20" s="27"/>
      <c r="K20" s="27"/>
      <c r="L20" s="67" t="n">
        <v>47499</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77</v>
      </c>
      <c r="C22" s="74"/>
      <c r="D22" s="74"/>
      <c r="E22" s="75" t="s">
        <v>7</v>
      </c>
      <c r="F22" s="75"/>
      <c r="G22" s="75"/>
      <c r="H22" s="75"/>
      <c r="I22" s="75"/>
      <c r="J22" s="75"/>
      <c r="K22" s="75"/>
      <c r="L22" s="75" t="s">
        <v>78</v>
      </c>
      <c r="M22" s="75"/>
      <c r="N22" s="75"/>
      <c r="O22" s="75"/>
      <c r="P22" s="75"/>
      <c r="Q22" s="76" t="s">
        <v>79</v>
      </c>
      <c r="R22" s="76"/>
      <c r="S22" s="76"/>
      <c r="T22" s="76"/>
      <c r="U22" s="76"/>
      <c r="V22" s="76"/>
      <c r="W22" s="77" t="s">
        <v>80</v>
      </c>
      <c r="X22" s="77"/>
      <c r="Y22" s="77"/>
      <c r="Z22" s="75" t="s">
        <v>7</v>
      </c>
      <c r="AA22" s="75"/>
      <c r="AB22" s="75"/>
      <c r="AC22" s="75"/>
      <c r="AD22" s="75"/>
      <c r="AE22" s="75"/>
      <c r="AF22" s="75"/>
      <c r="AG22" s="75"/>
      <c r="AH22" s="78" t="s">
        <v>81</v>
      </c>
      <c r="AI22" s="78"/>
      <c r="AJ22" s="78"/>
      <c r="AK22" s="78"/>
      <c r="AL22" s="78"/>
      <c r="AM22" s="78" t="s">
        <v>82</v>
      </c>
      <c r="AN22" s="78"/>
      <c r="AO22" s="78"/>
      <c r="AP22" s="78"/>
      <c r="AQ22" s="78"/>
      <c r="AR22" s="78"/>
      <c r="AS22" s="79" t="s">
        <v>79</v>
      </c>
      <c r="AT22" s="79"/>
      <c r="AU22" s="79"/>
      <c r="AV22" s="79"/>
      <c r="AW22" s="79"/>
      <c r="AX22" s="79"/>
      <c r="AY22" s="80"/>
      <c r="AZ22" s="80"/>
      <c r="BA22" s="80"/>
      <c r="BB22" s="80"/>
      <c r="BC22" s="80"/>
      <c r="BD22" s="80"/>
      <c r="BE22" s="80"/>
      <c r="BF22" s="80"/>
      <c r="BG22" s="80"/>
      <c r="BH22" s="80"/>
      <c r="BI22" s="80"/>
      <c r="BJ22" s="80"/>
      <c r="BK22" s="80"/>
      <c r="BL22" s="80"/>
      <c r="BM22" s="80"/>
      <c r="BN22" s="81"/>
      <c r="BO22" s="81"/>
      <c r="BP22" s="81"/>
      <c r="BQ22" s="81"/>
      <c r="BR22" s="81"/>
      <c r="BS22" s="81"/>
      <c r="BT22" s="81"/>
      <c r="BU22" s="81"/>
      <c r="BV22" s="81"/>
      <c r="BW22" s="81"/>
      <c r="BX22" s="81"/>
      <c r="BY22" s="81"/>
      <c r="BZ22" s="81"/>
      <c r="CA22" s="81"/>
      <c r="CB22" s="81"/>
      <c r="CC22" s="81"/>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2" t="s">
        <v>83</v>
      </c>
      <c r="AZ23" s="12"/>
      <c r="BA23" s="12"/>
      <c r="BB23" s="12"/>
      <c r="BC23" s="12"/>
      <c r="BD23" s="12"/>
      <c r="BE23" s="12"/>
      <c r="BF23" s="12"/>
      <c r="BG23" s="12"/>
      <c r="BH23" s="12"/>
      <c r="BI23" s="12"/>
      <c r="BJ23" s="12"/>
      <c r="BK23" s="12"/>
      <c r="BL23" s="12"/>
      <c r="BM23" s="12"/>
      <c r="BN23" s="19" t="n">
        <v>45488970</v>
      </c>
      <c r="BO23" s="19"/>
      <c r="BP23" s="19"/>
      <c r="BQ23" s="19"/>
      <c r="BR23" s="19"/>
      <c r="BS23" s="19"/>
      <c r="BT23" s="19"/>
      <c r="BU23" s="19"/>
      <c r="BV23" s="19" t="n">
        <v>45744842</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84</v>
      </c>
      <c r="F24" s="30"/>
      <c r="G24" s="30"/>
      <c r="H24" s="30"/>
      <c r="I24" s="30"/>
      <c r="J24" s="30"/>
      <c r="K24" s="30"/>
      <c r="L24" s="49" t="n">
        <v>1</v>
      </c>
      <c r="M24" s="49"/>
      <c r="N24" s="49"/>
      <c r="O24" s="49"/>
      <c r="P24" s="49"/>
      <c r="Q24" s="49" t="n">
        <v>9370</v>
      </c>
      <c r="R24" s="49"/>
      <c r="S24" s="49"/>
      <c r="T24" s="49"/>
      <c r="U24" s="49"/>
      <c r="V24" s="49"/>
      <c r="W24" s="77"/>
      <c r="X24" s="77"/>
      <c r="Y24" s="77"/>
      <c r="Z24" s="30" t="s">
        <v>85</v>
      </c>
      <c r="AA24" s="30"/>
      <c r="AB24" s="30"/>
      <c r="AC24" s="30"/>
      <c r="AD24" s="30"/>
      <c r="AE24" s="30"/>
      <c r="AF24" s="30"/>
      <c r="AG24" s="30"/>
      <c r="AH24" s="49" t="n">
        <v>603</v>
      </c>
      <c r="AI24" s="49"/>
      <c r="AJ24" s="49"/>
      <c r="AK24" s="49"/>
      <c r="AL24" s="49"/>
      <c r="AM24" s="49" t="n">
        <v>1924776</v>
      </c>
      <c r="AN24" s="49"/>
      <c r="AO24" s="49"/>
      <c r="AP24" s="49"/>
      <c r="AQ24" s="49"/>
      <c r="AR24" s="49"/>
      <c r="AS24" s="31" t="n">
        <v>3192</v>
      </c>
      <c r="AT24" s="31"/>
      <c r="AU24" s="31"/>
      <c r="AV24" s="31"/>
      <c r="AW24" s="31"/>
      <c r="AX24" s="31"/>
      <c r="AY24" s="80" t="s">
        <v>86</v>
      </c>
      <c r="AZ24" s="80"/>
      <c r="BA24" s="80"/>
      <c r="BB24" s="80"/>
      <c r="BC24" s="80"/>
      <c r="BD24" s="80"/>
      <c r="BE24" s="80"/>
      <c r="BF24" s="80"/>
      <c r="BG24" s="80"/>
      <c r="BH24" s="80"/>
      <c r="BI24" s="80"/>
      <c r="BJ24" s="80"/>
      <c r="BK24" s="80"/>
      <c r="BL24" s="80"/>
      <c r="BM24" s="80"/>
      <c r="BN24" s="19" t="n">
        <v>30144054</v>
      </c>
      <c r="BO24" s="19"/>
      <c r="BP24" s="19"/>
      <c r="BQ24" s="19"/>
      <c r="BR24" s="19"/>
      <c r="BS24" s="19"/>
      <c r="BT24" s="19"/>
      <c r="BU24" s="19"/>
      <c r="BV24" s="19" t="n">
        <v>31559272</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87</v>
      </c>
      <c r="F25" s="30"/>
      <c r="G25" s="30"/>
      <c r="H25" s="30"/>
      <c r="I25" s="30"/>
      <c r="J25" s="30"/>
      <c r="K25" s="30"/>
      <c r="L25" s="49" t="n">
        <v>1</v>
      </c>
      <c r="M25" s="49"/>
      <c r="N25" s="49"/>
      <c r="O25" s="49"/>
      <c r="P25" s="49"/>
      <c r="Q25" s="49" t="n">
        <v>7910</v>
      </c>
      <c r="R25" s="49"/>
      <c r="S25" s="49"/>
      <c r="T25" s="49"/>
      <c r="U25" s="49"/>
      <c r="V25" s="49"/>
      <c r="W25" s="77"/>
      <c r="X25" s="77"/>
      <c r="Y25" s="77"/>
      <c r="Z25" s="30" t="s">
        <v>88</v>
      </c>
      <c r="AA25" s="30"/>
      <c r="AB25" s="30"/>
      <c r="AC25" s="30"/>
      <c r="AD25" s="30"/>
      <c r="AE25" s="30"/>
      <c r="AF25" s="30"/>
      <c r="AG25" s="30"/>
      <c r="AH25" s="49" t="s">
        <v>47</v>
      </c>
      <c r="AI25" s="49"/>
      <c r="AJ25" s="49"/>
      <c r="AK25" s="49"/>
      <c r="AL25" s="49"/>
      <c r="AM25" s="49" t="s">
        <v>47</v>
      </c>
      <c r="AN25" s="49"/>
      <c r="AO25" s="49"/>
      <c r="AP25" s="49"/>
      <c r="AQ25" s="49"/>
      <c r="AR25" s="49"/>
      <c r="AS25" s="31" t="s">
        <v>47</v>
      </c>
      <c r="AT25" s="31"/>
      <c r="AU25" s="31"/>
      <c r="AV25" s="31"/>
      <c r="AW25" s="31"/>
      <c r="AX25" s="31"/>
      <c r="AY25" s="12" t="s">
        <v>89</v>
      </c>
      <c r="AZ25" s="12"/>
      <c r="BA25" s="12"/>
      <c r="BB25" s="12"/>
      <c r="BC25" s="12"/>
      <c r="BD25" s="12"/>
      <c r="BE25" s="12"/>
      <c r="BF25" s="12"/>
      <c r="BG25" s="12"/>
      <c r="BH25" s="12"/>
      <c r="BI25" s="12"/>
      <c r="BJ25" s="12"/>
      <c r="BK25" s="12"/>
      <c r="BL25" s="12"/>
      <c r="BM25" s="12"/>
      <c r="BN25" s="13" t="n">
        <v>5414488</v>
      </c>
      <c r="BO25" s="13"/>
      <c r="BP25" s="13"/>
      <c r="BQ25" s="13"/>
      <c r="BR25" s="13"/>
      <c r="BS25" s="13"/>
      <c r="BT25" s="13"/>
      <c r="BU25" s="13"/>
      <c r="BV25" s="13" t="n">
        <v>7836103</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s="2" customFormat="true" ht="18.75" hidden="false" customHeight="true" outlineLevel="0" collapsed="false">
      <c r="A26" s="4"/>
      <c r="B26" s="74"/>
      <c r="C26" s="74"/>
      <c r="D26" s="74"/>
      <c r="E26" s="30" t="s">
        <v>90</v>
      </c>
      <c r="F26" s="30"/>
      <c r="G26" s="30"/>
      <c r="H26" s="30"/>
      <c r="I26" s="30"/>
      <c r="J26" s="30"/>
      <c r="K26" s="30"/>
      <c r="L26" s="49" t="n">
        <v>1</v>
      </c>
      <c r="M26" s="49"/>
      <c r="N26" s="49"/>
      <c r="O26" s="49"/>
      <c r="P26" s="49"/>
      <c r="Q26" s="49" t="n">
        <v>7250</v>
      </c>
      <c r="R26" s="49"/>
      <c r="S26" s="49"/>
      <c r="T26" s="49"/>
      <c r="U26" s="49"/>
      <c r="V26" s="49"/>
      <c r="W26" s="77"/>
      <c r="X26" s="77"/>
      <c r="Y26" s="77"/>
      <c r="Z26" s="30" t="s">
        <v>91</v>
      </c>
      <c r="AA26" s="30"/>
      <c r="AB26" s="30"/>
      <c r="AC26" s="30"/>
      <c r="AD26" s="30"/>
      <c r="AE26" s="30"/>
      <c r="AF26" s="30"/>
      <c r="AG26" s="30"/>
      <c r="AH26" s="49" t="n">
        <v>4</v>
      </c>
      <c r="AI26" s="49"/>
      <c r="AJ26" s="49"/>
      <c r="AK26" s="49"/>
      <c r="AL26" s="49"/>
      <c r="AM26" s="49" t="n">
        <v>14164</v>
      </c>
      <c r="AN26" s="49"/>
      <c r="AO26" s="49"/>
      <c r="AP26" s="49"/>
      <c r="AQ26" s="49"/>
      <c r="AR26" s="49"/>
      <c r="AS26" s="31" t="n">
        <v>3541</v>
      </c>
      <c r="AT26" s="31"/>
      <c r="AU26" s="31"/>
      <c r="AV26" s="31"/>
      <c r="AW26" s="31"/>
      <c r="AX26" s="31"/>
      <c r="AY26" s="20" t="s">
        <v>92</v>
      </c>
      <c r="AZ26" s="20"/>
      <c r="BA26" s="20"/>
      <c r="BB26" s="20"/>
      <c r="BC26" s="20"/>
      <c r="BD26" s="20"/>
      <c r="BE26" s="20"/>
      <c r="BF26" s="20"/>
      <c r="BG26" s="20"/>
      <c r="BH26" s="20"/>
      <c r="BI26" s="20"/>
      <c r="BJ26" s="20"/>
      <c r="BK26" s="20"/>
      <c r="BL26" s="20"/>
      <c r="BM26" s="20"/>
      <c r="BN26" s="19" t="n">
        <v>50000</v>
      </c>
      <c r="BO26" s="19"/>
      <c r="BP26" s="19"/>
      <c r="BQ26" s="19"/>
      <c r="BR26" s="19"/>
      <c r="BS26" s="19"/>
      <c r="BT26" s="19"/>
      <c r="BU26" s="19"/>
      <c r="BV26" s="19" t="n">
        <v>50000</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93</v>
      </c>
      <c r="F27" s="30"/>
      <c r="G27" s="30"/>
      <c r="H27" s="30"/>
      <c r="I27" s="30"/>
      <c r="J27" s="30"/>
      <c r="K27" s="30"/>
      <c r="L27" s="49" t="n">
        <v>1</v>
      </c>
      <c r="M27" s="49"/>
      <c r="N27" s="49"/>
      <c r="O27" s="49"/>
      <c r="P27" s="49"/>
      <c r="Q27" s="49" t="n">
        <v>4500</v>
      </c>
      <c r="R27" s="49"/>
      <c r="S27" s="49"/>
      <c r="T27" s="49"/>
      <c r="U27" s="49"/>
      <c r="V27" s="49"/>
      <c r="W27" s="77"/>
      <c r="X27" s="77"/>
      <c r="Y27" s="77"/>
      <c r="Z27" s="30" t="s">
        <v>94</v>
      </c>
      <c r="AA27" s="30"/>
      <c r="AB27" s="30"/>
      <c r="AC27" s="30"/>
      <c r="AD27" s="30"/>
      <c r="AE27" s="30"/>
      <c r="AF27" s="30"/>
      <c r="AG27" s="30"/>
      <c r="AH27" s="49" t="n">
        <v>12</v>
      </c>
      <c r="AI27" s="49"/>
      <c r="AJ27" s="49"/>
      <c r="AK27" s="49"/>
      <c r="AL27" s="49"/>
      <c r="AM27" s="49" t="n">
        <v>48744</v>
      </c>
      <c r="AN27" s="49"/>
      <c r="AO27" s="49"/>
      <c r="AP27" s="49"/>
      <c r="AQ27" s="49"/>
      <c r="AR27" s="49"/>
      <c r="AS27" s="31" t="n">
        <v>4062</v>
      </c>
      <c r="AT27" s="31"/>
      <c r="AU27" s="31"/>
      <c r="AV27" s="31"/>
      <c r="AW27" s="31"/>
      <c r="AX27" s="31"/>
      <c r="AY27" s="53" t="s">
        <v>95</v>
      </c>
      <c r="AZ27" s="53"/>
      <c r="BA27" s="53"/>
      <c r="BB27" s="53"/>
      <c r="BC27" s="53"/>
      <c r="BD27" s="53"/>
      <c r="BE27" s="53"/>
      <c r="BF27" s="53"/>
      <c r="BG27" s="53"/>
      <c r="BH27" s="53"/>
      <c r="BI27" s="53"/>
      <c r="BJ27" s="53"/>
      <c r="BK27" s="53"/>
      <c r="BL27" s="53"/>
      <c r="BM27" s="53"/>
      <c r="BN27" s="81" t="s">
        <v>47</v>
      </c>
      <c r="BO27" s="81"/>
      <c r="BP27" s="81"/>
      <c r="BQ27" s="81"/>
      <c r="BR27" s="81"/>
      <c r="BS27" s="81"/>
      <c r="BT27" s="81"/>
      <c r="BU27" s="81"/>
      <c r="BV27" s="81" t="s">
        <v>47</v>
      </c>
      <c r="BW27" s="81"/>
      <c r="BX27" s="81"/>
      <c r="BY27" s="81"/>
      <c r="BZ27" s="81"/>
      <c r="CA27" s="81"/>
      <c r="CB27" s="81"/>
      <c r="CC27" s="81"/>
      <c r="CD27" s="82"/>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96</v>
      </c>
      <c r="F28" s="30"/>
      <c r="G28" s="30"/>
      <c r="H28" s="30"/>
      <c r="I28" s="30"/>
      <c r="J28" s="30"/>
      <c r="K28" s="30"/>
      <c r="L28" s="49" t="n">
        <v>1</v>
      </c>
      <c r="M28" s="49"/>
      <c r="N28" s="49"/>
      <c r="O28" s="49"/>
      <c r="P28" s="49"/>
      <c r="Q28" s="49" t="n">
        <v>4000</v>
      </c>
      <c r="R28" s="49"/>
      <c r="S28" s="49"/>
      <c r="T28" s="49"/>
      <c r="U28" s="49"/>
      <c r="V28" s="49"/>
      <c r="W28" s="77"/>
      <c r="X28" s="77"/>
      <c r="Y28" s="77"/>
      <c r="Z28" s="30" t="s">
        <v>97</v>
      </c>
      <c r="AA28" s="30"/>
      <c r="AB28" s="30"/>
      <c r="AC28" s="30"/>
      <c r="AD28" s="30"/>
      <c r="AE28" s="30"/>
      <c r="AF28" s="30"/>
      <c r="AG28" s="30"/>
      <c r="AH28" s="49" t="s">
        <v>47</v>
      </c>
      <c r="AI28" s="49"/>
      <c r="AJ28" s="49"/>
      <c r="AK28" s="49"/>
      <c r="AL28" s="49"/>
      <c r="AM28" s="49" t="s">
        <v>47</v>
      </c>
      <c r="AN28" s="49"/>
      <c r="AO28" s="49"/>
      <c r="AP28" s="49"/>
      <c r="AQ28" s="49"/>
      <c r="AR28" s="49"/>
      <c r="AS28" s="31" t="s">
        <v>47</v>
      </c>
      <c r="AT28" s="31"/>
      <c r="AU28" s="31"/>
      <c r="AV28" s="31"/>
      <c r="AW28" s="31"/>
      <c r="AX28" s="31"/>
      <c r="AY28" s="83" t="s">
        <v>98</v>
      </c>
      <c r="AZ28" s="83"/>
      <c r="BA28" s="83"/>
      <c r="BB28" s="83"/>
      <c r="BC28" s="12" t="s">
        <v>99</v>
      </c>
      <c r="BD28" s="12"/>
      <c r="BE28" s="12"/>
      <c r="BF28" s="12"/>
      <c r="BG28" s="12"/>
      <c r="BH28" s="12"/>
      <c r="BI28" s="12"/>
      <c r="BJ28" s="12"/>
      <c r="BK28" s="12"/>
      <c r="BL28" s="12"/>
      <c r="BM28" s="12"/>
      <c r="BN28" s="13" t="n">
        <v>2643261</v>
      </c>
      <c r="BO28" s="13"/>
      <c r="BP28" s="13"/>
      <c r="BQ28" s="13"/>
      <c r="BR28" s="13"/>
      <c r="BS28" s="13"/>
      <c r="BT28" s="13"/>
      <c r="BU28" s="13"/>
      <c r="BV28" s="13" t="n">
        <v>2647058</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100</v>
      </c>
      <c r="F29" s="30"/>
      <c r="G29" s="30"/>
      <c r="H29" s="30"/>
      <c r="I29" s="30"/>
      <c r="J29" s="30"/>
      <c r="K29" s="30"/>
      <c r="L29" s="49" t="n">
        <v>24</v>
      </c>
      <c r="M29" s="49"/>
      <c r="N29" s="49"/>
      <c r="O29" s="49"/>
      <c r="P29" s="49"/>
      <c r="Q29" s="49" t="n">
        <v>3770</v>
      </c>
      <c r="R29" s="49"/>
      <c r="S29" s="49"/>
      <c r="T29" s="49"/>
      <c r="U29" s="49"/>
      <c r="V29" s="49"/>
      <c r="W29" s="77"/>
      <c r="X29" s="77"/>
      <c r="Y29" s="77"/>
      <c r="Z29" s="30" t="s">
        <v>101</v>
      </c>
      <c r="AA29" s="30"/>
      <c r="AB29" s="30"/>
      <c r="AC29" s="30"/>
      <c r="AD29" s="30"/>
      <c r="AE29" s="30"/>
      <c r="AF29" s="30"/>
      <c r="AG29" s="30"/>
      <c r="AH29" s="49" t="n">
        <v>615</v>
      </c>
      <c r="AI29" s="49"/>
      <c r="AJ29" s="49"/>
      <c r="AK29" s="49"/>
      <c r="AL29" s="49"/>
      <c r="AM29" s="49" t="n">
        <v>1973520</v>
      </c>
      <c r="AN29" s="49"/>
      <c r="AO29" s="49"/>
      <c r="AP29" s="49"/>
      <c r="AQ29" s="49"/>
      <c r="AR29" s="49"/>
      <c r="AS29" s="31" t="n">
        <v>3209</v>
      </c>
      <c r="AT29" s="31"/>
      <c r="AU29" s="31"/>
      <c r="AV29" s="31"/>
      <c r="AW29" s="31"/>
      <c r="AX29" s="31"/>
      <c r="AY29" s="83"/>
      <c r="AZ29" s="83"/>
      <c r="BA29" s="83"/>
      <c r="BB29" s="83"/>
      <c r="BC29" s="18" t="s">
        <v>102</v>
      </c>
      <c r="BD29" s="18"/>
      <c r="BE29" s="18"/>
      <c r="BF29" s="18"/>
      <c r="BG29" s="18"/>
      <c r="BH29" s="18"/>
      <c r="BI29" s="18"/>
      <c r="BJ29" s="18"/>
      <c r="BK29" s="18"/>
      <c r="BL29" s="18"/>
      <c r="BM29" s="18"/>
      <c r="BN29" s="19" t="n">
        <v>833052</v>
      </c>
      <c r="BO29" s="19"/>
      <c r="BP29" s="19"/>
      <c r="BQ29" s="19"/>
      <c r="BR29" s="19"/>
      <c r="BS29" s="19"/>
      <c r="BT29" s="19"/>
      <c r="BU29" s="19"/>
      <c r="BV29" s="19" t="n">
        <v>1130424</v>
      </c>
      <c r="BW29" s="19"/>
      <c r="BX29" s="19"/>
      <c r="BY29" s="19"/>
      <c r="BZ29" s="19"/>
      <c r="CA29" s="19"/>
      <c r="CB29" s="19"/>
      <c r="CC29" s="19"/>
      <c r="CD29" s="82"/>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4"/>
      <c r="M30" s="84"/>
      <c r="N30" s="84"/>
      <c r="O30" s="84"/>
      <c r="P30" s="84"/>
      <c r="Q30" s="84"/>
      <c r="R30" s="84"/>
      <c r="S30" s="84"/>
      <c r="T30" s="84"/>
      <c r="U30" s="84"/>
      <c r="V30" s="84"/>
      <c r="W30" s="85" t="s">
        <v>103</v>
      </c>
      <c r="X30" s="85"/>
      <c r="Y30" s="85"/>
      <c r="Z30" s="85"/>
      <c r="AA30" s="85"/>
      <c r="AB30" s="85"/>
      <c r="AC30" s="85"/>
      <c r="AD30" s="85"/>
      <c r="AE30" s="85"/>
      <c r="AF30" s="85"/>
      <c r="AG30" s="85"/>
      <c r="AH30" s="66" t="n">
        <v>101.1</v>
      </c>
      <c r="AI30" s="66"/>
      <c r="AJ30" s="66"/>
      <c r="AK30" s="66"/>
      <c r="AL30" s="66"/>
      <c r="AM30" s="66"/>
      <c r="AN30" s="66"/>
      <c r="AO30" s="66"/>
      <c r="AP30" s="66"/>
      <c r="AQ30" s="66"/>
      <c r="AR30" s="66"/>
      <c r="AS30" s="66"/>
      <c r="AT30" s="66"/>
      <c r="AU30" s="66"/>
      <c r="AV30" s="66"/>
      <c r="AW30" s="66"/>
      <c r="AX30" s="66"/>
      <c r="AY30" s="83"/>
      <c r="AZ30" s="83"/>
      <c r="BA30" s="83"/>
      <c r="BB30" s="83"/>
      <c r="BC30" s="80" t="s">
        <v>104</v>
      </c>
      <c r="BD30" s="80"/>
      <c r="BE30" s="80"/>
      <c r="BF30" s="80"/>
      <c r="BG30" s="80"/>
      <c r="BH30" s="80"/>
      <c r="BI30" s="80"/>
      <c r="BJ30" s="80"/>
      <c r="BK30" s="80"/>
      <c r="BL30" s="80"/>
      <c r="BM30" s="80"/>
      <c r="BN30" s="81" t="n">
        <v>6073463</v>
      </c>
      <c r="BO30" s="81"/>
      <c r="BP30" s="81"/>
      <c r="BQ30" s="81"/>
      <c r="BR30" s="81"/>
      <c r="BS30" s="81"/>
      <c r="BT30" s="81"/>
      <c r="BU30" s="81"/>
      <c r="BV30" s="81" t="n">
        <v>5624077</v>
      </c>
      <c r="BW30" s="81"/>
      <c r="BX30" s="81"/>
      <c r="BY30" s="81"/>
      <c r="BZ30" s="81"/>
      <c r="CA30" s="81"/>
      <c r="CB30" s="81"/>
      <c r="CC30" s="81"/>
      <c r="CD30" s="86"/>
      <c r="CE30" s="87"/>
      <c r="CF30" s="87"/>
      <c r="CG30" s="87"/>
      <c r="CH30" s="87"/>
      <c r="CI30" s="87"/>
      <c r="CJ30" s="87"/>
      <c r="CK30" s="87"/>
      <c r="CL30" s="87"/>
      <c r="CM30" s="87"/>
      <c r="CN30" s="87"/>
      <c r="CO30" s="87"/>
      <c r="CP30" s="87"/>
      <c r="CQ30" s="87"/>
      <c r="CR30" s="87"/>
      <c r="CS30" s="88"/>
      <c r="CT30" s="89"/>
      <c r="CU30" s="90"/>
      <c r="CV30" s="90"/>
      <c r="CW30" s="90"/>
      <c r="CX30" s="90"/>
      <c r="CY30" s="90"/>
      <c r="CZ30" s="90"/>
      <c r="DA30" s="91"/>
      <c r="DB30" s="89"/>
      <c r="DC30" s="90"/>
      <c r="DD30" s="90"/>
      <c r="DE30" s="90"/>
      <c r="DF30" s="90"/>
      <c r="DG30" s="90"/>
      <c r="DH30" s="90"/>
      <c r="DI30" s="91"/>
      <c r="DJ30" s="2"/>
      <c r="DK30" s="2"/>
      <c r="DL30" s="2"/>
      <c r="DM30" s="2"/>
      <c r="DN30" s="2"/>
      <c r="DO30" s="2"/>
    </row>
    <row r="31" customFormat="false" ht="13.5" hidden="false" customHeight="true" outlineLevel="0" collapsed="false">
      <c r="A31" s="4"/>
      <c r="B31" s="92"/>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4"/>
      <c r="DJ31" s="2"/>
      <c r="DK31" s="2"/>
      <c r="DL31" s="2"/>
      <c r="DM31" s="2"/>
      <c r="DN31" s="2"/>
      <c r="DO31" s="2"/>
    </row>
    <row r="32" customFormat="false" ht="13.5" hidden="false" customHeight="true" outlineLevel="0" collapsed="false">
      <c r="A32" s="4"/>
      <c r="B32" s="95"/>
      <c r="C32" s="96" t="s">
        <v>105</v>
      </c>
      <c r="D32" s="96"/>
      <c r="E32" s="96"/>
      <c r="F32" s="93"/>
      <c r="G32" s="93"/>
      <c r="H32" s="93"/>
      <c r="I32" s="93"/>
      <c r="J32" s="93"/>
      <c r="K32" s="93"/>
      <c r="L32" s="93"/>
      <c r="M32" s="93"/>
      <c r="N32" s="93"/>
      <c r="O32" s="93"/>
      <c r="P32" s="93"/>
      <c r="Q32" s="93"/>
      <c r="R32" s="93"/>
      <c r="S32" s="93"/>
      <c r="T32" s="93"/>
      <c r="U32" s="93" t="s">
        <v>106</v>
      </c>
      <c r="V32" s="93"/>
      <c r="W32" s="93"/>
      <c r="X32" s="93"/>
      <c r="Y32" s="93"/>
      <c r="Z32" s="93"/>
      <c r="AA32" s="93"/>
      <c r="AB32" s="93"/>
      <c r="AC32" s="93"/>
      <c r="AD32" s="93"/>
      <c r="AE32" s="93"/>
      <c r="AF32" s="93"/>
      <c r="AG32" s="93"/>
      <c r="AH32" s="93"/>
      <c r="AI32" s="93"/>
      <c r="AJ32" s="93"/>
      <c r="AK32" s="93"/>
      <c r="AL32" s="93"/>
      <c r="AM32" s="97" t="s">
        <v>107</v>
      </c>
      <c r="AN32" s="93"/>
      <c r="AO32" s="93"/>
      <c r="AP32" s="93"/>
      <c r="AQ32" s="93"/>
      <c r="AR32" s="93"/>
      <c r="AS32" s="97"/>
      <c r="AT32" s="97"/>
      <c r="AU32" s="97"/>
      <c r="AV32" s="97"/>
      <c r="AW32" s="97"/>
      <c r="AX32" s="97"/>
      <c r="AY32" s="97"/>
      <c r="AZ32" s="97"/>
      <c r="BA32" s="97"/>
      <c r="BB32" s="93"/>
      <c r="BC32" s="97"/>
      <c r="BD32" s="93"/>
      <c r="BE32" s="97" t="s">
        <v>108</v>
      </c>
      <c r="BF32" s="93"/>
      <c r="BG32" s="93"/>
      <c r="BH32" s="93"/>
      <c r="BI32" s="93"/>
      <c r="BJ32" s="97"/>
      <c r="BK32" s="97"/>
      <c r="BL32" s="97"/>
      <c r="BM32" s="97"/>
      <c r="BN32" s="97"/>
      <c r="BO32" s="97"/>
      <c r="BP32" s="97"/>
      <c r="BQ32" s="97"/>
      <c r="BR32" s="93"/>
      <c r="BS32" s="93"/>
      <c r="BT32" s="93"/>
      <c r="BU32" s="93"/>
      <c r="BV32" s="93"/>
      <c r="BW32" s="93" t="s">
        <v>109</v>
      </c>
      <c r="BX32" s="93"/>
      <c r="BY32" s="93"/>
      <c r="BZ32" s="93"/>
      <c r="CA32" s="93"/>
      <c r="CB32" s="97"/>
      <c r="CC32" s="97"/>
      <c r="CD32" s="97"/>
      <c r="CE32" s="97"/>
      <c r="CF32" s="97"/>
      <c r="CG32" s="97"/>
      <c r="CH32" s="97"/>
      <c r="CI32" s="97"/>
      <c r="CJ32" s="97"/>
      <c r="CK32" s="97"/>
      <c r="CL32" s="97"/>
      <c r="CM32" s="97"/>
      <c r="CN32" s="97"/>
      <c r="CO32" s="97" t="s">
        <v>110</v>
      </c>
      <c r="CP32" s="97"/>
      <c r="CQ32" s="97"/>
      <c r="CR32" s="97"/>
      <c r="CS32" s="97"/>
      <c r="CT32" s="97"/>
      <c r="CU32" s="97"/>
      <c r="CV32" s="97"/>
      <c r="CW32" s="97"/>
      <c r="CX32" s="97"/>
      <c r="CY32" s="97"/>
      <c r="CZ32" s="97"/>
      <c r="DA32" s="97"/>
      <c r="DB32" s="97"/>
      <c r="DC32" s="97"/>
      <c r="DD32" s="97"/>
      <c r="DE32" s="97"/>
      <c r="DF32" s="97"/>
      <c r="DG32" s="97"/>
      <c r="DH32" s="97"/>
      <c r="DI32" s="94"/>
      <c r="DJ32" s="2"/>
      <c r="DK32" s="2"/>
      <c r="DL32" s="2"/>
      <c r="DM32" s="2"/>
      <c r="DN32" s="2"/>
      <c r="DO32" s="2"/>
    </row>
    <row r="33" customFormat="false" ht="13.5" hidden="false" customHeight="true" outlineLevel="0" collapsed="false">
      <c r="A33" s="4"/>
      <c r="B33" s="95"/>
      <c r="C33" s="98" t="s">
        <v>111</v>
      </c>
      <c r="D33" s="98"/>
      <c r="E33" s="99" t="s">
        <v>112</v>
      </c>
      <c r="F33" s="99"/>
      <c r="G33" s="99"/>
      <c r="H33" s="99"/>
      <c r="I33" s="99"/>
      <c r="J33" s="99"/>
      <c r="K33" s="99"/>
      <c r="L33" s="99"/>
      <c r="M33" s="99"/>
      <c r="N33" s="99"/>
      <c r="O33" s="99"/>
      <c r="P33" s="99"/>
      <c r="Q33" s="99"/>
      <c r="R33" s="99"/>
      <c r="S33" s="99"/>
      <c r="T33" s="99"/>
      <c r="U33" s="98" t="s">
        <v>111</v>
      </c>
      <c r="V33" s="98"/>
      <c r="W33" s="99" t="s">
        <v>112</v>
      </c>
      <c r="X33" s="99"/>
      <c r="Y33" s="99"/>
      <c r="Z33" s="99"/>
      <c r="AA33" s="99"/>
      <c r="AB33" s="99"/>
      <c r="AC33" s="99"/>
      <c r="AD33" s="99"/>
      <c r="AE33" s="99"/>
      <c r="AF33" s="99"/>
      <c r="AG33" s="99"/>
      <c r="AH33" s="99"/>
      <c r="AI33" s="99"/>
      <c r="AJ33" s="99"/>
      <c r="AK33" s="99"/>
      <c r="AL33" s="99"/>
      <c r="AM33" s="98" t="s">
        <v>111</v>
      </c>
      <c r="AN33" s="98"/>
      <c r="AO33" s="99" t="s">
        <v>112</v>
      </c>
      <c r="AP33" s="99"/>
      <c r="AQ33" s="99"/>
      <c r="AR33" s="99"/>
      <c r="AS33" s="99"/>
      <c r="AT33" s="99"/>
      <c r="AU33" s="99"/>
      <c r="AV33" s="99"/>
      <c r="AW33" s="99"/>
      <c r="AX33" s="99"/>
      <c r="AY33" s="99"/>
      <c r="AZ33" s="99"/>
      <c r="BA33" s="99"/>
      <c r="BB33" s="99"/>
      <c r="BC33" s="99"/>
      <c r="BD33" s="98"/>
      <c r="BE33" s="99" t="s">
        <v>111</v>
      </c>
      <c r="BF33" s="99"/>
      <c r="BG33" s="99" t="s">
        <v>112</v>
      </c>
      <c r="BH33" s="99"/>
      <c r="BI33" s="99"/>
      <c r="BJ33" s="99"/>
      <c r="BK33" s="99"/>
      <c r="BL33" s="99"/>
      <c r="BM33" s="99"/>
      <c r="BN33" s="99"/>
      <c r="BO33" s="99"/>
      <c r="BP33" s="99"/>
      <c r="BQ33" s="99"/>
      <c r="BR33" s="99"/>
      <c r="BS33" s="99"/>
      <c r="BT33" s="99"/>
      <c r="BU33" s="99"/>
      <c r="BV33" s="98"/>
      <c r="BW33" s="98" t="s">
        <v>111</v>
      </c>
      <c r="BX33" s="98"/>
      <c r="BY33" s="99" t="s">
        <v>113</v>
      </c>
      <c r="BZ33" s="99"/>
      <c r="CA33" s="99"/>
      <c r="CB33" s="99"/>
      <c r="CC33" s="99"/>
      <c r="CD33" s="99"/>
      <c r="CE33" s="99"/>
      <c r="CF33" s="99"/>
      <c r="CG33" s="99"/>
      <c r="CH33" s="99"/>
      <c r="CI33" s="99"/>
      <c r="CJ33" s="99"/>
      <c r="CK33" s="99"/>
      <c r="CL33" s="99"/>
      <c r="CM33" s="99"/>
      <c r="CN33" s="99"/>
      <c r="CO33" s="98" t="s">
        <v>111</v>
      </c>
      <c r="CP33" s="98"/>
      <c r="CQ33" s="99" t="s">
        <v>114</v>
      </c>
      <c r="CR33" s="99"/>
      <c r="CS33" s="99"/>
      <c r="CT33" s="99"/>
      <c r="CU33" s="99"/>
      <c r="CV33" s="99"/>
      <c r="CW33" s="99"/>
      <c r="CX33" s="99"/>
      <c r="CY33" s="99"/>
      <c r="CZ33" s="99"/>
      <c r="DA33" s="99"/>
      <c r="DB33" s="99"/>
      <c r="DC33" s="99"/>
      <c r="DD33" s="99"/>
      <c r="DE33" s="99"/>
      <c r="DF33" s="99"/>
      <c r="DG33" s="100" t="s">
        <v>115</v>
      </c>
      <c r="DH33" s="100"/>
      <c r="DI33" s="101"/>
      <c r="DJ33" s="2"/>
      <c r="DK33" s="2"/>
      <c r="DL33" s="2"/>
      <c r="DM33" s="2"/>
      <c r="DN33" s="2"/>
      <c r="DO33" s="2"/>
    </row>
    <row r="34" customFormat="false" ht="32.25" hidden="false" customHeight="true" outlineLevel="0" collapsed="false">
      <c r="A34" s="4"/>
      <c r="B34" s="95"/>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96"/>
      <c r="U34" s="102" t="n">
        <f aca="false">IF(W34="","",MAX(C34:D43)+1)</f>
        <v>4</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96"/>
      <c r="AM34" s="102" t="n">
        <f aca="false">IF(AO34="","",MAX(C34:D43,U34:V43)+1)</f>
        <v>7</v>
      </c>
      <c r="AN34" s="102"/>
      <c r="AO34" s="103" t="str">
        <f aca="false">IF('各会計、関係団体の財政状況及び健全化判断比率'!B31="","",'各会計、関係団体の財政状況及び健全化判断比率'!B31)</f>
        <v>水道事業会計</v>
      </c>
      <c r="AP34" s="103"/>
      <c r="AQ34" s="103"/>
      <c r="AR34" s="103"/>
      <c r="AS34" s="103"/>
      <c r="AT34" s="103"/>
      <c r="AU34" s="103"/>
      <c r="AV34" s="103"/>
      <c r="AW34" s="103"/>
      <c r="AX34" s="103"/>
      <c r="AY34" s="103"/>
      <c r="AZ34" s="103"/>
      <c r="BA34" s="103"/>
      <c r="BB34" s="103"/>
      <c r="BC34" s="103"/>
      <c r="BD34" s="96"/>
      <c r="BE34" s="102" t="n">
        <f aca="false">IF(BG34="","",MAX(C34:D43,U34:V43,AM34:AN43)+1)</f>
        <v>9</v>
      </c>
      <c r="BF34" s="102"/>
      <c r="BG34" s="103" t="str">
        <f aca="false">IF('各会計、関係団体の財政状況及び健全化判断比率'!B33="","",'各会計、関係団体の財政状況及び健全化判断比率'!B33)</f>
        <v>農業集落排水事業特別会計</v>
      </c>
      <c r="BH34" s="103"/>
      <c r="BI34" s="103"/>
      <c r="BJ34" s="103"/>
      <c r="BK34" s="103"/>
      <c r="BL34" s="103"/>
      <c r="BM34" s="103"/>
      <c r="BN34" s="103"/>
      <c r="BO34" s="103"/>
      <c r="BP34" s="103"/>
      <c r="BQ34" s="103"/>
      <c r="BR34" s="103"/>
      <c r="BS34" s="103"/>
      <c r="BT34" s="103"/>
      <c r="BU34" s="103"/>
      <c r="BV34" s="96"/>
      <c r="BW34" s="102" t="n">
        <f aca="false">IF(BY34="","",MAX(C34:D43,U34:V43,AM34:AN43,BE34:BF43)+1)</f>
        <v>10</v>
      </c>
      <c r="BX34" s="102"/>
      <c r="BY34" s="103" t="str">
        <f aca="false">IF('各会計、関係団体の財政状況及び健全化判断比率'!B68="","",'各会計、関係団体の財政状況及び健全化判断比率'!B68)</f>
        <v>埼玉県央広域事務組合</v>
      </c>
      <c r="BZ34" s="103"/>
      <c r="CA34" s="103"/>
      <c r="CB34" s="103"/>
      <c r="CC34" s="103"/>
      <c r="CD34" s="103"/>
      <c r="CE34" s="103"/>
      <c r="CF34" s="103"/>
      <c r="CG34" s="103"/>
      <c r="CH34" s="103"/>
      <c r="CI34" s="103"/>
      <c r="CJ34" s="103"/>
      <c r="CK34" s="103"/>
      <c r="CL34" s="103"/>
      <c r="CM34" s="103"/>
      <c r="CN34" s="96"/>
      <c r="CO34" s="102" t="n">
        <f aca="false">IF(CQ34="","",MAX(C34:D43,U34:V43,AM34:AN43,BE34:BF43,BW34:BX43)+1)</f>
        <v>20</v>
      </c>
      <c r="CP34" s="102"/>
      <c r="CQ34" s="103" t="str">
        <f aca="false">IF('各会計、関係団体の財政状況及び健全化判断比率'!BS7="","",'各会計、関係団体の財政状況及び健全化判断比率'!BS7)</f>
        <v>鴻巣市土地開発公社</v>
      </c>
      <c r="CR34" s="103"/>
      <c r="CS34" s="103"/>
      <c r="CT34" s="103"/>
      <c r="CU34" s="103"/>
      <c r="CV34" s="103"/>
      <c r="CW34" s="103"/>
      <c r="CX34" s="103"/>
      <c r="CY34" s="103"/>
      <c r="CZ34" s="103"/>
      <c r="DA34" s="103"/>
      <c r="DB34" s="103"/>
      <c r="DC34" s="103"/>
      <c r="DD34" s="103"/>
      <c r="DE34" s="103"/>
      <c r="DF34" s="93"/>
      <c r="DG34" s="104" t="str">
        <f aca="false">IF('各会計、関係団体の財政状況及び健全化判断比率'!BR7="","",'各会計、関係団体の財政状況及び健全化判断比率'!BR7)</f>
        <v/>
      </c>
      <c r="DH34" s="104"/>
      <c r="DI34" s="101"/>
      <c r="DJ34" s="2"/>
      <c r="DK34" s="2"/>
      <c r="DL34" s="2"/>
      <c r="DM34" s="2"/>
      <c r="DN34" s="2"/>
      <c r="DO34" s="2"/>
    </row>
    <row r="35" customFormat="false" ht="32.25" hidden="false" customHeight="true" outlineLevel="0" collapsed="false">
      <c r="A35" s="4"/>
      <c r="B35" s="95"/>
      <c r="C35" s="102" t="n">
        <f aca="false">IF(E35="","",C34+1)</f>
        <v>2</v>
      </c>
      <c r="D35" s="102"/>
      <c r="E35" s="103" t="str">
        <f aca="false">IF('各会計、関係団体の財政状況及び健全化判断比率'!B8="","",'各会計、関係団体の財政状況及び健全化判断比率'!B8)</f>
        <v>北新宿第二土地区画整理事業特別会計</v>
      </c>
      <c r="F35" s="103"/>
      <c r="G35" s="103"/>
      <c r="H35" s="103"/>
      <c r="I35" s="103"/>
      <c r="J35" s="103"/>
      <c r="K35" s="103"/>
      <c r="L35" s="103"/>
      <c r="M35" s="103"/>
      <c r="N35" s="103"/>
      <c r="O35" s="103"/>
      <c r="P35" s="103"/>
      <c r="Q35" s="103"/>
      <c r="R35" s="103"/>
      <c r="S35" s="103"/>
      <c r="T35" s="96"/>
      <c r="U35" s="102" t="n">
        <f aca="false">IF(W35="","",U34+1)</f>
        <v>5</v>
      </c>
      <c r="V35" s="102"/>
      <c r="W35" s="103" t="str">
        <f aca="false">IF('各会計、関係団体の財政状況及び健全化判断比率'!B29="","",'各会計、関係団体の財政状況及び健全化判断比率'!B29)</f>
        <v>介護保険特別会計</v>
      </c>
      <c r="X35" s="103"/>
      <c r="Y35" s="103"/>
      <c r="Z35" s="103"/>
      <c r="AA35" s="103"/>
      <c r="AB35" s="103"/>
      <c r="AC35" s="103"/>
      <c r="AD35" s="103"/>
      <c r="AE35" s="103"/>
      <c r="AF35" s="103"/>
      <c r="AG35" s="103"/>
      <c r="AH35" s="103"/>
      <c r="AI35" s="103"/>
      <c r="AJ35" s="103"/>
      <c r="AK35" s="103"/>
      <c r="AL35" s="96"/>
      <c r="AM35" s="102" t="n">
        <f aca="false">IF(AO35="","",AM34+1)</f>
        <v>8</v>
      </c>
      <c r="AN35" s="102"/>
      <c r="AO35" s="103" t="str">
        <f aca="false">IF('各会計、関係団体の財政状況及び健全化判断比率'!B32="","",'各会計、関係団体の財政状況及び健全化判断比率'!B32)</f>
        <v>下水道事業会計</v>
      </c>
      <c r="AP35" s="103"/>
      <c r="AQ35" s="103"/>
      <c r="AR35" s="103"/>
      <c r="AS35" s="103"/>
      <c r="AT35" s="103"/>
      <c r="AU35" s="103"/>
      <c r="AV35" s="103"/>
      <c r="AW35" s="103"/>
      <c r="AX35" s="103"/>
      <c r="AY35" s="103"/>
      <c r="AZ35" s="103"/>
      <c r="BA35" s="103"/>
      <c r="BB35" s="103"/>
      <c r="BC35" s="103"/>
      <c r="BD35" s="96"/>
      <c r="BE35" s="102" t="str">
        <f aca="false">IF(BG35="","",BE34+1)</f>
        <v/>
      </c>
      <c r="BF35" s="102"/>
      <c r="BG35" s="103"/>
      <c r="BH35" s="103"/>
      <c r="BI35" s="103"/>
      <c r="BJ35" s="103"/>
      <c r="BK35" s="103"/>
      <c r="BL35" s="103"/>
      <c r="BM35" s="103"/>
      <c r="BN35" s="103"/>
      <c r="BO35" s="103"/>
      <c r="BP35" s="103"/>
      <c r="BQ35" s="103"/>
      <c r="BR35" s="103"/>
      <c r="BS35" s="103"/>
      <c r="BT35" s="103"/>
      <c r="BU35" s="103"/>
      <c r="BV35" s="96"/>
      <c r="BW35" s="102" t="n">
        <f aca="false">IF(BY35="","",BW34+1)</f>
        <v>11</v>
      </c>
      <c r="BX35" s="102"/>
      <c r="BY35" s="103" t="str">
        <f aca="false">IF('各会計、関係団体の財政状況及び健全化判断比率'!B69="","",'各会計、関係団体の財政状況及び健全化判断比率'!B69)</f>
        <v>埼玉県央広域事務組合</v>
      </c>
      <c r="BZ35" s="103"/>
      <c r="CA35" s="103"/>
      <c r="CB35" s="103"/>
      <c r="CC35" s="103"/>
      <c r="CD35" s="103"/>
      <c r="CE35" s="103"/>
      <c r="CF35" s="103"/>
      <c r="CG35" s="103"/>
      <c r="CH35" s="103"/>
      <c r="CI35" s="103"/>
      <c r="CJ35" s="103"/>
      <c r="CK35" s="103"/>
      <c r="CL35" s="103"/>
      <c r="CM35" s="103"/>
      <c r="CN35" s="96"/>
      <c r="CO35" s="102" t="n">
        <f aca="false">IF(CQ35="","",CO34+1)</f>
        <v>21</v>
      </c>
      <c r="CP35" s="102"/>
      <c r="CQ35" s="103" t="str">
        <f aca="false">IF('各会計、関係団体の財政状況及び健全化判断比率'!BS8="","",'各会計、関係団体の財政状況及び健全化判断比率'!BS8)</f>
        <v>鴻巣フラワーセンター</v>
      </c>
      <c r="CR35" s="103"/>
      <c r="CS35" s="103"/>
      <c r="CT35" s="103"/>
      <c r="CU35" s="103"/>
      <c r="CV35" s="103"/>
      <c r="CW35" s="103"/>
      <c r="CX35" s="103"/>
      <c r="CY35" s="103"/>
      <c r="CZ35" s="103"/>
      <c r="DA35" s="103"/>
      <c r="DB35" s="103"/>
      <c r="DC35" s="103"/>
      <c r="DD35" s="103"/>
      <c r="DE35" s="103"/>
      <c r="DF35" s="93"/>
      <c r="DG35" s="104" t="str">
        <f aca="false">IF('各会計、関係団体の財政状況及び健全化判断比率'!BR8="","",'各会計、関係団体の財政状況及び健全化判断比率'!BR8)</f>
        <v/>
      </c>
      <c r="DH35" s="104"/>
      <c r="DI35" s="101"/>
      <c r="DJ35" s="2"/>
      <c r="DK35" s="2"/>
      <c r="DL35" s="2"/>
      <c r="DM35" s="2"/>
      <c r="DN35" s="2"/>
      <c r="DO35" s="2"/>
    </row>
    <row r="36" customFormat="false" ht="32.25" hidden="false" customHeight="true" outlineLevel="0" collapsed="false">
      <c r="A36" s="4"/>
      <c r="B36" s="95"/>
      <c r="C36" s="102" t="n">
        <f aca="false">IF(E36="","",C35+1)</f>
        <v>3</v>
      </c>
      <c r="D36" s="102"/>
      <c r="E36" s="103" t="str">
        <f aca="false">IF('各会計、関係団体の財政状況及び健全化判断比率'!B9="","",'各会計、関係団体の財政状況及び健全化判断比率'!B9)</f>
        <v>広田中央特定土地区画整理事業特別会計</v>
      </c>
      <c r="F36" s="103"/>
      <c r="G36" s="103"/>
      <c r="H36" s="103"/>
      <c r="I36" s="103"/>
      <c r="J36" s="103"/>
      <c r="K36" s="103"/>
      <c r="L36" s="103"/>
      <c r="M36" s="103"/>
      <c r="N36" s="103"/>
      <c r="O36" s="103"/>
      <c r="P36" s="103"/>
      <c r="Q36" s="103"/>
      <c r="R36" s="103"/>
      <c r="S36" s="103"/>
      <c r="T36" s="96"/>
      <c r="U36" s="102" t="n">
        <f aca="false">IF(W36="","",U35+1)</f>
        <v>6</v>
      </c>
      <c r="V36" s="102"/>
      <c r="W36" s="103" t="str">
        <f aca="false">IF('各会計、関係団体の財政状況及び健全化判断比率'!B30="","",'各会計、関係団体の財政状況及び健全化判断比率'!B30)</f>
        <v>後期高齢者医療特別会計</v>
      </c>
      <c r="X36" s="103"/>
      <c r="Y36" s="103"/>
      <c r="Z36" s="103"/>
      <c r="AA36" s="103"/>
      <c r="AB36" s="103"/>
      <c r="AC36" s="103"/>
      <c r="AD36" s="103"/>
      <c r="AE36" s="103"/>
      <c r="AF36" s="103"/>
      <c r="AG36" s="103"/>
      <c r="AH36" s="103"/>
      <c r="AI36" s="103"/>
      <c r="AJ36" s="103"/>
      <c r="AK36" s="103"/>
      <c r="AL36" s="96"/>
      <c r="AM36" s="102" t="str">
        <f aca="false">IF(AO36="","",AM35+1)</f>
        <v/>
      </c>
      <c r="AN36" s="102"/>
      <c r="AO36" s="103"/>
      <c r="AP36" s="103"/>
      <c r="AQ36" s="103"/>
      <c r="AR36" s="103"/>
      <c r="AS36" s="103"/>
      <c r="AT36" s="103"/>
      <c r="AU36" s="103"/>
      <c r="AV36" s="103"/>
      <c r="AW36" s="103"/>
      <c r="AX36" s="103"/>
      <c r="AY36" s="103"/>
      <c r="AZ36" s="103"/>
      <c r="BA36" s="103"/>
      <c r="BB36" s="103"/>
      <c r="BC36" s="103"/>
      <c r="BD36" s="96"/>
      <c r="BE36" s="102" t="str">
        <f aca="false">IF(BG36="","",BE35+1)</f>
        <v/>
      </c>
      <c r="BF36" s="102"/>
      <c r="BG36" s="103"/>
      <c r="BH36" s="103"/>
      <c r="BI36" s="103"/>
      <c r="BJ36" s="103"/>
      <c r="BK36" s="103"/>
      <c r="BL36" s="103"/>
      <c r="BM36" s="103"/>
      <c r="BN36" s="103"/>
      <c r="BO36" s="103"/>
      <c r="BP36" s="103"/>
      <c r="BQ36" s="103"/>
      <c r="BR36" s="103"/>
      <c r="BS36" s="103"/>
      <c r="BT36" s="103"/>
      <c r="BU36" s="103"/>
      <c r="BV36" s="96"/>
      <c r="BW36" s="102" t="n">
        <f aca="false">IF(BY36="","",BW35+1)</f>
        <v>12</v>
      </c>
      <c r="BX36" s="102"/>
      <c r="BY36" s="103" t="str">
        <f aca="false">IF('各会計、関係団体の財政状況及び健全化判断比率'!B70="","",'各会計、関係団体の財政状況及び健全化判断比率'!B70)</f>
        <v>埼玉中部環境保全組合</v>
      </c>
      <c r="BZ36" s="103"/>
      <c r="CA36" s="103"/>
      <c r="CB36" s="103"/>
      <c r="CC36" s="103"/>
      <c r="CD36" s="103"/>
      <c r="CE36" s="103"/>
      <c r="CF36" s="103"/>
      <c r="CG36" s="103"/>
      <c r="CH36" s="103"/>
      <c r="CI36" s="103"/>
      <c r="CJ36" s="103"/>
      <c r="CK36" s="103"/>
      <c r="CL36" s="103"/>
      <c r="CM36" s="103"/>
      <c r="CN36" s="96"/>
      <c r="CO36" s="102" t="n">
        <f aca="false">IF(CQ36="","",CO35+1)</f>
        <v>22</v>
      </c>
      <c r="CP36" s="102"/>
      <c r="CQ36" s="103" t="str">
        <f aca="false">IF('各会計、関係団体の財政状況及び健全化判断比率'!BS9="","",'各会計、関係団体の財政状況及び健全化判断比率'!BS9)</f>
        <v>鴻巣市施設管理公社</v>
      </c>
      <c r="CR36" s="103"/>
      <c r="CS36" s="103"/>
      <c r="CT36" s="103"/>
      <c r="CU36" s="103"/>
      <c r="CV36" s="103"/>
      <c r="CW36" s="103"/>
      <c r="CX36" s="103"/>
      <c r="CY36" s="103"/>
      <c r="CZ36" s="103"/>
      <c r="DA36" s="103"/>
      <c r="DB36" s="103"/>
      <c r="DC36" s="103"/>
      <c r="DD36" s="103"/>
      <c r="DE36" s="103"/>
      <c r="DF36" s="93"/>
      <c r="DG36" s="104" t="str">
        <f aca="false">IF('各会計、関係団体の財政状況及び健全化判断比率'!BR9="","",'各会計、関係団体の財政状況及び健全化判断比率'!BR9)</f>
        <v/>
      </c>
      <c r="DH36" s="104"/>
      <c r="DI36" s="101"/>
      <c r="DJ36" s="2"/>
      <c r="DK36" s="2"/>
      <c r="DL36" s="2"/>
      <c r="DM36" s="2"/>
      <c r="DN36" s="2"/>
      <c r="DO36" s="2"/>
    </row>
    <row r="37" customFormat="false" ht="32.25" hidden="false" customHeight="true" outlineLevel="0" collapsed="false">
      <c r="A37" s="4"/>
      <c r="B37" s="95"/>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96"/>
      <c r="U37" s="102" t="str">
        <f aca="false">IF(W37="","",U36+1)</f>
        <v/>
      </c>
      <c r="V37" s="102"/>
      <c r="W37" s="103"/>
      <c r="X37" s="103"/>
      <c r="Y37" s="103"/>
      <c r="Z37" s="103"/>
      <c r="AA37" s="103"/>
      <c r="AB37" s="103"/>
      <c r="AC37" s="103"/>
      <c r="AD37" s="103"/>
      <c r="AE37" s="103"/>
      <c r="AF37" s="103"/>
      <c r="AG37" s="103"/>
      <c r="AH37" s="103"/>
      <c r="AI37" s="103"/>
      <c r="AJ37" s="103"/>
      <c r="AK37" s="103"/>
      <c r="AL37" s="96"/>
      <c r="AM37" s="102" t="str">
        <f aca="false">IF(AO37="","",AM36+1)</f>
        <v/>
      </c>
      <c r="AN37" s="102"/>
      <c r="AO37" s="103"/>
      <c r="AP37" s="103"/>
      <c r="AQ37" s="103"/>
      <c r="AR37" s="103"/>
      <c r="AS37" s="103"/>
      <c r="AT37" s="103"/>
      <c r="AU37" s="103"/>
      <c r="AV37" s="103"/>
      <c r="AW37" s="103"/>
      <c r="AX37" s="103"/>
      <c r="AY37" s="103"/>
      <c r="AZ37" s="103"/>
      <c r="BA37" s="103"/>
      <c r="BB37" s="103"/>
      <c r="BC37" s="103"/>
      <c r="BD37" s="96"/>
      <c r="BE37" s="102" t="str">
        <f aca="false">IF(BG37="","",BE36+1)</f>
        <v/>
      </c>
      <c r="BF37" s="102"/>
      <c r="BG37" s="103"/>
      <c r="BH37" s="103"/>
      <c r="BI37" s="103"/>
      <c r="BJ37" s="103"/>
      <c r="BK37" s="103"/>
      <c r="BL37" s="103"/>
      <c r="BM37" s="103"/>
      <c r="BN37" s="103"/>
      <c r="BO37" s="103"/>
      <c r="BP37" s="103"/>
      <c r="BQ37" s="103"/>
      <c r="BR37" s="103"/>
      <c r="BS37" s="103"/>
      <c r="BT37" s="103"/>
      <c r="BU37" s="103"/>
      <c r="BV37" s="96"/>
      <c r="BW37" s="102" t="n">
        <f aca="false">IF(BY37="","",BW36+1)</f>
        <v>13</v>
      </c>
      <c r="BX37" s="102"/>
      <c r="BY37" s="103" t="str">
        <f aca="false">IF('各会計、関係団体の財政状況及び健全化判断比率'!B71="","",'各会計、関係団体の財政状況及び健全化判断比率'!B71)</f>
        <v>北本地区衛生組合</v>
      </c>
      <c r="BZ37" s="103"/>
      <c r="CA37" s="103"/>
      <c r="CB37" s="103"/>
      <c r="CC37" s="103"/>
      <c r="CD37" s="103"/>
      <c r="CE37" s="103"/>
      <c r="CF37" s="103"/>
      <c r="CG37" s="103"/>
      <c r="CH37" s="103"/>
      <c r="CI37" s="103"/>
      <c r="CJ37" s="103"/>
      <c r="CK37" s="103"/>
      <c r="CL37" s="103"/>
      <c r="CM37" s="103"/>
      <c r="CN37" s="96"/>
      <c r="CO37" s="102" t="n">
        <f aca="false">IF(CQ37="","",CO36+1)</f>
        <v>23</v>
      </c>
      <c r="CP37" s="102"/>
      <c r="CQ37" s="103" t="str">
        <f aca="false">IF('各会計、関係団体の財政状況及び健全化判断比率'!BS10="","",'各会計、関係団体の財政状況及び健全化判断比率'!BS10)</f>
        <v>吹上スポーツプラザ</v>
      </c>
      <c r="CR37" s="103"/>
      <c r="CS37" s="103"/>
      <c r="CT37" s="103"/>
      <c r="CU37" s="103"/>
      <c r="CV37" s="103"/>
      <c r="CW37" s="103"/>
      <c r="CX37" s="103"/>
      <c r="CY37" s="103"/>
      <c r="CZ37" s="103"/>
      <c r="DA37" s="103"/>
      <c r="DB37" s="103"/>
      <c r="DC37" s="103"/>
      <c r="DD37" s="103"/>
      <c r="DE37" s="103"/>
      <c r="DF37" s="93"/>
      <c r="DG37" s="104" t="str">
        <f aca="false">IF('各会計、関係団体の財政状況及び健全化判断比率'!BR10="","",'各会計、関係団体の財政状況及び健全化判断比率'!BR10)</f>
        <v/>
      </c>
      <c r="DH37" s="104"/>
      <c r="DI37" s="101"/>
      <c r="DJ37" s="2"/>
      <c r="DK37" s="2"/>
      <c r="DL37" s="2"/>
      <c r="DM37" s="2"/>
      <c r="DN37" s="2"/>
      <c r="DO37" s="2"/>
    </row>
    <row r="38" customFormat="false" ht="32.25" hidden="false" customHeight="true" outlineLevel="0" collapsed="false">
      <c r="A38" s="4"/>
      <c r="B38" s="95"/>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96"/>
      <c r="U38" s="102" t="str">
        <f aca="false">IF(W38="","",U37+1)</f>
        <v/>
      </c>
      <c r="V38" s="102"/>
      <c r="W38" s="103"/>
      <c r="X38" s="103"/>
      <c r="Y38" s="103"/>
      <c r="Z38" s="103"/>
      <c r="AA38" s="103"/>
      <c r="AB38" s="103"/>
      <c r="AC38" s="103"/>
      <c r="AD38" s="103"/>
      <c r="AE38" s="103"/>
      <c r="AF38" s="103"/>
      <c r="AG38" s="103"/>
      <c r="AH38" s="103"/>
      <c r="AI38" s="103"/>
      <c r="AJ38" s="103"/>
      <c r="AK38" s="103"/>
      <c r="AL38" s="96"/>
      <c r="AM38" s="102" t="str">
        <f aca="false">IF(AO38="","",AM37+1)</f>
        <v/>
      </c>
      <c r="AN38" s="102"/>
      <c r="AO38" s="103"/>
      <c r="AP38" s="103"/>
      <c r="AQ38" s="103"/>
      <c r="AR38" s="103"/>
      <c r="AS38" s="103"/>
      <c r="AT38" s="103"/>
      <c r="AU38" s="103"/>
      <c r="AV38" s="103"/>
      <c r="AW38" s="103"/>
      <c r="AX38" s="103"/>
      <c r="AY38" s="103"/>
      <c r="AZ38" s="103"/>
      <c r="BA38" s="103"/>
      <c r="BB38" s="103"/>
      <c r="BC38" s="103"/>
      <c r="BD38" s="96"/>
      <c r="BE38" s="102" t="str">
        <f aca="false">IF(BG38="","",BE37+1)</f>
        <v/>
      </c>
      <c r="BF38" s="102"/>
      <c r="BG38" s="103"/>
      <c r="BH38" s="103"/>
      <c r="BI38" s="103"/>
      <c r="BJ38" s="103"/>
      <c r="BK38" s="103"/>
      <c r="BL38" s="103"/>
      <c r="BM38" s="103"/>
      <c r="BN38" s="103"/>
      <c r="BO38" s="103"/>
      <c r="BP38" s="103"/>
      <c r="BQ38" s="103"/>
      <c r="BR38" s="103"/>
      <c r="BS38" s="103"/>
      <c r="BT38" s="103"/>
      <c r="BU38" s="103"/>
      <c r="BV38" s="96"/>
      <c r="BW38" s="102" t="n">
        <f aca="false">IF(BY38="","",BW37+1)</f>
        <v>14</v>
      </c>
      <c r="BX38" s="102"/>
      <c r="BY38" s="103" t="str">
        <f aca="false">IF('各会計、関係団体の財政状況及び健全化判断比率'!B72="","",'各会計、関係団体の財政状況及び健全化判断比率'!B72)</f>
        <v>彩北広域清掃組合</v>
      </c>
      <c r="BZ38" s="103"/>
      <c r="CA38" s="103"/>
      <c r="CB38" s="103"/>
      <c r="CC38" s="103"/>
      <c r="CD38" s="103"/>
      <c r="CE38" s="103"/>
      <c r="CF38" s="103"/>
      <c r="CG38" s="103"/>
      <c r="CH38" s="103"/>
      <c r="CI38" s="103"/>
      <c r="CJ38" s="103"/>
      <c r="CK38" s="103"/>
      <c r="CL38" s="103"/>
      <c r="CM38" s="103"/>
      <c r="CN38" s="96"/>
      <c r="CO38" s="102" t="n">
        <f aca="false">IF(CQ38="","",CO37+1)</f>
        <v>24</v>
      </c>
      <c r="CP38" s="102"/>
      <c r="CQ38" s="103" t="str">
        <f aca="false">IF('各会計、関係団体の財政状況及び健全化判断比率'!BS11="","",'各会計、関係団体の財政状況及び健全化判断比率'!BS11)</f>
        <v>エルミ鴻巣</v>
      </c>
      <c r="CR38" s="103"/>
      <c r="CS38" s="103"/>
      <c r="CT38" s="103"/>
      <c r="CU38" s="103"/>
      <c r="CV38" s="103"/>
      <c r="CW38" s="103"/>
      <c r="CX38" s="103"/>
      <c r="CY38" s="103"/>
      <c r="CZ38" s="103"/>
      <c r="DA38" s="103"/>
      <c r="DB38" s="103"/>
      <c r="DC38" s="103"/>
      <c r="DD38" s="103"/>
      <c r="DE38" s="103"/>
      <c r="DF38" s="93"/>
      <c r="DG38" s="104" t="str">
        <f aca="false">IF('各会計、関係団体の財政状況及び健全化判断比率'!BR11="","",'各会計、関係団体の財政状況及び健全化判断比率'!BR11)</f>
        <v/>
      </c>
      <c r="DH38" s="104"/>
      <c r="DI38" s="101"/>
      <c r="DJ38" s="2"/>
      <c r="DK38" s="2"/>
      <c r="DL38" s="2"/>
      <c r="DM38" s="2"/>
      <c r="DN38" s="2"/>
      <c r="DO38" s="2"/>
    </row>
    <row r="39" customFormat="false" ht="32.25" hidden="false" customHeight="true" outlineLevel="0" collapsed="false">
      <c r="A39" s="4"/>
      <c r="B39" s="95"/>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96"/>
      <c r="U39" s="102" t="str">
        <f aca="false">IF(W39="","",U38+1)</f>
        <v/>
      </c>
      <c r="V39" s="102"/>
      <c r="W39" s="103"/>
      <c r="X39" s="103"/>
      <c r="Y39" s="103"/>
      <c r="Z39" s="103"/>
      <c r="AA39" s="103"/>
      <c r="AB39" s="103"/>
      <c r="AC39" s="103"/>
      <c r="AD39" s="103"/>
      <c r="AE39" s="103"/>
      <c r="AF39" s="103"/>
      <c r="AG39" s="103"/>
      <c r="AH39" s="103"/>
      <c r="AI39" s="103"/>
      <c r="AJ39" s="103"/>
      <c r="AK39" s="103"/>
      <c r="AL39" s="96"/>
      <c r="AM39" s="102" t="str">
        <f aca="false">IF(AO39="","",AM38+1)</f>
        <v/>
      </c>
      <c r="AN39" s="102"/>
      <c r="AO39" s="103"/>
      <c r="AP39" s="103"/>
      <c r="AQ39" s="103"/>
      <c r="AR39" s="103"/>
      <c r="AS39" s="103"/>
      <c r="AT39" s="103"/>
      <c r="AU39" s="103"/>
      <c r="AV39" s="103"/>
      <c r="AW39" s="103"/>
      <c r="AX39" s="103"/>
      <c r="AY39" s="103"/>
      <c r="AZ39" s="103"/>
      <c r="BA39" s="103"/>
      <c r="BB39" s="103"/>
      <c r="BC39" s="103"/>
      <c r="BD39" s="96"/>
      <c r="BE39" s="102" t="str">
        <f aca="false">IF(BG39="","",BE38+1)</f>
        <v/>
      </c>
      <c r="BF39" s="102"/>
      <c r="BG39" s="103"/>
      <c r="BH39" s="103"/>
      <c r="BI39" s="103"/>
      <c r="BJ39" s="103"/>
      <c r="BK39" s="103"/>
      <c r="BL39" s="103"/>
      <c r="BM39" s="103"/>
      <c r="BN39" s="103"/>
      <c r="BO39" s="103"/>
      <c r="BP39" s="103"/>
      <c r="BQ39" s="103"/>
      <c r="BR39" s="103"/>
      <c r="BS39" s="103"/>
      <c r="BT39" s="103"/>
      <c r="BU39" s="103"/>
      <c r="BV39" s="96"/>
      <c r="BW39" s="102" t="n">
        <f aca="false">IF(BY39="","",BW38+1)</f>
        <v>15</v>
      </c>
      <c r="BX39" s="102"/>
      <c r="BY39" s="103" t="str">
        <f aca="false">IF('各会計、関係団体の財政状況及び健全化判断比率'!B73="","",'各会計、関係団体の財政状況及び健全化判断比率'!B73)</f>
        <v>荒川北縁水防事務組合</v>
      </c>
      <c r="BZ39" s="103"/>
      <c r="CA39" s="103"/>
      <c r="CB39" s="103"/>
      <c r="CC39" s="103"/>
      <c r="CD39" s="103"/>
      <c r="CE39" s="103"/>
      <c r="CF39" s="103"/>
      <c r="CG39" s="103"/>
      <c r="CH39" s="103"/>
      <c r="CI39" s="103"/>
      <c r="CJ39" s="103"/>
      <c r="CK39" s="103"/>
      <c r="CL39" s="103"/>
      <c r="CM39" s="103"/>
      <c r="CN39" s="96"/>
      <c r="CO39" s="102" t="n">
        <f aca="false">IF(CQ39="","",CO38+1)</f>
        <v>25</v>
      </c>
      <c r="CP39" s="102"/>
      <c r="CQ39" s="103" t="str">
        <f aca="false">IF('各会計、関係団体の財政状況及び健全化判断比率'!BS12="","",'各会計、関係団体の財政状況及び健全化判断比率'!BS12)</f>
        <v>鴻巣市観光協会</v>
      </c>
      <c r="CR39" s="103"/>
      <c r="CS39" s="103"/>
      <c r="CT39" s="103"/>
      <c r="CU39" s="103"/>
      <c r="CV39" s="103"/>
      <c r="CW39" s="103"/>
      <c r="CX39" s="103"/>
      <c r="CY39" s="103"/>
      <c r="CZ39" s="103"/>
      <c r="DA39" s="103"/>
      <c r="DB39" s="103"/>
      <c r="DC39" s="103"/>
      <c r="DD39" s="103"/>
      <c r="DE39" s="103"/>
      <c r="DF39" s="93"/>
      <c r="DG39" s="104" t="str">
        <f aca="false">IF('各会計、関係団体の財政状況及び健全化判断比率'!BR12="","",'各会計、関係団体の財政状況及び健全化判断比率'!BR12)</f>
        <v/>
      </c>
      <c r="DH39" s="104"/>
      <c r="DI39" s="101"/>
      <c r="DJ39" s="2"/>
      <c r="DK39" s="2"/>
      <c r="DL39" s="2"/>
      <c r="DM39" s="2"/>
      <c r="DN39" s="2"/>
      <c r="DO39" s="2"/>
    </row>
    <row r="40" customFormat="false" ht="32.25" hidden="false" customHeight="true" outlineLevel="0" collapsed="false">
      <c r="A40" s="4"/>
      <c r="B40" s="95"/>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96"/>
      <c r="U40" s="102" t="str">
        <f aca="false">IF(W40="","",U39+1)</f>
        <v/>
      </c>
      <c r="V40" s="102"/>
      <c r="W40" s="103"/>
      <c r="X40" s="103"/>
      <c r="Y40" s="103"/>
      <c r="Z40" s="103"/>
      <c r="AA40" s="103"/>
      <c r="AB40" s="103"/>
      <c r="AC40" s="103"/>
      <c r="AD40" s="103"/>
      <c r="AE40" s="103"/>
      <c r="AF40" s="103"/>
      <c r="AG40" s="103"/>
      <c r="AH40" s="103"/>
      <c r="AI40" s="103"/>
      <c r="AJ40" s="103"/>
      <c r="AK40" s="103"/>
      <c r="AL40" s="96"/>
      <c r="AM40" s="102" t="str">
        <f aca="false">IF(AO40="","",AM39+1)</f>
        <v/>
      </c>
      <c r="AN40" s="102"/>
      <c r="AO40" s="103"/>
      <c r="AP40" s="103"/>
      <c r="AQ40" s="103"/>
      <c r="AR40" s="103"/>
      <c r="AS40" s="103"/>
      <c r="AT40" s="103"/>
      <c r="AU40" s="103"/>
      <c r="AV40" s="103"/>
      <c r="AW40" s="103"/>
      <c r="AX40" s="103"/>
      <c r="AY40" s="103"/>
      <c r="AZ40" s="103"/>
      <c r="BA40" s="103"/>
      <c r="BB40" s="103"/>
      <c r="BC40" s="103"/>
      <c r="BD40" s="96"/>
      <c r="BE40" s="102" t="str">
        <f aca="false">IF(BG40="","",BE39+1)</f>
        <v/>
      </c>
      <c r="BF40" s="102"/>
      <c r="BG40" s="103"/>
      <c r="BH40" s="103"/>
      <c r="BI40" s="103"/>
      <c r="BJ40" s="103"/>
      <c r="BK40" s="103"/>
      <c r="BL40" s="103"/>
      <c r="BM40" s="103"/>
      <c r="BN40" s="103"/>
      <c r="BO40" s="103"/>
      <c r="BP40" s="103"/>
      <c r="BQ40" s="103"/>
      <c r="BR40" s="103"/>
      <c r="BS40" s="103"/>
      <c r="BT40" s="103"/>
      <c r="BU40" s="103"/>
      <c r="BV40" s="96"/>
      <c r="BW40" s="102" t="n">
        <f aca="false">IF(BY40="","",BW39+1)</f>
        <v>16</v>
      </c>
      <c r="BX40" s="102"/>
      <c r="BY40" s="103" t="str">
        <f aca="false">IF('各会計、関係団体の財政状況及び健全化判断比率'!B74="","",'各会計、関係団体の財政状況及び健全化判断比率'!B74)</f>
        <v>埼玉県都市競艇組合</v>
      </c>
      <c r="BZ40" s="103"/>
      <c r="CA40" s="103"/>
      <c r="CB40" s="103"/>
      <c r="CC40" s="103"/>
      <c r="CD40" s="103"/>
      <c r="CE40" s="103"/>
      <c r="CF40" s="103"/>
      <c r="CG40" s="103"/>
      <c r="CH40" s="103"/>
      <c r="CI40" s="103"/>
      <c r="CJ40" s="103"/>
      <c r="CK40" s="103"/>
      <c r="CL40" s="103"/>
      <c r="CM40" s="103"/>
      <c r="CN40" s="96"/>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F40" s="93"/>
      <c r="DG40" s="104" t="str">
        <f aca="false">IF('各会計、関係団体の財政状況及び健全化判断比率'!BR13="","",'各会計、関係団体の財政状況及び健全化判断比率'!BR13)</f>
        <v/>
      </c>
      <c r="DH40" s="104"/>
      <c r="DI40" s="101"/>
      <c r="DJ40" s="2"/>
      <c r="DK40" s="2"/>
      <c r="DL40" s="2"/>
      <c r="DM40" s="2"/>
      <c r="DN40" s="2"/>
      <c r="DO40" s="2"/>
    </row>
    <row r="41" customFormat="false" ht="32.25" hidden="false" customHeight="true" outlineLevel="0" collapsed="false">
      <c r="A41" s="4"/>
      <c r="B41" s="95"/>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96"/>
      <c r="U41" s="102" t="str">
        <f aca="false">IF(W41="","",U40+1)</f>
        <v/>
      </c>
      <c r="V41" s="102"/>
      <c r="W41" s="103"/>
      <c r="X41" s="103"/>
      <c r="Y41" s="103"/>
      <c r="Z41" s="103"/>
      <c r="AA41" s="103"/>
      <c r="AB41" s="103"/>
      <c r="AC41" s="103"/>
      <c r="AD41" s="103"/>
      <c r="AE41" s="103"/>
      <c r="AF41" s="103"/>
      <c r="AG41" s="103"/>
      <c r="AH41" s="103"/>
      <c r="AI41" s="103"/>
      <c r="AJ41" s="103"/>
      <c r="AK41" s="103"/>
      <c r="AL41" s="96"/>
      <c r="AM41" s="102" t="str">
        <f aca="false">IF(AO41="","",AM40+1)</f>
        <v/>
      </c>
      <c r="AN41" s="102"/>
      <c r="AO41" s="103"/>
      <c r="AP41" s="103"/>
      <c r="AQ41" s="103"/>
      <c r="AR41" s="103"/>
      <c r="AS41" s="103"/>
      <c r="AT41" s="103"/>
      <c r="AU41" s="103"/>
      <c r="AV41" s="103"/>
      <c r="AW41" s="103"/>
      <c r="AX41" s="103"/>
      <c r="AY41" s="103"/>
      <c r="AZ41" s="103"/>
      <c r="BA41" s="103"/>
      <c r="BB41" s="103"/>
      <c r="BC41" s="103"/>
      <c r="BD41" s="96"/>
      <c r="BE41" s="102" t="str">
        <f aca="false">IF(BG41="","",BE40+1)</f>
        <v/>
      </c>
      <c r="BF41" s="102"/>
      <c r="BG41" s="103"/>
      <c r="BH41" s="103"/>
      <c r="BI41" s="103"/>
      <c r="BJ41" s="103"/>
      <c r="BK41" s="103"/>
      <c r="BL41" s="103"/>
      <c r="BM41" s="103"/>
      <c r="BN41" s="103"/>
      <c r="BO41" s="103"/>
      <c r="BP41" s="103"/>
      <c r="BQ41" s="103"/>
      <c r="BR41" s="103"/>
      <c r="BS41" s="103"/>
      <c r="BT41" s="103"/>
      <c r="BU41" s="103"/>
      <c r="BV41" s="96"/>
      <c r="BW41" s="102" t="n">
        <f aca="false">IF(BY41="","",BW40+1)</f>
        <v>17</v>
      </c>
      <c r="BX41" s="102"/>
      <c r="BY41" s="103" t="str">
        <f aca="false">IF('各会計、関係団体の財政状況及び健全化判断比率'!B75="","",'各会計、関係団体の財政状況及び健全化判断比率'!B75)</f>
        <v>埼玉県市町村総合事務組合</v>
      </c>
      <c r="BZ41" s="103"/>
      <c r="CA41" s="103"/>
      <c r="CB41" s="103"/>
      <c r="CC41" s="103"/>
      <c r="CD41" s="103"/>
      <c r="CE41" s="103"/>
      <c r="CF41" s="103"/>
      <c r="CG41" s="103"/>
      <c r="CH41" s="103"/>
      <c r="CI41" s="103"/>
      <c r="CJ41" s="103"/>
      <c r="CK41" s="103"/>
      <c r="CL41" s="103"/>
      <c r="CM41" s="103"/>
      <c r="CN41" s="96"/>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F41" s="93"/>
      <c r="DG41" s="104" t="str">
        <f aca="false">IF('各会計、関係団体の財政状況及び健全化判断比率'!BR14="","",'各会計、関係団体の財政状況及び健全化判断比率'!BR14)</f>
        <v/>
      </c>
      <c r="DH41" s="104"/>
      <c r="DI41" s="101"/>
      <c r="DJ41" s="2"/>
      <c r="DK41" s="2"/>
      <c r="DL41" s="2"/>
      <c r="DM41" s="2"/>
      <c r="DN41" s="2"/>
      <c r="DO41" s="2"/>
    </row>
    <row r="42" customFormat="false" ht="32.25" hidden="false" customHeight="true" outlineLevel="0" collapsed="false">
      <c r="A42" s="2"/>
      <c r="B42" s="95"/>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96"/>
      <c r="U42" s="102" t="str">
        <f aca="false">IF(W42="","",U41+1)</f>
        <v/>
      </c>
      <c r="V42" s="102"/>
      <c r="W42" s="103"/>
      <c r="X42" s="103"/>
      <c r="Y42" s="103"/>
      <c r="Z42" s="103"/>
      <c r="AA42" s="103"/>
      <c r="AB42" s="103"/>
      <c r="AC42" s="103"/>
      <c r="AD42" s="103"/>
      <c r="AE42" s="103"/>
      <c r="AF42" s="103"/>
      <c r="AG42" s="103"/>
      <c r="AH42" s="103"/>
      <c r="AI42" s="103"/>
      <c r="AJ42" s="103"/>
      <c r="AK42" s="103"/>
      <c r="AL42" s="96"/>
      <c r="AM42" s="102" t="str">
        <f aca="false">IF(AO42="","",AM41+1)</f>
        <v/>
      </c>
      <c r="AN42" s="102"/>
      <c r="AO42" s="103"/>
      <c r="AP42" s="103"/>
      <c r="AQ42" s="103"/>
      <c r="AR42" s="103"/>
      <c r="AS42" s="103"/>
      <c r="AT42" s="103"/>
      <c r="AU42" s="103"/>
      <c r="AV42" s="103"/>
      <c r="AW42" s="103"/>
      <c r="AX42" s="103"/>
      <c r="AY42" s="103"/>
      <c r="AZ42" s="103"/>
      <c r="BA42" s="103"/>
      <c r="BB42" s="103"/>
      <c r="BC42" s="103"/>
      <c r="BD42" s="96"/>
      <c r="BE42" s="102" t="str">
        <f aca="false">IF(BG42="","",BE41+1)</f>
        <v/>
      </c>
      <c r="BF42" s="102"/>
      <c r="BG42" s="103"/>
      <c r="BH42" s="103"/>
      <c r="BI42" s="103"/>
      <c r="BJ42" s="103"/>
      <c r="BK42" s="103"/>
      <c r="BL42" s="103"/>
      <c r="BM42" s="103"/>
      <c r="BN42" s="103"/>
      <c r="BO42" s="103"/>
      <c r="BP42" s="103"/>
      <c r="BQ42" s="103"/>
      <c r="BR42" s="103"/>
      <c r="BS42" s="103"/>
      <c r="BT42" s="103"/>
      <c r="BU42" s="103"/>
      <c r="BV42" s="96"/>
      <c r="BW42" s="102" t="n">
        <f aca="false">IF(BY42="","",BW41+1)</f>
        <v>18</v>
      </c>
      <c r="BX42" s="102"/>
      <c r="BY42" s="103" t="str">
        <f aca="false">IF('各会計、関係団体の財政状況及び健全化判断比率'!B76="","",'各会計、関係団体の財政状況及び健全化判断比率'!B76)</f>
        <v>埼玉県市町村総合事務組合</v>
      </c>
      <c r="BZ42" s="103"/>
      <c r="CA42" s="103"/>
      <c r="CB42" s="103"/>
      <c r="CC42" s="103"/>
      <c r="CD42" s="103"/>
      <c r="CE42" s="103"/>
      <c r="CF42" s="103"/>
      <c r="CG42" s="103"/>
      <c r="CH42" s="103"/>
      <c r="CI42" s="103"/>
      <c r="CJ42" s="103"/>
      <c r="CK42" s="103"/>
      <c r="CL42" s="103"/>
      <c r="CM42" s="103"/>
      <c r="CN42" s="96"/>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F42" s="93"/>
      <c r="DG42" s="104" t="str">
        <f aca="false">IF('各会計、関係団体の財政状況及び健全化判断比率'!BR15="","",'各会計、関係団体の財政状況及び健全化判断比率'!BR15)</f>
        <v/>
      </c>
      <c r="DH42" s="104"/>
      <c r="DI42" s="101"/>
      <c r="DJ42" s="2"/>
      <c r="DK42" s="2"/>
      <c r="DL42" s="2"/>
      <c r="DM42" s="2"/>
      <c r="DN42" s="2"/>
      <c r="DO42" s="2"/>
    </row>
    <row r="43" customFormat="false" ht="32.25" hidden="false" customHeight="true" outlineLevel="0" collapsed="false">
      <c r="A43" s="2"/>
      <c r="B43" s="95"/>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96"/>
      <c r="U43" s="102" t="str">
        <f aca="false">IF(W43="","",U42+1)</f>
        <v/>
      </c>
      <c r="V43" s="102"/>
      <c r="W43" s="103"/>
      <c r="X43" s="103"/>
      <c r="Y43" s="103"/>
      <c r="Z43" s="103"/>
      <c r="AA43" s="103"/>
      <c r="AB43" s="103"/>
      <c r="AC43" s="103"/>
      <c r="AD43" s="103"/>
      <c r="AE43" s="103"/>
      <c r="AF43" s="103"/>
      <c r="AG43" s="103"/>
      <c r="AH43" s="103"/>
      <c r="AI43" s="103"/>
      <c r="AJ43" s="103"/>
      <c r="AK43" s="103"/>
      <c r="AL43" s="96"/>
      <c r="AM43" s="102" t="str">
        <f aca="false">IF(AO43="","",AM42+1)</f>
        <v/>
      </c>
      <c r="AN43" s="102"/>
      <c r="AO43" s="103"/>
      <c r="AP43" s="103"/>
      <c r="AQ43" s="103"/>
      <c r="AR43" s="103"/>
      <c r="AS43" s="103"/>
      <c r="AT43" s="103"/>
      <c r="AU43" s="103"/>
      <c r="AV43" s="103"/>
      <c r="AW43" s="103"/>
      <c r="AX43" s="103"/>
      <c r="AY43" s="103"/>
      <c r="AZ43" s="103"/>
      <c r="BA43" s="103"/>
      <c r="BB43" s="103"/>
      <c r="BC43" s="103"/>
      <c r="BD43" s="96"/>
      <c r="BE43" s="102" t="str">
        <f aca="false">IF(BG43="","",BE42+1)</f>
        <v/>
      </c>
      <c r="BF43" s="102"/>
      <c r="BG43" s="103"/>
      <c r="BH43" s="103"/>
      <c r="BI43" s="103"/>
      <c r="BJ43" s="103"/>
      <c r="BK43" s="103"/>
      <c r="BL43" s="103"/>
      <c r="BM43" s="103"/>
      <c r="BN43" s="103"/>
      <c r="BO43" s="103"/>
      <c r="BP43" s="103"/>
      <c r="BQ43" s="103"/>
      <c r="BR43" s="103"/>
      <c r="BS43" s="103"/>
      <c r="BT43" s="103"/>
      <c r="BU43" s="103"/>
      <c r="BV43" s="96"/>
      <c r="BW43" s="102" t="n">
        <f aca="false">IF(BY43="","",BW42+1)</f>
        <v>19</v>
      </c>
      <c r="BX43" s="102"/>
      <c r="BY43" s="103" t="str">
        <f aca="false">IF('各会計、関係団体の財政状況及び健全化判断比率'!B77="","",'各会計、関係団体の財政状況及び健全化判断比率'!B77)</f>
        <v>彩の国さいたま人づくり広域連合</v>
      </c>
      <c r="BZ43" s="103"/>
      <c r="CA43" s="103"/>
      <c r="CB43" s="103"/>
      <c r="CC43" s="103"/>
      <c r="CD43" s="103"/>
      <c r="CE43" s="103"/>
      <c r="CF43" s="103"/>
      <c r="CG43" s="103"/>
      <c r="CH43" s="103"/>
      <c r="CI43" s="103"/>
      <c r="CJ43" s="103"/>
      <c r="CK43" s="103"/>
      <c r="CL43" s="103"/>
      <c r="CM43" s="103"/>
      <c r="CN43" s="96"/>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F43" s="93"/>
      <c r="DG43" s="104" t="str">
        <f aca="false">IF('各会計、関係団体の財政状況及び健全化判断比率'!BR16="","",'各会計、関係団体の財政状況及び健全化判断比率'!BR16)</f>
        <v/>
      </c>
      <c r="DH43" s="104"/>
      <c r="DI43" s="101"/>
      <c r="DJ43" s="2"/>
      <c r="DK43" s="2"/>
      <c r="DL43" s="2"/>
      <c r="DM43" s="2"/>
      <c r="DN43" s="2"/>
      <c r="DO43" s="2"/>
    </row>
    <row r="44" customFormat="false" ht="13.5" hidden="false" customHeight="true" outlineLevel="0" collapsed="false">
      <c r="A44" s="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2" t="s">
        <v>116</v>
      </c>
      <c r="C46" s="2"/>
      <c r="D46" s="2"/>
      <c r="E46" s="2" t="s">
        <v>117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118</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119</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08" t="s">
        <v>120</v>
      </c>
    </row>
    <row r="50" customFormat="false" ht="11.25" hidden="false" customHeight="false" outlineLevel="0" collapsed="false">
      <c r="E50" s="1" t="s">
        <v>121</v>
      </c>
    </row>
    <row r="51" customFormat="false" ht="11.25" hidden="false" customHeight="false" outlineLevel="0" collapsed="false">
      <c r="E51" s="1" t="s">
        <v>122</v>
      </c>
    </row>
    <row r="52" customFormat="false" ht="11.25" hidden="false" customHeight="false" outlineLevel="0" collapsed="false">
      <c r="E52" s="1" t="s">
        <v>123</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z5zRD36q4lkxDvd3GtGa2FUl15ChrHr5+qvYEpox+EvfZ6ZmWxby0d2C5cMoqEQavr7FC94v3F+qDfSi8PHHag==" saltValue="QkeIPZeQWpNIn6EhkNga7g=="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M50" activeCellId="0" sqref="M50"/>
    </sheetView>
  </sheetViews>
  <sheetFormatPr defaultColWidth="11.640625" defaultRowHeight="11.25" zeroHeight="true" outlineLevelRow="0" outlineLevelCol="0"/>
  <cols>
    <col collapsed="false" customWidth="true" hidden="false" outlineLevel="0" max="95" min="1" style="109" width="1.63"/>
    <col collapsed="false" customWidth="true" hidden="false" outlineLevel="0" max="133" min="96" style="110" width="1.63"/>
    <col collapsed="false" customWidth="true" hidden="false" outlineLevel="0" max="143" min="134" style="109" width="1.63"/>
    <col collapsed="false" customWidth="false" hidden="true" outlineLevel="0" max="1024" min="144" style="109" width="11.64"/>
  </cols>
  <sheetData>
    <row r="1" s="109" customFormat="true" ht="22.5" hidden="false" customHeight="true" outlineLevel="0" collapsed="false">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124</v>
      </c>
      <c r="DI1" s="114"/>
      <c r="DJ1" s="114"/>
      <c r="DK1" s="114"/>
      <c r="DL1" s="114"/>
      <c r="DM1" s="114"/>
      <c r="DN1" s="114"/>
      <c r="DP1" s="114" t="s">
        <v>125</v>
      </c>
      <c r="DQ1" s="114"/>
      <c r="DR1" s="114"/>
      <c r="DS1" s="114"/>
      <c r="DT1" s="114"/>
      <c r="DU1" s="114"/>
      <c r="DV1" s="114"/>
      <c r="DW1" s="114"/>
      <c r="DX1" s="114"/>
      <c r="DY1" s="114"/>
      <c r="DZ1" s="114"/>
      <c r="EA1" s="114"/>
      <c r="EB1" s="114"/>
      <c r="EC1" s="114"/>
      <c r="ED1" s="112"/>
      <c r="EE1" s="112"/>
      <c r="EF1" s="112"/>
      <c r="EG1" s="112"/>
      <c r="EH1" s="112"/>
      <c r="EI1" s="112"/>
      <c r="EJ1" s="112"/>
      <c r="EK1" s="112"/>
      <c r="EL1" s="112"/>
      <c r="EM1" s="112"/>
    </row>
    <row r="2" customFormat="false" ht="22.5" hidden="false" customHeight="true" outlineLevel="0" collapsed="false">
      <c r="B2" s="115" t="s">
        <v>126</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128</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20" t="s">
        <v>129</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130</v>
      </c>
      <c r="S4" s="119"/>
      <c r="T4" s="119"/>
      <c r="U4" s="119"/>
      <c r="V4" s="119"/>
      <c r="W4" s="119"/>
      <c r="X4" s="119"/>
      <c r="Y4" s="119"/>
      <c r="Z4" s="119" t="s">
        <v>131</v>
      </c>
      <c r="AA4" s="119"/>
      <c r="AB4" s="119"/>
      <c r="AC4" s="119"/>
      <c r="AD4" s="119" t="s">
        <v>132</v>
      </c>
      <c r="AE4" s="119"/>
      <c r="AF4" s="119"/>
      <c r="AG4" s="119"/>
      <c r="AH4" s="119"/>
      <c r="AI4" s="119"/>
      <c r="AJ4" s="119"/>
      <c r="AK4" s="119"/>
      <c r="AL4" s="119" t="s">
        <v>131</v>
      </c>
      <c r="AM4" s="119"/>
      <c r="AN4" s="119"/>
      <c r="AO4" s="119"/>
      <c r="AP4" s="119" t="s">
        <v>7</v>
      </c>
      <c r="AQ4" s="119"/>
      <c r="AR4" s="119"/>
      <c r="AS4" s="119"/>
      <c r="AT4" s="119"/>
      <c r="AU4" s="119"/>
      <c r="AV4" s="119"/>
      <c r="AW4" s="119"/>
      <c r="AX4" s="119"/>
      <c r="AY4" s="119"/>
      <c r="AZ4" s="119"/>
      <c r="BA4" s="119"/>
      <c r="BB4" s="119"/>
      <c r="BC4" s="119"/>
      <c r="BD4" s="119"/>
      <c r="BE4" s="119"/>
      <c r="BF4" s="119"/>
      <c r="BG4" s="119" t="s">
        <v>133</v>
      </c>
      <c r="BH4" s="119"/>
      <c r="BI4" s="119"/>
      <c r="BJ4" s="119"/>
      <c r="BK4" s="119"/>
      <c r="BL4" s="119"/>
      <c r="BM4" s="119"/>
      <c r="BN4" s="119"/>
      <c r="BO4" s="119" t="s">
        <v>131</v>
      </c>
      <c r="BP4" s="119"/>
      <c r="BQ4" s="119"/>
      <c r="BR4" s="119"/>
      <c r="BS4" s="119" t="s">
        <v>134</v>
      </c>
      <c r="BT4" s="119"/>
      <c r="BU4" s="119"/>
      <c r="BV4" s="119"/>
      <c r="BW4" s="119"/>
      <c r="BX4" s="119"/>
      <c r="BY4" s="119"/>
      <c r="BZ4" s="119"/>
      <c r="CA4" s="119"/>
      <c r="CB4" s="119"/>
      <c r="CD4" s="120" t="s">
        <v>135</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s="121" customFormat="true" ht="11.25" hidden="false" customHeight="true" outlineLevel="0" collapsed="false">
      <c r="B5" s="122" t="s">
        <v>136</v>
      </c>
      <c r="C5" s="122"/>
      <c r="D5" s="122"/>
      <c r="E5" s="122"/>
      <c r="F5" s="122"/>
      <c r="G5" s="122"/>
      <c r="H5" s="122"/>
      <c r="I5" s="122"/>
      <c r="J5" s="122"/>
      <c r="K5" s="122"/>
      <c r="L5" s="122"/>
      <c r="M5" s="122"/>
      <c r="N5" s="122"/>
      <c r="O5" s="122"/>
      <c r="P5" s="122"/>
      <c r="Q5" s="122"/>
      <c r="R5" s="123" t="n">
        <v>15203112</v>
      </c>
      <c r="S5" s="123"/>
      <c r="T5" s="123"/>
      <c r="U5" s="123"/>
      <c r="V5" s="123"/>
      <c r="W5" s="123"/>
      <c r="X5" s="123"/>
      <c r="Y5" s="123"/>
      <c r="Z5" s="124" t="n">
        <v>27.4</v>
      </c>
      <c r="AA5" s="124"/>
      <c r="AB5" s="124"/>
      <c r="AC5" s="124"/>
      <c r="AD5" s="125" t="n">
        <v>14465008</v>
      </c>
      <c r="AE5" s="125"/>
      <c r="AF5" s="125"/>
      <c r="AG5" s="125"/>
      <c r="AH5" s="125"/>
      <c r="AI5" s="125"/>
      <c r="AJ5" s="125"/>
      <c r="AK5" s="125"/>
      <c r="AL5" s="126" t="n">
        <v>61</v>
      </c>
      <c r="AM5" s="126"/>
      <c r="AN5" s="126"/>
      <c r="AO5" s="126"/>
      <c r="AP5" s="122" t="s">
        <v>137</v>
      </c>
      <c r="AQ5" s="122"/>
      <c r="AR5" s="122"/>
      <c r="AS5" s="122"/>
      <c r="AT5" s="122"/>
      <c r="AU5" s="122"/>
      <c r="AV5" s="122"/>
      <c r="AW5" s="122"/>
      <c r="AX5" s="122"/>
      <c r="AY5" s="122"/>
      <c r="AZ5" s="122"/>
      <c r="BA5" s="122"/>
      <c r="BB5" s="122"/>
      <c r="BC5" s="122"/>
      <c r="BD5" s="122"/>
      <c r="BE5" s="122"/>
      <c r="BF5" s="122"/>
      <c r="BG5" s="127" t="n">
        <v>14465008</v>
      </c>
      <c r="BH5" s="127"/>
      <c r="BI5" s="127"/>
      <c r="BJ5" s="127"/>
      <c r="BK5" s="127"/>
      <c r="BL5" s="127"/>
      <c r="BM5" s="127"/>
      <c r="BN5" s="127"/>
      <c r="BO5" s="128" t="n">
        <v>95.1</v>
      </c>
      <c r="BP5" s="128"/>
      <c r="BQ5" s="128"/>
      <c r="BR5" s="128"/>
      <c r="BS5" s="129" t="n">
        <v>104430</v>
      </c>
      <c r="BT5" s="129"/>
      <c r="BU5" s="129"/>
      <c r="BV5" s="129"/>
      <c r="BW5" s="129"/>
      <c r="BX5" s="129"/>
      <c r="BY5" s="129"/>
      <c r="BZ5" s="129"/>
      <c r="CA5" s="129"/>
      <c r="CB5" s="129"/>
      <c r="CD5" s="120" t="s">
        <v>7</v>
      </c>
      <c r="CE5" s="120"/>
      <c r="CF5" s="120"/>
      <c r="CG5" s="120"/>
      <c r="CH5" s="120"/>
      <c r="CI5" s="120"/>
      <c r="CJ5" s="120"/>
      <c r="CK5" s="120"/>
      <c r="CL5" s="120"/>
      <c r="CM5" s="120"/>
      <c r="CN5" s="120"/>
      <c r="CO5" s="120"/>
      <c r="CP5" s="120"/>
      <c r="CQ5" s="120"/>
      <c r="CR5" s="120" t="s">
        <v>138</v>
      </c>
      <c r="CS5" s="120"/>
      <c r="CT5" s="120"/>
      <c r="CU5" s="120"/>
      <c r="CV5" s="120"/>
      <c r="CW5" s="120"/>
      <c r="CX5" s="120"/>
      <c r="CY5" s="120"/>
      <c r="CZ5" s="120" t="s">
        <v>131</v>
      </c>
      <c r="DA5" s="120"/>
      <c r="DB5" s="120"/>
      <c r="DC5" s="120"/>
      <c r="DD5" s="120" t="s">
        <v>139</v>
      </c>
      <c r="DE5" s="120"/>
      <c r="DF5" s="120"/>
      <c r="DG5" s="120"/>
      <c r="DH5" s="120"/>
      <c r="DI5" s="120"/>
      <c r="DJ5" s="120"/>
      <c r="DK5" s="120"/>
      <c r="DL5" s="120"/>
      <c r="DM5" s="120"/>
      <c r="DN5" s="120"/>
      <c r="DO5" s="120"/>
      <c r="DP5" s="120"/>
      <c r="DQ5" s="120" t="s">
        <v>140</v>
      </c>
      <c r="DR5" s="120"/>
      <c r="DS5" s="120"/>
      <c r="DT5" s="120"/>
      <c r="DU5" s="120"/>
      <c r="DV5" s="120"/>
      <c r="DW5" s="120"/>
      <c r="DX5" s="120"/>
      <c r="DY5" s="120"/>
      <c r="DZ5" s="120"/>
      <c r="EA5" s="120"/>
      <c r="EB5" s="120"/>
      <c r="EC5" s="120"/>
    </row>
    <row r="6" customFormat="false" ht="11.25" hidden="false" customHeight="true" outlineLevel="0" collapsed="false">
      <c r="B6" s="130" t="s">
        <v>141</v>
      </c>
      <c r="C6" s="130"/>
      <c r="D6" s="130"/>
      <c r="E6" s="130"/>
      <c r="F6" s="130"/>
      <c r="G6" s="130"/>
      <c r="H6" s="130"/>
      <c r="I6" s="130"/>
      <c r="J6" s="130"/>
      <c r="K6" s="130"/>
      <c r="L6" s="130"/>
      <c r="M6" s="130"/>
      <c r="N6" s="130"/>
      <c r="O6" s="130"/>
      <c r="P6" s="130"/>
      <c r="Q6" s="130"/>
      <c r="R6" s="127" t="n">
        <v>334170</v>
      </c>
      <c r="S6" s="127"/>
      <c r="T6" s="127"/>
      <c r="U6" s="127"/>
      <c r="V6" s="127"/>
      <c r="W6" s="127"/>
      <c r="X6" s="127"/>
      <c r="Y6" s="127"/>
      <c r="Z6" s="128" t="n">
        <v>0.6</v>
      </c>
      <c r="AA6" s="128"/>
      <c r="AB6" s="128"/>
      <c r="AC6" s="128"/>
      <c r="AD6" s="131" t="n">
        <v>334170</v>
      </c>
      <c r="AE6" s="131"/>
      <c r="AF6" s="131"/>
      <c r="AG6" s="131"/>
      <c r="AH6" s="131"/>
      <c r="AI6" s="131"/>
      <c r="AJ6" s="131"/>
      <c r="AK6" s="131"/>
      <c r="AL6" s="132" t="n">
        <v>1.4</v>
      </c>
      <c r="AM6" s="132"/>
      <c r="AN6" s="132"/>
      <c r="AO6" s="132"/>
      <c r="AP6" s="130" t="s">
        <v>142</v>
      </c>
      <c r="AQ6" s="130"/>
      <c r="AR6" s="130"/>
      <c r="AS6" s="130"/>
      <c r="AT6" s="130"/>
      <c r="AU6" s="130"/>
      <c r="AV6" s="130"/>
      <c r="AW6" s="130"/>
      <c r="AX6" s="130"/>
      <c r="AY6" s="130"/>
      <c r="AZ6" s="130"/>
      <c r="BA6" s="130"/>
      <c r="BB6" s="130"/>
      <c r="BC6" s="130"/>
      <c r="BD6" s="130"/>
      <c r="BE6" s="130"/>
      <c r="BF6" s="130"/>
      <c r="BG6" s="127" t="n">
        <v>14465008</v>
      </c>
      <c r="BH6" s="127"/>
      <c r="BI6" s="127"/>
      <c r="BJ6" s="127"/>
      <c r="BK6" s="127"/>
      <c r="BL6" s="127"/>
      <c r="BM6" s="127"/>
      <c r="BN6" s="127"/>
      <c r="BO6" s="128" t="n">
        <v>95.1</v>
      </c>
      <c r="BP6" s="128"/>
      <c r="BQ6" s="128"/>
      <c r="BR6" s="128"/>
      <c r="BS6" s="129" t="n">
        <v>104430</v>
      </c>
      <c r="BT6" s="129"/>
      <c r="BU6" s="129"/>
      <c r="BV6" s="129"/>
      <c r="BW6" s="129"/>
      <c r="BX6" s="129"/>
      <c r="BY6" s="129"/>
      <c r="BZ6" s="129"/>
      <c r="CA6" s="129"/>
      <c r="CB6" s="129"/>
      <c r="CD6" s="133" t="s">
        <v>143</v>
      </c>
      <c r="CE6" s="133"/>
      <c r="CF6" s="133"/>
      <c r="CG6" s="133"/>
      <c r="CH6" s="133"/>
      <c r="CI6" s="133"/>
      <c r="CJ6" s="133"/>
      <c r="CK6" s="133"/>
      <c r="CL6" s="133"/>
      <c r="CM6" s="133"/>
      <c r="CN6" s="133"/>
      <c r="CO6" s="133"/>
      <c r="CP6" s="133"/>
      <c r="CQ6" s="133"/>
      <c r="CR6" s="127" t="n">
        <v>297859</v>
      </c>
      <c r="CS6" s="127"/>
      <c r="CT6" s="127"/>
      <c r="CU6" s="127"/>
      <c r="CV6" s="127"/>
      <c r="CW6" s="127"/>
      <c r="CX6" s="127"/>
      <c r="CY6" s="127"/>
      <c r="CZ6" s="124" t="n">
        <v>0.6</v>
      </c>
      <c r="DA6" s="124"/>
      <c r="DB6" s="124"/>
      <c r="DC6" s="124"/>
      <c r="DD6" s="131" t="s">
        <v>47</v>
      </c>
      <c r="DE6" s="131"/>
      <c r="DF6" s="131"/>
      <c r="DG6" s="131"/>
      <c r="DH6" s="131"/>
      <c r="DI6" s="131"/>
      <c r="DJ6" s="131"/>
      <c r="DK6" s="131"/>
      <c r="DL6" s="131"/>
      <c r="DM6" s="131"/>
      <c r="DN6" s="131"/>
      <c r="DO6" s="131"/>
      <c r="DP6" s="131"/>
      <c r="DQ6" s="129" t="n">
        <v>297859</v>
      </c>
      <c r="DR6" s="129"/>
      <c r="DS6" s="129"/>
      <c r="DT6" s="129"/>
      <c r="DU6" s="129"/>
      <c r="DV6" s="129"/>
      <c r="DW6" s="129"/>
      <c r="DX6" s="129"/>
      <c r="DY6" s="129"/>
      <c r="DZ6" s="129"/>
      <c r="EA6" s="129"/>
      <c r="EB6" s="129"/>
      <c r="EC6" s="129"/>
    </row>
    <row r="7" customFormat="false" ht="11.25" hidden="false" customHeight="true" outlineLevel="0" collapsed="false">
      <c r="B7" s="130" t="s">
        <v>144</v>
      </c>
      <c r="C7" s="130"/>
      <c r="D7" s="130"/>
      <c r="E7" s="130"/>
      <c r="F7" s="130"/>
      <c r="G7" s="130"/>
      <c r="H7" s="130"/>
      <c r="I7" s="130"/>
      <c r="J7" s="130"/>
      <c r="K7" s="130"/>
      <c r="L7" s="130"/>
      <c r="M7" s="130"/>
      <c r="N7" s="130"/>
      <c r="O7" s="130"/>
      <c r="P7" s="130"/>
      <c r="Q7" s="130"/>
      <c r="R7" s="127" t="n">
        <v>12645</v>
      </c>
      <c r="S7" s="127"/>
      <c r="T7" s="127"/>
      <c r="U7" s="127"/>
      <c r="V7" s="127"/>
      <c r="W7" s="127"/>
      <c r="X7" s="127"/>
      <c r="Y7" s="127"/>
      <c r="Z7" s="128" t="n">
        <v>0</v>
      </c>
      <c r="AA7" s="128"/>
      <c r="AB7" s="128"/>
      <c r="AC7" s="128"/>
      <c r="AD7" s="131" t="n">
        <v>12645</v>
      </c>
      <c r="AE7" s="131"/>
      <c r="AF7" s="131"/>
      <c r="AG7" s="131"/>
      <c r="AH7" s="131"/>
      <c r="AI7" s="131"/>
      <c r="AJ7" s="131"/>
      <c r="AK7" s="131"/>
      <c r="AL7" s="132" t="n">
        <v>0.1</v>
      </c>
      <c r="AM7" s="132"/>
      <c r="AN7" s="132"/>
      <c r="AO7" s="132"/>
      <c r="AP7" s="130" t="s">
        <v>145</v>
      </c>
      <c r="AQ7" s="130"/>
      <c r="AR7" s="130"/>
      <c r="AS7" s="130"/>
      <c r="AT7" s="130"/>
      <c r="AU7" s="130"/>
      <c r="AV7" s="130"/>
      <c r="AW7" s="130"/>
      <c r="AX7" s="130"/>
      <c r="AY7" s="130"/>
      <c r="AZ7" s="130"/>
      <c r="BA7" s="130"/>
      <c r="BB7" s="130"/>
      <c r="BC7" s="130"/>
      <c r="BD7" s="130"/>
      <c r="BE7" s="130"/>
      <c r="BF7" s="130"/>
      <c r="BG7" s="127" t="n">
        <v>7509874</v>
      </c>
      <c r="BH7" s="127"/>
      <c r="BI7" s="127"/>
      <c r="BJ7" s="127"/>
      <c r="BK7" s="127"/>
      <c r="BL7" s="127"/>
      <c r="BM7" s="127"/>
      <c r="BN7" s="127"/>
      <c r="BO7" s="128" t="n">
        <v>49.4</v>
      </c>
      <c r="BP7" s="128"/>
      <c r="BQ7" s="128"/>
      <c r="BR7" s="128"/>
      <c r="BS7" s="129" t="n">
        <v>104430</v>
      </c>
      <c r="BT7" s="129"/>
      <c r="BU7" s="129"/>
      <c r="BV7" s="129"/>
      <c r="BW7" s="129"/>
      <c r="BX7" s="129"/>
      <c r="BY7" s="129"/>
      <c r="BZ7" s="129"/>
      <c r="CA7" s="129"/>
      <c r="CB7" s="129"/>
      <c r="CD7" s="134" t="s">
        <v>146</v>
      </c>
      <c r="CE7" s="134"/>
      <c r="CF7" s="134"/>
      <c r="CG7" s="134"/>
      <c r="CH7" s="134"/>
      <c r="CI7" s="134"/>
      <c r="CJ7" s="134"/>
      <c r="CK7" s="134"/>
      <c r="CL7" s="134"/>
      <c r="CM7" s="134"/>
      <c r="CN7" s="134"/>
      <c r="CO7" s="134"/>
      <c r="CP7" s="134"/>
      <c r="CQ7" s="134"/>
      <c r="CR7" s="127" t="n">
        <v>15933605</v>
      </c>
      <c r="CS7" s="127"/>
      <c r="CT7" s="127"/>
      <c r="CU7" s="127"/>
      <c r="CV7" s="127"/>
      <c r="CW7" s="127"/>
      <c r="CX7" s="127"/>
      <c r="CY7" s="127"/>
      <c r="CZ7" s="128" t="n">
        <v>29.9</v>
      </c>
      <c r="DA7" s="128"/>
      <c r="DB7" s="128"/>
      <c r="DC7" s="128"/>
      <c r="DD7" s="131" t="n">
        <v>217328</v>
      </c>
      <c r="DE7" s="131"/>
      <c r="DF7" s="131"/>
      <c r="DG7" s="131"/>
      <c r="DH7" s="131"/>
      <c r="DI7" s="131"/>
      <c r="DJ7" s="131"/>
      <c r="DK7" s="131"/>
      <c r="DL7" s="131"/>
      <c r="DM7" s="131"/>
      <c r="DN7" s="131"/>
      <c r="DO7" s="131"/>
      <c r="DP7" s="131"/>
      <c r="DQ7" s="129" t="n">
        <v>3260301</v>
      </c>
      <c r="DR7" s="129"/>
      <c r="DS7" s="129"/>
      <c r="DT7" s="129"/>
      <c r="DU7" s="129"/>
      <c r="DV7" s="129"/>
      <c r="DW7" s="129"/>
      <c r="DX7" s="129"/>
      <c r="DY7" s="129"/>
      <c r="DZ7" s="129"/>
      <c r="EA7" s="129"/>
      <c r="EB7" s="129"/>
      <c r="EC7" s="129"/>
    </row>
    <row r="8" customFormat="false" ht="11.25" hidden="false" customHeight="true" outlineLevel="0" collapsed="false">
      <c r="B8" s="130" t="s">
        <v>147</v>
      </c>
      <c r="C8" s="130"/>
      <c r="D8" s="130"/>
      <c r="E8" s="130"/>
      <c r="F8" s="130"/>
      <c r="G8" s="130"/>
      <c r="H8" s="130"/>
      <c r="I8" s="130"/>
      <c r="J8" s="130"/>
      <c r="K8" s="130"/>
      <c r="L8" s="130"/>
      <c r="M8" s="130"/>
      <c r="N8" s="130"/>
      <c r="O8" s="130"/>
      <c r="P8" s="130"/>
      <c r="Q8" s="130"/>
      <c r="R8" s="127" t="n">
        <v>66901</v>
      </c>
      <c r="S8" s="127"/>
      <c r="T8" s="127"/>
      <c r="U8" s="127"/>
      <c r="V8" s="127"/>
      <c r="W8" s="127"/>
      <c r="X8" s="127"/>
      <c r="Y8" s="127"/>
      <c r="Z8" s="128" t="n">
        <v>0.1</v>
      </c>
      <c r="AA8" s="128"/>
      <c r="AB8" s="128"/>
      <c r="AC8" s="128"/>
      <c r="AD8" s="131" t="n">
        <v>66901</v>
      </c>
      <c r="AE8" s="131"/>
      <c r="AF8" s="131"/>
      <c r="AG8" s="131"/>
      <c r="AH8" s="131"/>
      <c r="AI8" s="131"/>
      <c r="AJ8" s="131"/>
      <c r="AK8" s="131"/>
      <c r="AL8" s="132" t="n">
        <v>0.3</v>
      </c>
      <c r="AM8" s="132"/>
      <c r="AN8" s="132"/>
      <c r="AO8" s="132"/>
      <c r="AP8" s="130" t="s">
        <v>148</v>
      </c>
      <c r="AQ8" s="130"/>
      <c r="AR8" s="130"/>
      <c r="AS8" s="130"/>
      <c r="AT8" s="130"/>
      <c r="AU8" s="130"/>
      <c r="AV8" s="130"/>
      <c r="AW8" s="130"/>
      <c r="AX8" s="130"/>
      <c r="AY8" s="130"/>
      <c r="AZ8" s="130"/>
      <c r="BA8" s="130"/>
      <c r="BB8" s="130"/>
      <c r="BC8" s="130"/>
      <c r="BD8" s="130"/>
      <c r="BE8" s="130"/>
      <c r="BF8" s="130"/>
      <c r="BG8" s="127" t="n">
        <v>218813</v>
      </c>
      <c r="BH8" s="127"/>
      <c r="BI8" s="127"/>
      <c r="BJ8" s="127"/>
      <c r="BK8" s="127"/>
      <c r="BL8" s="127"/>
      <c r="BM8" s="127"/>
      <c r="BN8" s="127"/>
      <c r="BO8" s="128" t="n">
        <v>1.4</v>
      </c>
      <c r="BP8" s="128"/>
      <c r="BQ8" s="128"/>
      <c r="BR8" s="128"/>
      <c r="BS8" s="129" t="s">
        <v>47</v>
      </c>
      <c r="BT8" s="129"/>
      <c r="BU8" s="129"/>
      <c r="BV8" s="129"/>
      <c r="BW8" s="129"/>
      <c r="BX8" s="129"/>
      <c r="BY8" s="129"/>
      <c r="BZ8" s="129"/>
      <c r="CA8" s="129"/>
      <c r="CB8" s="129"/>
      <c r="CD8" s="134" t="s">
        <v>149</v>
      </c>
      <c r="CE8" s="134"/>
      <c r="CF8" s="134"/>
      <c r="CG8" s="134"/>
      <c r="CH8" s="134"/>
      <c r="CI8" s="134"/>
      <c r="CJ8" s="134"/>
      <c r="CK8" s="134"/>
      <c r="CL8" s="134"/>
      <c r="CM8" s="134"/>
      <c r="CN8" s="134"/>
      <c r="CO8" s="134"/>
      <c r="CP8" s="134"/>
      <c r="CQ8" s="134"/>
      <c r="CR8" s="127" t="n">
        <v>15230282</v>
      </c>
      <c r="CS8" s="127"/>
      <c r="CT8" s="127"/>
      <c r="CU8" s="127"/>
      <c r="CV8" s="127"/>
      <c r="CW8" s="127"/>
      <c r="CX8" s="127"/>
      <c r="CY8" s="127"/>
      <c r="CZ8" s="128" t="n">
        <v>28.6</v>
      </c>
      <c r="DA8" s="128"/>
      <c r="DB8" s="128"/>
      <c r="DC8" s="128"/>
      <c r="DD8" s="131" t="n">
        <v>230028</v>
      </c>
      <c r="DE8" s="131"/>
      <c r="DF8" s="131"/>
      <c r="DG8" s="131"/>
      <c r="DH8" s="131"/>
      <c r="DI8" s="131"/>
      <c r="DJ8" s="131"/>
      <c r="DK8" s="131"/>
      <c r="DL8" s="131"/>
      <c r="DM8" s="131"/>
      <c r="DN8" s="131"/>
      <c r="DO8" s="131"/>
      <c r="DP8" s="131"/>
      <c r="DQ8" s="129" t="n">
        <v>7959367</v>
      </c>
      <c r="DR8" s="129"/>
      <c r="DS8" s="129"/>
      <c r="DT8" s="129"/>
      <c r="DU8" s="129"/>
      <c r="DV8" s="129"/>
      <c r="DW8" s="129"/>
      <c r="DX8" s="129"/>
      <c r="DY8" s="129"/>
      <c r="DZ8" s="129"/>
      <c r="EA8" s="129"/>
      <c r="EB8" s="129"/>
      <c r="EC8" s="129"/>
    </row>
    <row r="9" customFormat="false" ht="11.25" hidden="false" customHeight="true" outlineLevel="0" collapsed="false">
      <c r="B9" s="130" t="s">
        <v>150</v>
      </c>
      <c r="C9" s="130"/>
      <c r="D9" s="130"/>
      <c r="E9" s="130"/>
      <c r="F9" s="130"/>
      <c r="G9" s="130"/>
      <c r="H9" s="130"/>
      <c r="I9" s="130"/>
      <c r="J9" s="130"/>
      <c r="K9" s="130"/>
      <c r="L9" s="130"/>
      <c r="M9" s="130"/>
      <c r="N9" s="130"/>
      <c r="O9" s="130"/>
      <c r="P9" s="130"/>
      <c r="Q9" s="130"/>
      <c r="R9" s="127" t="n">
        <v>80061</v>
      </c>
      <c r="S9" s="127"/>
      <c r="T9" s="127"/>
      <c r="U9" s="127"/>
      <c r="V9" s="127"/>
      <c r="W9" s="127"/>
      <c r="X9" s="127"/>
      <c r="Y9" s="127"/>
      <c r="Z9" s="128" t="n">
        <v>0.1</v>
      </c>
      <c r="AA9" s="128"/>
      <c r="AB9" s="128"/>
      <c r="AC9" s="128"/>
      <c r="AD9" s="131" t="n">
        <v>80061</v>
      </c>
      <c r="AE9" s="131"/>
      <c r="AF9" s="131"/>
      <c r="AG9" s="131"/>
      <c r="AH9" s="131"/>
      <c r="AI9" s="131"/>
      <c r="AJ9" s="131"/>
      <c r="AK9" s="131"/>
      <c r="AL9" s="132" t="n">
        <v>0.3</v>
      </c>
      <c r="AM9" s="132"/>
      <c r="AN9" s="132"/>
      <c r="AO9" s="132"/>
      <c r="AP9" s="130" t="s">
        <v>151</v>
      </c>
      <c r="AQ9" s="130"/>
      <c r="AR9" s="130"/>
      <c r="AS9" s="130"/>
      <c r="AT9" s="130"/>
      <c r="AU9" s="130"/>
      <c r="AV9" s="130"/>
      <c r="AW9" s="130"/>
      <c r="AX9" s="130"/>
      <c r="AY9" s="130"/>
      <c r="AZ9" s="130"/>
      <c r="BA9" s="130"/>
      <c r="BB9" s="130"/>
      <c r="BC9" s="130"/>
      <c r="BD9" s="130"/>
      <c r="BE9" s="130"/>
      <c r="BF9" s="130"/>
      <c r="BG9" s="127" t="n">
        <v>6566007</v>
      </c>
      <c r="BH9" s="127"/>
      <c r="BI9" s="127"/>
      <c r="BJ9" s="127"/>
      <c r="BK9" s="127"/>
      <c r="BL9" s="127"/>
      <c r="BM9" s="127"/>
      <c r="BN9" s="127"/>
      <c r="BO9" s="128" t="n">
        <v>43.2</v>
      </c>
      <c r="BP9" s="128"/>
      <c r="BQ9" s="128"/>
      <c r="BR9" s="128"/>
      <c r="BS9" s="129" t="s">
        <v>47</v>
      </c>
      <c r="BT9" s="129"/>
      <c r="BU9" s="129"/>
      <c r="BV9" s="129"/>
      <c r="BW9" s="129"/>
      <c r="BX9" s="129"/>
      <c r="BY9" s="129"/>
      <c r="BZ9" s="129"/>
      <c r="CA9" s="129"/>
      <c r="CB9" s="129"/>
      <c r="CD9" s="134" t="s">
        <v>152</v>
      </c>
      <c r="CE9" s="134"/>
      <c r="CF9" s="134"/>
      <c r="CG9" s="134"/>
      <c r="CH9" s="134"/>
      <c r="CI9" s="134"/>
      <c r="CJ9" s="134"/>
      <c r="CK9" s="134"/>
      <c r="CL9" s="134"/>
      <c r="CM9" s="134"/>
      <c r="CN9" s="134"/>
      <c r="CO9" s="134"/>
      <c r="CP9" s="134"/>
      <c r="CQ9" s="134"/>
      <c r="CR9" s="127" t="n">
        <v>3271167</v>
      </c>
      <c r="CS9" s="127"/>
      <c r="CT9" s="127"/>
      <c r="CU9" s="127"/>
      <c r="CV9" s="127"/>
      <c r="CW9" s="127"/>
      <c r="CX9" s="127"/>
      <c r="CY9" s="127"/>
      <c r="CZ9" s="128" t="n">
        <v>6.1</v>
      </c>
      <c r="DA9" s="128"/>
      <c r="DB9" s="128"/>
      <c r="DC9" s="128"/>
      <c r="DD9" s="131" t="n">
        <v>268622</v>
      </c>
      <c r="DE9" s="131"/>
      <c r="DF9" s="131"/>
      <c r="DG9" s="131"/>
      <c r="DH9" s="131"/>
      <c r="DI9" s="131"/>
      <c r="DJ9" s="131"/>
      <c r="DK9" s="131"/>
      <c r="DL9" s="131"/>
      <c r="DM9" s="131"/>
      <c r="DN9" s="131"/>
      <c r="DO9" s="131"/>
      <c r="DP9" s="131"/>
      <c r="DQ9" s="129" t="n">
        <v>2769687</v>
      </c>
      <c r="DR9" s="129"/>
      <c r="DS9" s="129"/>
      <c r="DT9" s="129"/>
      <c r="DU9" s="129"/>
      <c r="DV9" s="129"/>
      <c r="DW9" s="129"/>
      <c r="DX9" s="129"/>
      <c r="DY9" s="129"/>
      <c r="DZ9" s="129"/>
      <c r="EA9" s="129"/>
      <c r="EB9" s="129"/>
      <c r="EC9" s="129"/>
    </row>
    <row r="10" customFormat="false" ht="11.25" hidden="false" customHeight="true" outlineLevel="0" collapsed="false">
      <c r="B10" s="130" t="s">
        <v>153</v>
      </c>
      <c r="C10" s="130"/>
      <c r="D10" s="130"/>
      <c r="E10" s="130"/>
      <c r="F10" s="130"/>
      <c r="G10" s="130"/>
      <c r="H10" s="130"/>
      <c r="I10" s="130"/>
      <c r="J10" s="130"/>
      <c r="K10" s="130"/>
      <c r="L10" s="130"/>
      <c r="M10" s="130"/>
      <c r="N10" s="130"/>
      <c r="O10" s="130"/>
      <c r="P10" s="130"/>
      <c r="Q10" s="130"/>
      <c r="R10" s="127" t="s">
        <v>47</v>
      </c>
      <c r="S10" s="127"/>
      <c r="T10" s="127"/>
      <c r="U10" s="127"/>
      <c r="V10" s="127"/>
      <c r="W10" s="127"/>
      <c r="X10" s="127"/>
      <c r="Y10" s="127"/>
      <c r="Z10" s="128" t="s">
        <v>47</v>
      </c>
      <c r="AA10" s="128"/>
      <c r="AB10" s="128"/>
      <c r="AC10" s="128"/>
      <c r="AD10" s="131" t="s">
        <v>47</v>
      </c>
      <c r="AE10" s="131"/>
      <c r="AF10" s="131"/>
      <c r="AG10" s="131"/>
      <c r="AH10" s="131"/>
      <c r="AI10" s="131"/>
      <c r="AJ10" s="131"/>
      <c r="AK10" s="131"/>
      <c r="AL10" s="132" t="s">
        <v>47</v>
      </c>
      <c r="AM10" s="132"/>
      <c r="AN10" s="132"/>
      <c r="AO10" s="132"/>
      <c r="AP10" s="130" t="s">
        <v>154</v>
      </c>
      <c r="AQ10" s="130"/>
      <c r="AR10" s="130"/>
      <c r="AS10" s="130"/>
      <c r="AT10" s="130"/>
      <c r="AU10" s="130"/>
      <c r="AV10" s="130"/>
      <c r="AW10" s="130"/>
      <c r="AX10" s="130"/>
      <c r="AY10" s="130"/>
      <c r="AZ10" s="130"/>
      <c r="BA10" s="130"/>
      <c r="BB10" s="130"/>
      <c r="BC10" s="130"/>
      <c r="BD10" s="130"/>
      <c r="BE10" s="130"/>
      <c r="BF10" s="130"/>
      <c r="BG10" s="127" t="n">
        <v>253706</v>
      </c>
      <c r="BH10" s="127"/>
      <c r="BI10" s="127"/>
      <c r="BJ10" s="127"/>
      <c r="BK10" s="127"/>
      <c r="BL10" s="127"/>
      <c r="BM10" s="127"/>
      <c r="BN10" s="127"/>
      <c r="BO10" s="128" t="n">
        <v>1.7</v>
      </c>
      <c r="BP10" s="128"/>
      <c r="BQ10" s="128"/>
      <c r="BR10" s="128"/>
      <c r="BS10" s="129" t="s">
        <v>47</v>
      </c>
      <c r="BT10" s="129"/>
      <c r="BU10" s="129"/>
      <c r="BV10" s="129"/>
      <c r="BW10" s="129"/>
      <c r="BX10" s="129"/>
      <c r="BY10" s="129"/>
      <c r="BZ10" s="129"/>
      <c r="CA10" s="129"/>
      <c r="CB10" s="129"/>
      <c r="CD10" s="134" t="s">
        <v>155</v>
      </c>
      <c r="CE10" s="134"/>
      <c r="CF10" s="134"/>
      <c r="CG10" s="134"/>
      <c r="CH10" s="134"/>
      <c r="CI10" s="134"/>
      <c r="CJ10" s="134"/>
      <c r="CK10" s="134"/>
      <c r="CL10" s="134"/>
      <c r="CM10" s="134"/>
      <c r="CN10" s="134"/>
      <c r="CO10" s="134"/>
      <c r="CP10" s="134"/>
      <c r="CQ10" s="134"/>
      <c r="CR10" s="127" t="n">
        <v>96304</v>
      </c>
      <c r="CS10" s="127"/>
      <c r="CT10" s="127"/>
      <c r="CU10" s="127"/>
      <c r="CV10" s="127"/>
      <c r="CW10" s="127"/>
      <c r="CX10" s="127"/>
      <c r="CY10" s="127"/>
      <c r="CZ10" s="128" t="n">
        <v>0.2</v>
      </c>
      <c r="DA10" s="128"/>
      <c r="DB10" s="128"/>
      <c r="DC10" s="128"/>
      <c r="DD10" s="131" t="s">
        <v>47</v>
      </c>
      <c r="DE10" s="131"/>
      <c r="DF10" s="131"/>
      <c r="DG10" s="131"/>
      <c r="DH10" s="131"/>
      <c r="DI10" s="131"/>
      <c r="DJ10" s="131"/>
      <c r="DK10" s="131"/>
      <c r="DL10" s="131"/>
      <c r="DM10" s="131"/>
      <c r="DN10" s="131"/>
      <c r="DO10" s="131"/>
      <c r="DP10" s="131"/>
      <c r="DQ10" s="129" t="n">
        <v>55689</v>
      </c>
      <c r="DR10" s="129"/>
      <c r="DS10" s="129"/>
      <c r="DT10" s="129"/>
      <c r="DU10" s="129"/>
      <c r="DV10" s="129"/>
      <c r="DW10" s="129"/>
      <c r="DX10" s="129"/>
      <c r="DY10" s="129"/>
      <c r="DZ10" s="129"/>
      <c r="EA10" s="129"/>
      <c r="EB10" s="129"/>
      <c r="EC10" s="129"/>
    </row>
    <row r="11" customFormat="false" ht="11.25" hidden="false" customHeight="true" outlineLevel="0" collapsed="false">
      <c r="B11" s="130" t="s">
        <v>156</v>
      </c>
      <c r="C11" s="130"/>
      <c r="D11" s="130"/>
      <c r="E11" s="130"/>
      <c r="F11" s="130"/>
      <c r="G11" s="130"/>
      <c r="H11" s="130"/>
      <c r="I11" s="130"/>
      <c r="J11" s="130"/>
      <c r="K11" s="130"/>
      <c r="L11" s="130"/>
      <c r="M11" s="130"/>
      <c r="N11" s="130"/>
      <c r="O11" s="130"/>
      <c r="P11" s="130"/>
      <c r="Q11" s="130"/>
      <c r="R11" s="127" t="n">
        <v>2278504</v>
      </c>
      <c r="S11" s="127"/>
      <c r="T11" s="127"/>
      <c r="U11" s="127"/>
      <c r="V11" s="127"/>
      <c r="W11" s="127"/>
      <c r="X11" s="127"/>
      <c r="Y11" s="127"/>
      <c r="Z11" s="128" t="n">
        <v>4.1</v>
      </c>
      <c r="AA11" s="128"/>
      <c r="AB11" s="128"/>
      <c r="AC11" s="128"/>
      <c r="AD11" s="131" t="n">
        <v>2278504</v>
      </c>
      <c r="AE11" s="131"/>
      <c r="AF11" s="131"/>
      <c r="AG11" s="131"/>
      <c r="AH11" s="131"/>
      <c r="AI11" s="131"/>
      <c r="AJ11" s="131"/>
      <c r="AK11" s="131"/>
      <c r="AL11" s="132" t="n">
        <v>9.6</v>
      </c>
      <c r="AM11" s="132"/>
      <c r="AN11" s="132"/>
      <c r="AO11" s="132"/>
      <c r="AP11" s="130" t="s">
        <v>157</v>
      </c>
      <c r="AQ11" s="130"/>
      <c r="AR11" s="130"/>
      <c r="AS11" s="130"/>
      <c r="AT11" s="130"/>
      <c r="AU11" s="130"/>
      <c r="AV11" s="130"/>
      <c r="AW11" s="130"/>
      <c r="AX11" s="130"/>
      <c r="AY11" s="130"/>
      <c r="AZ11" s="130"/>
      <c r="BA11" s="130"/>
      <c r="BB11" s="130"/>
      <c r="BC11" s="130"/>
      <c r="BD11" s="130"/>
      <c r="BE11" s="130"/>
      <c r="BF11" s="130"/>
      <c r="BG11" s="127" t="n">
        <v>471348</v>
      </c>
      <c r="BH11" s="127"/>
      <c r="BI11" s="127"/>
      <c r="BJ11" s="127"/>
      <c r="BK11" s="127"/>
      <c r="BL11" s="127"/>
      <c r="BM11" s="127"/>
      <c r="BN11" s="127"/>
      <c r="BO11" s="128" t="n">
        <v>3.1</v>
      </c>
      <c r="BP11" s="128"/>
      <c r="BQ11" s="128"/>
      <c r="BR11" s="128"/>
      <c r="BS11" s="129" t="n">
        <v>104430</v>
      </c>
      <c r="BT11" s="129"/>
      <c r="BU11" s="129"/>
      <c r="BV11" s="129"/>
      <c r="BW11" s="129"/>
      <c r="BX11" s="129"/>
      <c r="BY11" s="129"/>
      <c r="BZ11" s="129"/>
      <c r="CA11" s="129"/>
      <c r="CB11" s="129"/>
      <c r="CD11" s="134" t="s">
        <v>158</v>
      </c>
      <c r="CE11" s="134"/>
      <c r="CF11" s="134"/>
      <c r="CG11" s="134"/>
      <c r="CH11" s="134"/>
      <c r="CI11" s="134"/>
      <c r="CJ11" s="134"/>
      <c r="CK11" s="134"/>
      <c r="CL11" s="134"/>
      <c r="CM11" s="134"/>
      <c r="CN11" s="134"/>
      <c r="CO11" s="134"/>
      <c r="CP11" s="134"/>
      <c r="CQ11" s="134"/>
      <c r="CR11" s="127" t="n">
        <v>488726</v>
      </c>
      <c r="CS11" s="127"/>
      <c r="CT11" s="127"/>
      <c r="CU11" s="127"/>
      <c r="CV11" s="127"/>
      <c r="CW11" s="127"/>
      <c r="CX11" s="127"/>
      <c r="CY11" s="127"/>
      <c r="CZ11" s="128" t="n">
        <v>0.9</v>
      </c>
      <c r="DA11" s="128"/>
      <c r="DB11" s="128"/>
      <c r="DC11" s="128"/>
      <c r="DD11" s="131" t="n">
        <v>112201</v>
      </c>
      <c r="DE11" s="131"/>
      <c r="DF11" s="131"/>
      <c r="DG11" s="131"/>
      <c r="DH11" s="131"/>
      <c r="DI11" s="131"/>
      <c r="DJ11" s="131"/>
      <c r="DK11" s="131"/>
      <c r="DL11" s="131"/>
      <c r="DM11" s="131"/>
      <c r="DN11" s="131"/>
      <c r="DO11" s="131"/>
      <c r="DP11" s="131"/>
      <c r="DQ11" s="129" t="n">
        <v>335062</v>
      </c>
      <c r="DR11" s="129"/>
      <c r="DS11" s="129"/>
      <c r="DT11" s="129"/>
      <c r="DU11" s="129"/>
      <c r="DV11" s="129"/>
      <c r="DW11" s="129"/>
      <c r="DX11" s="129"/>
      <c r="DY11" s="129"/>
      <c r="DZ11" s="129"/>
      <c r="EA11" s="129"/>
      <c r="EB11" s="129"/>
      <c r="EC11" s="129"/>
    </row>
    <row r="12" customFormat="false" ht="11.25" hidden="false" customHeight="true" outlineLevel="0" collapsed="false">
      <c r="B12" s="130" t="s">
        <v>159</v>
      </c>
      <c r="C12" s="130"/>
      <c r="D12" s="130"/>
      <c r="E12" s="130"/>
      <c r="F12" s="130"/>
      <c r="G12" s="130"/>
      <c r="H12" s="130"/>
      <c r="I12" s="130"/>
      <c r="J12" s="130"/>
      <c r="K12" s="130"/>
      <c r="L12" s="130"/>
      <c r="M12" s="130"/>
      <c r="N12" s="130"/>
      <c r="O12" s="130"/>
      <c r="P12" s="130"/>
      <c r="Q12" s="130"/>
      <c r="R12" s="127" t="n">
        <v>17610</v>
      </c>
      <c r="S12" s="127"/>
      <c r="T12" s="127"/>
      <c r="U12" s="127"/>
      <c r="V12" s="127"/>
      <c r="W12" s="127"/>
      <c r="X12" s="127"/>
      <c r="Y12" s="127"/>
      <c r="Z12" s="128" t="n">
        <v>0</v>
      </c>
      <c r="AA12" s="128"/>
      <c r="AB12" s="128"/>
      <c r="AC12" s="128"/>
      <c r="AD12" s="131" t="n">
        <v>17610</v>
      </c>
      <c r="AE12" s="131"/>
      <c r="AF12" s="131"/>
      <c r="AG12" s="131"/>
      <c r="AH12" s="131"/>
      <c r="AI12" s="131"/>
      <c r="AJ12" s="131"/>
      <c r="AK12" s="131"/>
      <c r="AL12" s="132" t="n">
        <v>0.1</v>
      </c>
      <c r="AM12" s="132"/>
      <c r="AN12" s="132"/>
      <c r="AO12" s="132"/>
      <c r="AP12" s="130" t="s">
        <v>160</v>
      </c>
      <c r="AQ12" s="130"/>
      <c r="AR12" s="130"/>
      <c r="AS12" s="130"/>
      <c r="AT12" s="130"/>
      <c r="AU12" s="130"/>
      <c r="AV12" s="130"/>
      <c r="AW12" s="130"/>
      <c r="AX12" s="130"/>
      <c r="AY12" s="130"/>
      <c r="AZ12" s="130"/>
      <c r="BA12" s="130"/>
      <c r="BB12" s="130"/>
      <c r="BC12" s="130"/>
      <c r="BD12" s="130"/>
      <c r="BE12" s="130"/>
      <c r="BF12" s="130"/>
      <c r="BG12" s="127" t="n">
        <v>6159509</v>
      </c>
      <c r="BH12" s="127"/>
      <c r="BI12" s="127"/>
      <c r="BJ12" s="127"/>
      <c r="BK12" s="127"/>
      <c r="BL12" s="127"/>
      <c r="BM12" s="127"/>
      <c r="BN12" s="127"/>
      <c r="BO12" s="128" t="n">
        <v>40.5</v>
      </c>
      <c r="BP12" s="128"/>
      <c r="BQ12" s="128"/>
      <c r="BR12" s="128"/>
      <c r="BS12" s="129" t="s">
        <v>47</v>
      </c>
      <c r="BT12" s="129"/>
      <c r="BU12" s="129"/>
      <c r="BV12" s="129"/>
      <c r="BW12" s="129"/>
      <c r="BX12" s="129"/>
      <c r="BY12" s="129"/>
      <c r="BZ12" s="129"/>
      <c r="CA12" s="129"/>
      <c r="CB12" s="129"/>
      <c r="CD12" s="134" t="s">
        <v>161</v>
      </c>
      <c r="CE12" s="134"/>
      <c r="CF12" s="134"/>
      <c r="CG12" s="134"/>
      <c r="CH12" s="134"/>
      <c r="CI12" s="134"/>
      <c r="CJ12" s="134"/>
      <c r="CK12" s="134"/>
      <c r="CL12" s="134"/>
      <c r="CM12" s="134"/>
      <c r="CN12" s="134"/>
      <c r="CO12" s="134"/>
      <c r="CP12" s="134"/>
      <c r="CQ12" s="134"/>
      <c r="CR12" s="127" t="n">
        <v>834041</v>
      </c>
      <c r="CS12" s="127"/>
      <c r="CT12" s="127"/>
      <c r="CU12" s="127"/>
      <c r="CV12" s="127"/>
      <c r="CW12" s="127"/>
      <c r="CX12" s="127"/>
      <c r="CY12" s="127"/>
      <c r="CZ12" s="128" t="n">
        <v>1.6</v>
      </c>
      <c r="DA12" s="128"/>
      <c r="DB12" s="128"/>
      <c r="DC12" s="128"/>
      <c r="DD12" s="131" t="n">
        <v>3892</v>
      </c>
      <c r="DE12" s="131"/>
      <c r="DF12" s="131"/>
      <c r="DG12" s="131"/>
      <c r="DH12" s="131"/>
      <c r="DI12" s="131"/>
      <c r="DJ12" s="131"/>
      <c r="DK12" s="131"/>
      <c r="DL12" s="131"/>
      <c r="DM12" s="131"/>
      <c r="DN12" s="131"/>
      <c r="DO12" s="131"/>
      <c r="DP12" s="131"/>
      <c r="DQ12" s="129" t="n">
        <v>694654</v>
      </c>
      <c r="DR12" s="129"/>
      <c r="DS12" s="129"/>
      <c r="DT12" s="129"/>
      <c r="DU12" s="129"/>
      <c r="DV12" s="129"/>
      <c r="DW12" s="129"/>
      <c r="DX12" s="129"/>
      <c r="DY12" s="129"/>
      <c r="DZ12" s="129"/>
      <c r="EA12" s="129"/>
      <c r="EB12" s="129"/>
      <c r="EC12" s="129"/>
    </row>
    <row r="13" customFormat="false" ht="11.25" hidden="false" customHeight="true" outlineLevel="0" collapsed="false">
      <c r="B13" s="130" t="s">
        <v>162</v>
      </c>
      <c r="C13" s="130"/>
      <c r="D13" s="130"/>
      <c r="E13" s="130"/>
      <c r="F13" s="130"/>
      <c r="G13" s="130"/>
      <c r="H13" s="130"/>
      <c r="I13" s="130"/>
      <c r="J13" s="130"/>
      <c r="K13" s="130"/>
      <c r="L13" s="130"/>
      <c r="M13" s="130"/>
      <c r="N13" s="130"/>
      <c r="O13" s="130"/>
      <c r="P13" s="130"/>
      <c r="Q13" s="130"/>
      <c r="R13" s="127" t="s">
        <v>47</v>
      </c>
      <c r="S13" s="127"/>
      <c r="T13" s="127"/>
      <c r="U13" s="127"/>
      <c r="V13" s="127"/>
      <c r="W13" s="127"/>
      <c r="X13" s="127"/>
      <c r="Y13" s="127"/>
      <c r="Z13" s="128" t="s">
        <v>47</v>
      </c>
      <c r="AA13" s="128"/>
      <c r="AB13" s="128"/>
      <c r="AC13" s="128"/>
      <c r="AD13" s="131" t="s">
        <v>47</v>
      </c>
      <c r="AE13" s="131"/>
      <c r="AF13" s="131"/>
      <c r="AG13" s="131"/>
      <c r="AH13" s="131"/>
      <c r="AI13" s="131"/>
      <c r="AJ13" s="131"/>
      <c r="AK13" s="131"/>
      <c r="AL13" s="132" t="s">
        <v>47</v>
      </c>
      <c r="AM13" s="132"/>
      <c r="AN13" s="132"/>
      <c r="AO13" s="132"/>
      <c r="AP13" s="130" t="s">
        <v>163</v>
      </c>
      <c r="AQ13" s="130"/>
      <c r="AR13" s="130"/>
      <c r="AS13" s="130"/>
      <c r="AT13" s="130"/>
      <c r="AU13" s="130"/>
      <c r="AV13" s="130"/>
      <c r="AW13" s="130"/>
      <c r="AX13" s="130"/>
      <c r="AY13" s="130"/>
      <c r="AZ13" s="130"/>
      <c r="BA13" s="130"/>
      <c r="BB13" s="130"/>
      <c r="BC13" s="130"/>
      <c r="BD13" s="130"/>
      <c r="BE13" s="130"/>
      <c r="BF13" s="130"/>
      <c r="BG13" s="127" t="n">
        <v>6136639</v>
      </c>
      <c r="BH13" s="127"/>
      <c r="BI13" s="127"/>
      <c r="BJ13" s="127"/>
      <c r="BK13" s="127"/>
      <c r="BL13" s="127"/>
      <c r="BM13" s="127"/>
      <c r="BN13" s="127"/>
      <c r="BO13" s="128" t="n">
        <v>40.4</v>
      </c>
      <c r="BP13" s="128"/>
      <c r="BQ13" s="128"/>
      <c r="BR13" s="128"/>
      <c r="BS13" s="129" t="s">
        <v>47</v>
      </c>
      <c r="BT13" s="129"/>
      <c r="BU13" s="129"/>
      <c r="BV13" s="129"/>
      <c r="BW13" s="129"/>
      <c r="BX13" s="129"/>
      <c r="BY13" s="129"/>
      <c r="BZ13" s="129"/>
      <c r="CA13" s="129"/>
      <c r="CB13" s="129"/>
      <c r="CD13" s="134" t="s">
        <v>164</v>
      </c>
      <c r="CE13" s="134"/>
      <c r="CF13" s="134"/>
      <c r="CG13" s="134"/>
      <c r="CH13" s="134"/>
      <c r="CI13" s="134"/>
      <c r="CJ13" s="134"/>
      <c r="CK13" s="134"/>
      <c r="CL13" s="134"/>
      <c r="CM13" s="134"/>
      <c r="CN13" s="134"/>
      <c r="CO13" s="134"/>
      <c r="CP13" s="134"/>
      <c r="CQ13" s="134"/>
      <c r="CR13" s="127" t="n">
        <v>3583564</v>
      </c>
      <c r="CS13" s="127"/>
      <c r="CT13" s="127"/>
      <c r="CU13" s="127"/>
      <c r="CV13" s="127"/>
      <c r="CW13" s="127"/>
      <c r="CX13" s="127"/>
      <c r="CY13" s="127"/>
      <c r="CZ13" s="128" t="n">
        <v>6.7</v>
      </c>
      <c r="DA13" s="128"/>
      <c r="DB13" s="128"/>
      <c r="DC13" s="128"/>
      <c r="DD13" s="131" t="n">
        <v>1509226</v>
      </c>
      <c r="DE13" s="131"/>
      <c r="DF13" s="131"/>
      <c r="DG13" s="131"/>
      <c r="DH13" s="131"/>
      <c r="DI13" s="131"/>
      <c r="DJ13" s="131"/>
      <c r="DK13" s="131"/>
      <c r="DL13" s="131"/>
      <c r="DM13" s="131"/>
      <c r="DN13" s="131"/>
      <c r="DO13" s="131"/>
      <c r="DP13" s="131"/>
      <c r="DQ13" s="129" t="n">
        <v>2596717</v>
      </c>
      <c r="DR13" s="129"/>
      <c r="DS13" s="129"/>
      <c r="DT13" s="129"/>
      <c r="DU13" s="129"/>
      <c r="DV13" s="129"/>
      <c r="DW13" s="129"/>
      <c r="DX13" s="129"/>
      <c r="DY13" s="129"/>
      <c r="DZ13" s="129"/>
      <c r="EA13" s="129"/>
      <c r="EB13" s="129"/>
      <c r="EC13" s="129"/>
    </row>
    <row r="14" customFormat="false" ht="11.25" hidden="false" customHeight="true" outlineLevel="0" collapsed="false">
      <c r="B14" s="130" t="s">
        <v>165</v>
      </c>
      <c r="C14" s="130"/>
      <c r="D14" s="130"/>
      <c r="E14" s="130"/>
      <c r="F14" s="130"/>
      <c r="G14" s="130"/>
      <c r="H14" s="130"/>
      <c r="I14" s="130"/>
      <c r="J14" s="130"/>
      <c r="K14" s="130"/>
      <c r="L14" s="130"/>
      <c r="M14" s="130"/>
      <c r="N14" s="130"/>
      <c r="O14" s="130"/>
      <c r="P14" s="130"/>
      <c r="Q14" s="130"/>
      <c r="R14" s="127" t="s">
        <v>47</v>
      </c>
      <c r="S14" s="127"/>
      <c r="T14" s="127"/>
      <c r="U14" s="127"/>
      <c r="V14" s="127"/>
      <c r="W14" s="127"/>
      <c r="X14" s="127"/>
      <c r="Y14" s="127"/>
      <c r="Z14" s="128" t="s">
        <v>47</v>
      </c>
      <c r="AA14" s="128"/>
      <c r="AB14" s="128"/>
      <c r="AC14" s="128"/>
      <c r="AD14" s="131" t="s">
        <v>47</v>
      </c>
      <c r="AE14" s="131"/>
      <c r="AF14" s="131"/>
      <c r="AG14" s="131"/>
      <c r="AH14" s="131"/>
      <c r="AI14" s="131"/>
      <c r="AJ14" s="131"/>
      <c r="AK14" s="131"/>
      <c r="AL14" s="132" t="s">
        <v>47</v>
      </c>
      <c r="AM14" s="132"/>
      <c r="AN14" s="132"/>
      <c r="AO14" s="132"/>
      <c r="AP14" s="130" t="s">
        <v>166</v>
      </c>
      <c r="AQ14" s="130"/>
      <c r="AR14" s="130"/>
      <c r="AS14" s="130"/>
      <c r="AT14" s="130"/>
      <c r="AU14" s="130"/>
      <c r="AV14" s="130"/>
      <c r="AW14" s="130"/>
      <c r="AX14" s="130"/>
      <c r="AY14" s="130"/>
      <c r="AZ14" s="130"/>
      <c r="BA14" s="130"/>
      <c r="BB14" s="130"/>
      <c r="BC14" s="130"/>
      <c r="BD14" s="130"/>
      <c r="BE14" s="130"/>
      <c r="BF14" s="130"/>
      <c r="BG14" s="127" t="n">
        <v>258557</v>
      </c>
      <c r="BH14" s="127"/>
      <c r="BI14" s="127"/>
      <c r="BJ14" s="127"/>
      <c r="BK14" s="127"/>
      <c r="BL14" s="127"/>
      <c r="BM14" s="127"/>
      <c r="BN14" s="127"/>
      <c r="BO14" s="128" t="n">
        <v>1.7</v>
      </c>
      <c r="BP14" s="128"/>
      <c r="BQ14" s="128"/>
      <c r="BR14" s="128"/>
      <c r="BS14" s="129" t="s">
        <v>47</v>
      </c>
      <c r="BT14" s="129"/>
      <c r="BU14" s="129"/>
      <c r="BV14" s="129"/>
      <c r="BW14" s="129"/>
      <c r="BX14" s="129"/>
      <c r="BY14" s="129"/>
      <c r="BZ14" s="129"/>
      <c r="CA14" s="129"/>
      <c r="CB14" s="129"/>
      <c r="CD14" s="134" t="s">
        <v>167</v>
      </c>
      <c r="CE14" s="134"/>
      <c r="CF14" s="134"/>
      <c r="CG14" s="134"/>
      <c r="CH14" s="134"/>
      <c r="CI14" s="134"/>
      <c r="CJ14" s="134"/>
      <c r="CK14" s="134"/>
      <c r="CL14" s="134"/>
      <c r="CM14" s="134"/>
      <c r="CN14" s="134"/>
      <c r="CO14" s="134"/>
      <c r="CP14" s="134"/>
      <c r="CQ14" s="134"/>
      <c r="CR14" s="127" t="n">
        <v>1820390</v>
      </c>
      <c r="CS14" s="127"/>
      <c r="CT14" s="127"/>
      <c r="CU14" s="127"/>
      <c r="CV14" s="127"/>
      <c r="CW14" s="127"/>
      <c r="CX14" s="127"/>
      <c r="CY14" s="127"/>
      <c r="CZ14" s="128" t="n">
        <v>3.4</v>
      </c>
      <c r="DA14" s="128"/>
      <c r="DB14" s="128"/>
      <c r="DC14" s="128"/>
      <c r="DD14" s="131" t="n">
        <v>97044</v>
      </c>
      <c r="DE14" s="131"/>
      <c r="DF14" s="131"/>
      <c r="DG14" s="131"/>
      <c r="DH14" s="131"/>
      <c r="DI14" s="131"/>
      <c r="DJ14" s="131"/>
      <c r="DK14" s="131"/>
      <c r="DL14" s="131"/>
      <c r="DM14" s="131"/>
      <c r="DN14" s="131"/>
      <c r="DO14" s="131"/>
      <c r="DP14" s="131"/>
      <c r="DQ14" s="129" t="n">
        <v>1718988</v>
      </c>
      <c r="DR14" s="129"/>
      <c r="DS14" s="129"/>
      <c r="DT14" s="129"/>
      <c r="DU14" s="129"/>
      <c r="DV14" s="129"/>
      <c r="DW14" s="129"/>
      <c r="DX14" s="129"/>
      <c r="DY14" s="129"/>
      <c r="DZ14" s="129"/>
      <c r="EA14" s="129"/>
      <c r="EB14" s="129"/>
      <c r="EC14" s="129"/>
    </row>
    <row r="15" customFormat="false" ht="11.25" hidden="false" customHeight="true" outlineLevel="0" collapsed="false">
      <c r="B15" s="130" t="s">
        <v>168</v>
      </c>
      <c r="C15" s="130"/>
      <c r="D15" s="130"/>
      <c r="E15" s="130"/>
      <c r="F15" s="130"/>
      <c r="G15" s="130"/>
      <c r="H15" s="130"/>
      <c r="I15" s="130"/>
      <c r="J15" s="130"/>
      <c r="K15" s="130"/>
      <c r="L15" s="130"/>
      <c r="M15" s="130"/>
      <c r="N15" s="130"/>
      <c r="O15" s="130"/>
      <c r="P15" s="130"/>
      <c r="Q15" s="130"/>
      <c r="R15" s="127" t="s">
        <v>47</v>
      </c>
      <c r="S15" s="127"/>
      <c r="T15" s="127"/>
      <c r="U15" s="127"/>
      <c r="V15" s="127"/>
      <c r="W15" s="127"/>
      <c r="X15" s="127"/>
      <c r="Y15" s="127"/>
      <c r="Z15" s="128" t="s">
        <v>47</v>
      </c>
      <c r="AA15" s="128"/>
      <c r="AB15" s="128"/>
      <c r="AC15" s="128"/>
      <c r="AD15" s="131" t="s">
        <v>47</v>
      </c>
      <c r="AE15" s="131"/>
      <c r="AF15" s="131"/>
      <c r="AG15" s="131"/>
      <c r="AH15" s="131"/>
      <c r="AI15" s="131"/>
      <c r="AJ15" s="131"/>
      <c r="AK15" s="131"/>
      <c r="AL15" s="132" t="s">
        <v>47</v>
      </c>
      <c r="AM15" s="132"/>
      <c r="AN15" s="132"/>
      <c r="AO15" s="132"/>
      <c r="AP15" s="130" t="s">
        <v>169</v>
      </c>
      <c r="AQ15" s="130"/>
      <c r="AR15" s="130"/>
      <c r="AS15" s="130"/>
      <c r="AT15" s="130"/>
      <c r="AU15" s="130"/>
      <c r="AV15" s="130"/>
      <c r="AW15" s="130"/>
      <c r="AX15" s="130"/>
      <c r="AY15" s="130"/>
      <c r="AZ15" s="130"/>
      <c r="BA15" s="130"/>
      <c r="BB15" s="130"/>
      <c r="BC15" s="130"/>
      <c r="BD15" s="130"/>
      <c r="BE15" s="130"/>
      <c r="BF15" s="130"/>
      <c r="BG15" s="127" t="n">
        <v>537068</v>
      </c>
      <c r="BH15" s="127"/>
      <c r="BI15" s="127"/>
      <c r="BJ15" s="127"/>
      <c r="BK15" s="127"/>
      <c r="BL15" s="127"/>
      <c r="BM15" s="127"/>
      <c r="BN15" s="127"/>
      <c r="BO15" s="128" t="n">
        <v>3.5</v>
      </c>
      <c r="BP15" s="128"/>
      <c r="BQ15" s="128"/>
      <c r="BR15" s="128"/>
      <c r="BS15" s="129" t="s">
        <v>47</v>
      </c>
      <c r="BT15" s="129"/>
      <c r="BU15" s="129"/>
      <c r="BV15" s="129"/>
      <c r="BW15" s="129"/>
      <c r="BX15" s="129"/>
      <c r="BY15" s="129"/>
      <c r="BZ15" s="129"/>
      <c r="CA15" s="129"/>
      <c r="CB15" s="129"/>
      <c r="CD15" s="134" t="s">
        <v>170</v>
      </c>
      <c r="CE15" s="134"/>
      <c r="CF15" s="134"/>
      <c r="CG15" s="134"/>
      <c r="CH15" s="134"/>
      <c r="CI15" s="134"/>
      <c r="CJ15" s="134"/>
      <c r="CK15" s="134"/>
      <c r="CL15" s="134"/>
      <c r="CM15" s="134"/>
      <c r="CN15" s="134"/>
      <c r="CO15" s="134"/>
      <c r="CP15" s="134"/>
      <c r="CQ15" s="134"/>
      <c r="CR15" s="127" t="n">
        <v>6931290</v>
      </c>
      <c r="CS15" s="127"/>
      <c r="CT15" s="127"/>
      <c r="CU15" s="127"/>
      <c r="CV15" s="127"/>
      <c r="CW15" s="127"/>
      <c r="CX15" s="127"/>
      <c r="CY15" s="127"/>
      <c r="CZ15" s="128" t="n">
        <v>13</v>
      </c>
      <c r="DA15" s="128"/>
      <c r="DB15" s="128"/>
      <c r="DC15" s="128"/>
      <c r="DD15" s="131" t="n">
        <v>2364013</v>
      </c>
      <c r="DE15" s="131"/>
      <c r="DF15" s="131"/>
      <c r="DG15" s="131"/>
      <c r="DH15" s="131"/>
      <c r="DI15" s="131"/>
      <c r="DJ15" s="131"/>
      <c r="DK15" s="131"/>
      <c r="DL15" s="131"/>
      <c r="DM15" s="131"/>
      <c r="DN15" s="131"/>
      <c r="DO15" s="131"/>
      <c r="DP15" s="131"/>
      <c r="DQ15" s="129" t="n">
        <v>3621834</v>
      </c>
      <c r="DR15" s="129"/>
      <c r="DS15" s="129"/>
      <c r="DT15" s="129"/>
      <c r="DU15" s="129"/>
      <c r="DV15" s="129"/>
      <c r="DW15" s="129"/>
      <c r="DX15" s="129"/>
      <c r="DY15" s="129"/>
      <c r="DZ15" s="129"/>
      <c r="EA15" s="129"/>
      <c r="EB15" s="129"/>
      <c r="EC15" s="129"/>
    </row>
    <row r="16" customFormat="false" ht="11.25" hidden="false" customHeight="true" outlineLevel="0" collapsed="false">
      <c r="B16" s="130" t="s">
        <v>171</v>
      </c>
      <c r="C16" s="130"/>
      <c r="D16" s="130"/>
      <c r="E16" s="130"/>
      <c r="F16" s="130"/>
      <c r="G16" s="130"/>
      <c r="H16" s="130"/>
      <c r="I16" s="130"/>
      <c r="J16" s="130"/>
      <c r="K16" s="130"/>
      <c r="L16" s="130"/>
      <c r="M16" s="130"/>
      <c r="N16" s="130"/>
      <c r="O16" s="130"/>
      <c r="P16" s="130"/>
      <c r="Q16" s="130"/>
      <c r="R16" s="127" t="n">
        <v>46602</v>
      </c>
      <c r="S16" s="127"/>
      <c r="T16" s="127"/>
      <c r="U16" s="127"/>
      <c r="V16" s="127"/>
      <c r="W16" s="127"/>
      <c r="X16" s="127"/>
      <c r="Y16" s="127"/>
      <c r="Z16" s="128" t="n">
        <v>0.1</v>
      </c>
      <c r="AA16" s="128"/>
      <c r="AB16" s="128"/>
      <c r="AC16" s="128"/>
      <c r="AD16" s="131" t="n">
        <v>46602</v>
      </c>
      <c r="AE16" s="131"/>
      <c r="AF16" s="131"/>
      <c r="AG16" s="131"/>
      <c r="AH16" s="131"/>
      <c r="AI16" s="131"/>
      <c r="AJ16" s="131"/>
      <c r="AK16" s="131"/>
      <c r="AL16" s="132" t="n">
        <v>0.2</v>
      </c>
      <c r="AM16" s="132"/>
      <c r="AN16" s="132"/>
      <c r="AO16" s="132"/>
      <c r="AP16" s="130" t="s">
        <v>172</v>
      </c>
      <c r="AQ16" s="130"/>
      <c r="AR16" s="130"/>
      <c r="AS16" s="130"/>
      <c r="AT16" s="130"/>
      <c r="AU16" s="130"/>
      <c r="AV16" s="130"/>
      <c r="AW16" s="130"/>
      <c r="AX16" s="130"/>
      <c r="AY16" s="130"/>
      <c r="AZ16" s="130"/>
      <c r="BA16" s="130"/>
      <c r="BB16" s="130"/>
      <c r="BC16" s="130"/>
      <c r="BD16" s="130"/>
      <c r="BE16" s="130"/>
      <c r="BF16" s="130"/>
      <c r="BG16" s="127" t="s">
        <v>47</v>
      </c>
      <c r="BH16" s="127"/>
      <c r="BI16" s="127"/>
      <c r="BJ16" s="127"/>
      <c r="BK16" s="127"/>
      <c r="BL16" s="127"/>
      <c r="BM16" s="127"/>
      <c r="BN16" s="127"/>
      <c r="BO16" s="128" t="s">
        <v>47</v>
      </c>
      <c r="BP16" s="128"/>
      <c r="BQ16" s="128"/>
      <c r="BR16" s="128"/>
      <c r="BS16" s="129" t="s">
        <v>47</v>
      </c>
      <c r="BT16" s="129"/>
      <c r="BU16" s="129"/>
      <c r="BV16" s="129"/>
      <c r="BW16" s="129"/>
      <c r="BX16" s="129"/>
      <c r="BY16" s="129"/>
      <c r="BZ16" s="129"/>
      <c r="CA16" s="129"/>
      <c r="CB16" s="129"/>
      <c r="CD16" s="134" t="s">
        <v>173</v>
      </c>
      <c r="CE16" s="134"/>
      <c r="CF16" s="134"/>
      <c r="CG16" s="134"/>
      <c r="CH16" s="134"/>
      <c r="CI16" s="134"/>
      <c r="CJ16" s="134"/>
      <c r="CK16" s="134"/>
      <c r="CL16" s="134"/>
      <c r="CM16" s="134"/>
      <c r="CN16" s="134"/>
      <c r="CO16" s="134"/>
      <c r="CP16" s="134"/>
      <c r="CQ16" s="134"/>
      <c r="CR16" s="127" t="n">
        <v>22922</v>
      </c>
      <c r="CS16" s="127"/>
      <c r="CT16" s="127"/>
      <c r="CU16" s="127"/>
      <c r="CV16" s="127"/>
      <c r="CW16" s="127"/>
      <c r="CX16" s="127"/>
      <c r="CY16" s="127"/>
      <c r="CZ16" s="128" t="n">
        <v>0</v>
      </c>
      <c r="DA16" s="128"/>
      <c r="DB16" s="128"/>
      <c r="DC16" s="128"/>
      <c r="DD16" s="131" t="s">
        <v>47</v>
      </c>
      <c r="DE16" s="131"/>
      <c r="DF16" s="131"/>
      <c r="DG16" s="131"/>
      <c r="DH16" s="131"/>
      <c r="DI16" s="131"/>
      <c r="DJ16" s="131"/>
      <c r="DK16" s="131"/>
      <c r="DL16" s="131"/>
      <c r="DM16" s="131"/>
      <c r="DN16" s="131"/>
      <c r="DO16" s="131"/>
      <c r="DP16" s="131"/>
      <c r="DQ16" s="129" t="n">
        <v>82</v>
      </c>
      <c r="DR16" s="129"/>
      <c r="DS16" s="129"/>
      <c r="DT16" s="129"/>
      <c r="DU16" s="129"/>
      <c r="DV16" s="129"/>
      <c r="DW16" s="129"/>
      <c r="DX16" s="129"/>
      <c r="DY16" s="129"/>
      <c r="DZ16" s="129"/>
      <c r="EA16" s="129"/>
      <c r="EB16" s="129"/>
      <c r="EC16" s="129"/>
    </row>
    <row r="17" customFormat="false" ht="11.25" hidden="false" customHeight="true" outlineLevel="0" collapsed="false">
      <c r="B17" s="130" t="s">
        <v>174</v>
      </c>
      <c r="C17" s="130"/>
      <c r="D17" s="130"/>
      <c r="E17" s="130"/>
      <c r="F17" s="130"/>
      <c r="G17" s="130"/>
      <c r="H17" s="130"/>
      <c r="I17" s="130"/>
      <c r="J17" s="130"/>
      <c r="K17" s="130"/>
      <c r="L17" s="130"/>
      <c r="M17" s="130"/>
      <c r="N17" s="130"/>
      <c r="O17" s="130"/>
      <c r="P17" s="130"/>
      <c r="Q17" s="130"/>
      <c r="R17" s="127" t="n">
        <v>62332</v>
      </c>
      <c r="S17" s="127"/>
      <c r="T17" s="127"/>
      <c r="U17" s="127"/>
      <c r="V17" s="127"/>
      <c r="W17" s="127"/>
      <c r="X17" s="127"/>
      <c r="Y17" s="127"/>
      <c r="Z17" s="128" t="n">
        <v>0.1</v>
      </c>
      <c r="AA17" s="128"/>
      <c r="AB17" s="128"/>
      <c r="AC17" s="128"/>
      <c r="AD17" s="131" t="n">
        <v>62332</v>
      </c>
      <c r="AE17" s="131"/>
      <c r="AF17" s="131"/>
      <c r="AG17" s="131"/>
      <c r="AH17" s="131"/>
      <c r="AI17" s="131"/>
      <c r="AJ17" s="131"/>
      <c r="AK17" s="131"/>
      <c r="AL17" s="132" t="n">
        <v>0.3</v>
      </c>
      <c r="AM17" s="132"/>
      <c r="AN17" s="132"/>
      <c r="AO17" s="132"/>
      <c r="AP17" s="130" t="s">
        <v>175</v>
      </c>
      <c r="AQ17" s="130"/>
      <c r="AR17" s="130"/>
      <c r="AS17" s="130"/>
      <c r="AT17" s="130"/>
      <c r="AU17" s="130"/>
      <c r="AV17" s="130"/>
      <c r="AW17" s="130"/>
      <c r="AX17" s="130"/>
      <c r="AY17" s="130"/>
      <c r="AZ17" s="130"/>
      <c r="BA17" s="130"/>
      <c r="BB17" s="130"/>
      <c r="BC17" s="130"/>
      <c r="BD17" s="130"/>
      <c r="BE17" s="130"/>
      <c r="BF17" s="130"/>
      <c r="BG17" s="127" t="s">
        <v>47</v>
      </c>
      <c r="BH17" s="127"/>
      <c r="BI17" s="127"/>
      <c r="BJ17" s="127"/>
      <c r="BK17" s="127"/>
      <c r="BL17" s="127"/>
      <c r="BM17" s="127"/>
      <c r="BN17" s="127"/>
      <c r="BO17" s="128" t="s">
        <v>47</v>
      </c>
      <c r="BP17" s="128"/>
      <c r="BQ17" s="128"/>
      <c r="BR17" s="128"/>
      <c r="BS17" s="129" t="s">
        <v>47</v>
      </c>
      <c r="BT17" s="129"/>
      <c r="BU17" s="129"/>
      <c r="BV17" s="129"/>
      <c r="BW17" s="129"/>
      <c r="BX17" s="129"/>
      <c r="BY17" s="129"/>
      <c r="BZ17" s="129"/>
      <c r="CA17" s="129"/>
      <c r="CB17" s="129"/>
      <c r="CD17" s="134" t="s">
        <v>176</v>
      </c>
      <c r="CE17" s="134"/>
      <c r="CF17" s="134"/>
      <c r="CG17" s="134"/>
      <c r="CH17" s="134"/>
      <c r="CI17" s="134"/>
      <c r="CJ17" s="134"/>
      <c r="CK17" s="134"/>
      <c r="CL17" s="134"/>
      <c r="CM17" s="134"/>
      <c r="CN17" s="134"/>
      <c r="CO17" s="134"/>
      <c r="CP17" s="134"/>
      <c r="CQ17" s="134"/>
      <c r="CR17" s="127" t="n">
        <v>4815527</v>
      </c>
      <c r="CS17" s="127"/>
      <c r="CT17" s="127"/>
      <c r="CU17" s="127"/>
      <c r="CV17" s="127"/>
      <c r="CW17" s="127"/>
      <c r="CX17" s="127"/>
      <c r="CY17" s="127"/>
      <c r="CZ17" s="128" t="n">
        <v>9</v>
      </c>
      <c r="DA17" s="128"/>
      <c r="DB17" s="128"/>
      <c r="DC17" s="128"/>
      <c r="DD17" s="131" t="s">
        <v>47</v>
      </c>
      <c r="DE17" s="131"/>
      <c r="DF17" s="131"/>
      <c r="DG17" s="131"/>
      <c r="DH17" s="131"/>
      <c r="DI17" s="131"/>
      <c r="DJ17" s="131"/>
      <c r="DK17" s="131"/>
      <c r="DL17" s="131"/>
      <c r="DM17" s="131"/>
      <c r="DN17" s="131"/>
      <c r="DO17" s="131"/>
      <c r="DP17" s="131"/>
      <c r="DQ17" s="129" t="n">
        <v>4794031</v>
      </c>
      <c r="DR17" s="129"/>
      <c r="DS17" s="129"/>
      <c r="DT17" s="129"/>
      <c r="DU17" s="129"/>
      <c r="DV17" s="129"/>
      <c r="DW17" s="129"/>
      <c r="DX17" s="129"/>
      <c r="DY17" s="129"/>
      <c r="DZ17" s="129"/>
      <c r="EA17" s="129"/>
      <c r="EB17" s="129"/>
      <c r="EC17" s="129"/>
    </row>
    <row r="18" customFormat="false" ht="11.25" hidden="false" customHeight="true" outlineLevel="0" collapsed="false">
      <c r="B18" s="130" t="s">
        <v>177</v>
      </c>
      <c r="C18" s="130"/>
      <c r="D18" s="130"/>
      <c r="E18" s="130"/>
      <c r="F18" s="130"/>
      <c r="G18" s="130"/>
      <c r="H18" s="130"/>
      <c r="I18" s="130"/>
      <c r="J18" s="130"/>
      <c r="K18" s="130"/>
      <c r="L18" s="130"/>
      <c r="M18" s="130"/>
      <c r="N18" s="130"/>
      <c r="O18" s="130"/>
      <c r="P18" s="130"/>
      <c r="Q18" s="130"/>
      <c r="R18" s="127" t="n">
        <v>155641</v>
      </c>
      <c r="S18" s="127"/>
      <c r="T18" s="127"/>
      <c r="U18" s="127"/>
      <c r="V18" s="127"/>
      <c r="W18" s="127"/>
      <c r="X18" s="127"/>
      <c r="Y18" s="127"/>
      <c r="Z18" s="128" t="n">
        <v>0.3</v>
      </c>
      <c r="AA18" s="128"/>
      <c r="AB18" s="128"/>
      <c r="AC18" s="128"/>
      <c r="AD18" s="131" t="n">
        <v>155641</v>
      </c>
      <c r="AE18" s="131"/>
      <c r="AF18" s="131"/>
      <c r="AG18" s="131"/>
      <c r="AH18" s="131"/>
      <c r="AI18" s="131"/>
      <c r="AJ18" s="131"/>
      <c r="AK18" s="131"/>
      <c r="AL18" s="132" t="n">
        <v>0.7</v>
      </c>
      <c r="AM18" s="132"/>
      <c r="AN18" s="132"/>
      <c r="AO18" s="132"/>
      <c r="AP18" s="130" t="s">
        <v>178</v>
      </c>
      <c r="AQ18" s="130"/>
      <c r="AR18" s="130"/>
      <c r="AS18" s="130"/>
      <c r="AT18" s="130"/>
      <c r="AU18" s="130"/>
      <c r="AV18" s="130"/>
      <c r="AW18" s="130"/>
      <c r="AX18" s="130"/>
      <c r="AY18" s="130"/>
      <c r="AZ18" s="130"/>
      <c r="BA18" s="130"/>
      <c r="BB18" s="130"/>
      <c r="BC18" s="130"/>
      <c r="BD18" s="130"/>
      <c r="BE18" s="130"/>
      <c r="BF18" s="130"/>
      <c r="BG18" s="127" t="s">
        <v>47</v>
      </c>
      <c r="BH18" s="127"/>
      <c r="BI18" s="127"/>
      <c r="BJ18" s="127"/>
      <c r="BK18" s="127"/>
      <c r="BL18" s="127"/>
      <c r="BM18" s="127"/>
      <c r="BN18" s="127"/>
      <c r="BO18" s="128" t="s">
        <v>47</v>
      </c>
      <c r="BP18" s="128"/>
      <c r="BQ18" s="128"/>
      <c r="BR18" s="128"/>
      <c r="BS18" s="129" t="s">
        <v>47</v>
      </c>
      <c r="BT18" s="129"/>
      <c r="BU18" s="129"/>
      <c r="BV18" s="129"/>
      <c r="BW18" s="129"/>
      <c r="BX18" s="129"/>
      <c r="BY18" s="129"/>
      <c r="BZ18" s="129"/>
      <c r="CA18" s="129"/>
      <c r="CB18" s="129"/>
      <c r="CD18" s="134" t="s">
        <v>179</v>
      </c>
      <c r="CE18" s="134"/>
      <c r="CF18" s="134"/>
      <c r="CG18" s="134"/>
      <c r="CH18" s="134"/>
      <c r="CI18" s="134"/>
      <c r="CJ18" s="134"/>
      <c r="CK18" s="134"/>
      <c r="CL18" s="134"/>
      <c r="CM18" s="134"/>
      <c r="CN18" s="134"/>
      <c r="CO18" s="134"/>
      <c r="CP18" s="134"/>
      <c r="CQ18" s="134"/>
      <c r="CR18" s="127" t="s">
        <v>47</v>
      </c>
      <c r="CS18" s="127"/>
      <c r="CT18" s="127"/>
      <c r="CU18" s="127"/>
      <c r="CV18" s="127"/>
      <c r="CW18" s="127"/>
      <c r="CX18" s="127"/>
      <c r="CY18" s="127"/>
      <c r="CZ18" s="128" t="s">
        <v>47</v>
      </c>
      <c r="DA18" s="128"/>
      <c r="DB18" s="128"/>
      <c r="DC18" s="128"/>
      <c r="DD18" s="131" t="s">
        <v>47</v>
      </c>
      <c r="DE18" s="131"/>
      <c r="DF18" s="131"/>
      <c r="DG18" s="131"/>
      <c r="DH18" s="131"/>
      <c r="DI18" s="131"/>
      <c r="DJ18" s="131"/>
      <c r="DK18" s="131"/>
      <c r="DL18" s="131"/>
      <c r="DM18" s="131"/>
      <c r="DN18" s="131"/>
      <c r="DO18" s="131"/>
      <c r="DP18" s="131"/>
      <c r="DQ18" s="129" t="s">
        <v>47</v>
      </c>
      <c r="DR18" s="129"/>
      <c r="DS18" s="129"/>
      <c r="DT18" s="129"/>
      <c r="DU18" s="129"/>
      <c r="DV18" s="129"/>
      <c r="DW18" s="129"/>
      <c r="DX18" s="129"/>
      <c r="DY18" s="129"/>
      <c r="DZ18" s="129"/>
      <c r="EA18" s="129"/>
      <c r="EB18" s="129"/>
      <c r="EC18" s="129"/>
    </row>
    <row r="19" customFormat="false" ht="11.25" hidden="false" customHeight="true" outlineLevel="0" collapsed="false">
      <c r="B19" s="130" t="s">
        <v>180</v>
      </c>
      <c r="C19" s="130"/>
      <c r="D19" s="130"/>
      <c r="E19" s="130"/>
      <c r="F19" s="130"/>
      <c r="G19" s="130"/>
      <c r="H19" s="130"/>
      <c r="I19" s="130"/>
      <c r="J19" s="130"/>
      <c r="K19" s="130"/>
      <c r="L19" s="130"/>
      <c r="M19" s="130"/>
      <c r="N19" s="130"/>
      <c r="O19" s="130"/>
      <c r="P19" s="130"/>
      <c r="Q19" s="130"/>
      <c r="R19" s="127" t="n">
        <v>121657</v>
      </c>
      <c r="S19" s="127"/>
      <c r="T19" s="127"/>
      <c r="U19" s="127"/>
      <c r="V19" s="127"/>
      <c r="W19" s="127"/>
      <c r="X19" s="127"/>
      <c r="Y19" s="127"/>
      <c r="Z19" s="128" t="n">
        <v>0.2</v>
      </c>
      <c r="AA19" s="128"/>
      <c r="AB19" s="128"/>
      <c r="AC19" s="128"/>
      <c r="AD19" s="131" t="n">
        <v>121657</v>
      </c>
      <c r="AE19" s="131"/>
      <c r="AF19" s="131"/>
      <c r="AG19" s="131"/>
      <c r="AH19" s="131"/>
      <c r="AI19" s="131"/>
      <c r="AJ19" s="131"/>
      <c r="AK19" s="131"/>
      <c r="AL19" s="132" t="n">
        <v>0.5</v>
      </c>
      <c r="AM19" s="132"/>
      <c r="AN19" s="132"/>
      <c r="AO19" s="132"/>
      <c r="AP19" s="130" t="s">
        <v>181</v>
      </c>
      <c r="AQ19" s="130"/>
      <c r="AR19" s="130"/>
      <c r="AS19" s="130"/>
      <c r="AT19" s="130"/>
      <c r="AU19" s="130"/>
      <c r="AV19" s="130"/>
      <c r="AW19" s="130"/>
      <c r="AX19" s="130"/>
      <c r="AY19" s="130"/>
      <c r="AZ19" s="130"/>
      <c r="BA19" s="130"/>
      <c r="BB19" s="130"/>
      <c r="BC19" s="130"/>
      <c r="BD19" s="130"/>
      <c r="BE19" s="130"/>
      <c r="BF19" s="130"/>
      <c r="BG19" s="127" t="n">
        <v>738104</v>
      </c>
      <c r="BH19" s="127"/>
      <c r="BI19" s="127"/>
      <c r="BJ19" s="127"/>
      <c r="BK19" s="127"/>
      <c r="BL19" s="127"/>
      <c r="BM19" s="127"/>
      <c r="BN19" s="127"/>
      <c r="BO19" s="128" t="n">
        <v>4.9</v>
      </c>
      <c r="BP19" s="128"/>
      <c r="BQ19" s="128"/>
      <c r="BR19" s="128"/>
      <c r="BS19" s="129" t="s">
        <v>47</v>
      </c>
      <c r="BT19" s="129"/>
      <c r="BU19" s="129"/>
      <c r="BV19" s="129"/>
      <c r="BW19" s="129"/>
      <c r="BX19" s="129"/>
      <c r="BY19" s="129"/>
      <c r="BZ19" s="129"/>
      <c r="CA19" s="129"/>
      <c r="CB19" s="129"/>
      <c r="CD19" s="134" t="s">
        <v>182</v>
      </c>
      <c r="CE19" s="134"/>
      <c r="CF19" s="134"/>
      <c r="CG19" s="134"/>
      <c r="CH19" s="134"/>
      <c r="CI19" s="134"/>
      <c r="CJ19" s="134"/>
      <c r="CK19" s="134"/>
      <c r="CL19" s="134"/>
      <c r="CM19" s="134"/>
      <c r="CN19" s="134"/>
      <c r="CO19" s="134"/>
      <c r="CP19" s="134"/>
      <c r="CQ19" s="134"/>
      <c r="CR19" s="127" t="s">
        <v>47</v>
      </c>
      <c r="CS19" s="127"/>
      <c r="CT19" s="127"/>
      <c r="CU19" s="127"/>
      <c r="CV19" s="127"/>
      <c r="CW19" s="127"/>
      <c r="CX19" s="127"/>
      <c r="CY19" s="127"/>
      <c r="CZ19" s="128" t="s">
        <v>47</v>
      </c>
      <c r="DA19" s="128"/>
      <c r="DB19" s="128"/>
      <c r="DC19" s="128"/>
      <c r="DD19" s="131" t="s">
        <v>47</v>
      </c>
      <c r="DE19" s="131"/>
      <c r="DF19" s="131"/>
      <c r="DG19" s="131"/>
      <c r="DH19" s="131"/>
      <c r="DI19" s="131"/>
      <c r="DJ19" s="131"/>
      <c r="DK19" s="131"/>
      <c r="DL19" s="131"/>
      <c r="DM19" s="131"/>
      <c r="DN19" s="131"/>
      <c r="DO19" s="131"/>
      <c r="DP19" s="131"/>
      <c r="DQ19" s="129" t="s">
        <v>47</v>
      </c>
      <c r="DR19" s="129"/>
      <c r="DS19" s="129"/>
      <c r="DT19" s="129"/>
      <c r="DU19" s="129"/>
      <c r="DV19" s="129"/>
      <c r="DW19" s="129"/>
      <c r="DX19" s="129"/>
      <c r="DY19" s="129"/>
      <c r="DZ19" s="129"/>
      <c r="EA19" s="129"/>
      <c r="EB19" s="129"/>
      <c r="EC19" s="129"/>
    </row>
    <row r="20" customFormat="false" ht="11.25" hidden="false" customHeight="true" outlineLevel="0" collapsed="false">
      <c r="B20" s="130" t="s">
        <v>183</v>
      </c>
      <c r="C20" s="130"/>
      <c r="D20" s="130"/>
      <c r="E20" s="130"/>
      <c r="F20" s="130"/>
      <c r="G20" s="130"/>
      <c r="H20" s="130"/>
      <c r="I20" s="130"/>
      <c r="J20" s="130"/>
      <c r="K20" s="130"/>
      <c r="L20" s="130"/>
      <c r="M20" s="130"/>
      <c r="N20" s="130"/>
      <c r="O20" s="130"/>
      <c r="P20" s="130"/>
      <c r="Q20" s="130"/>
      <c r="R20" s="127" t="n">
        <v>23681</v>
      </c>
      <c r="S20" s="127"/>
      <c r="T20" s="127"/>
      <c r="U20" s="127"/>
      <c r="V20" s="127"/>
      <c r="W20" s="127"/>
      <c r="X20" s="127"/>
      <c r="Y20" s="127"/>
      <c r="Z20" s="128" t="n">
        <v>0</v>
      </c>
      <c r="AA20" s="128"/>
      <c r="AB20" s="128"/>
      <c r="AC20" s="128"/>
      <c r="AD20" s="131" t="n">
        <v>23681</v>
      </c>
      <c r="AE20" s="131"/>
      <c r="AF20" s="131"/>
      <c r="AG20" s="131"/>
      <c r="AH20" s="131"/>
      <c r="AI20" s="131"/>
      <c r="AJ20" s="131"/>
      <c r="AK20" s="131"/>
      <c r="AL20" s="132" t="n">
        <v>0.1</v>
      </c>
      <c r="AM20" s="132"/>
      <c r="AN20" s="132"/>
      <c r="AO20" s="132"/>
      <c r="AP20" s="130" t="s">
        <v>184</v>
      </c>
      <c r="AQ20" s="130"/>
      <c r="AR20" s="130"/>
      <c r="AS20" s="130"/>
      <c r="AT20" s="130"/>
      <c r="AU20" s="130"/>
      <c r="AV20" s="130"/>
      <c r="AW20" s="130"/>
      <c r="AX20" s="130"/>
      <c r="AY20" s="130"/>
      <c r="AZ20" s="130"/>
      <c r="BA20" s="130"/>
      <c r="BB20" s="130"/>
      <c r="BC20" s="130"/>
      <c r="BD20" s="130"/>
      <c r="BE20" s="130"/>
      <c r="BF20" s="130"/>
      <c r="BG20" s="127" t="n">
        <v>738104</v>
      </c>
      <c r="BH20" s="127"/>
      <c r="BI20" s="127"/>
      <c r="BJ20" s="127"/>
      <c r="BK20" s="127"/>
      <c r="BL20" s="127"/>
      <c r="BM20" s="127"/>
      <c r="BN20" s="127"/>
      <c r="BO20" s="128" t="n">
        <v>4.9</v>
      </c>
      <c r="BP20" s="128"/>
      <c r="BQ20" s="128"/>
      <c r="BR20" s="128"/>
      <c r="BS20" s="129" t="s">
        <v>47</v>
      </c>
      <c r="BT20" s="129"/>
      <c r="BU20" s="129"/>
      <c r="BV20" s="129"/>
      <c r="BW20" s="129"/>
      <c r="BX20" s="129"/>
      <c r="BY20" s="129"/>
      <c r="BZ20" s="129"/>
      <c r="CA20" s="129"/>
      <c r="CB20" s="129"/>
      <c r="CD20" s="134" t="s">
        <v>185</v>
      </c>
      <c r="CE20" s="134"/>
      <c r="CF20" s="134"/>
      <c r="CG20" s="134"/>
      <c r="CH20" s="134"/>
      <c r="CI20" s="134"/>
      <c r="CJ20" s="134"/>
      <c r="CK20" s="134"/>
      <c r="CL20" s="134"/>
      <c r="CM20" s="134"/>
      <c r="CN20" s="134"/>
      <c r="CO20" s="134"/>
      <c r="CP20" s="134"/>
      <c r="CQ20" s="134"/>
      <c r="CR20" s="127" t="n">
        <v>53325677</v>
      </c>
      <c r="CS20" s="127"/>
      <c r="CT20" s="127"/>
      <c r="CU20" s="127"/>
      <c r="CV20" s="127"/>
      <c r="CW20" s="127"/>
      <c r="CX20" s="127"/>
      <c r="CY20" s="127"/>
      <c r="CZ20" s="128" t="n">
        <v>100</v>
      </c>
      <c r="DA20" s="128"/>
      <c r="DB20" s="128"/>
      <c r="DC20" s="128"/>
      <c r="DD20" s="131" t="n">
        <v>4802354</v>
      </c>
      <c r="DE20" s="131"/>
      <c r="DF20" s="131"/>
      <c r="DG20" s="131"/>
      <c r="DH20" s="131"/>
      <c r="DI20" s="131"/>
      <c r="DJ20" s="131"/>
      <c r="DK20" s="131"/>
      <c r="DL20" s="131"/>
      <c r="DM20" s="131"/>
      <c r="DN20" s="131"/>
      <c r="DO20" s="131"/>
      <c r="DP20" s="131"/>
      <c r="DQ20" s="129" t="n">
        <v>28104271</v>
      </c>
      <c r="DR20" s="129"/>
      <c r="DS20" s="129"/>
      <c r="DT20" s="129"/>
      <c r="DU20" s="129"/>
      <c r="DV20" s="129"/>
      <c r="DW20" s="129"/>
      <c r="DX20" s="129"/>
      <c r="DY20" s="129"/>
      <c r="DZ20" s="129"/>
      <c r="EA20" s="129"/>
      <c r="EB20" s="129"/>
      <c r="EC20" s="129"/>
    </row>
    <row r="21" customFormat="false" ht="11.25" hidden="false" customHeight="true" outlineLevel="0" collapsed="false">
      <c r="B21" s="130" t="s">
        <v>186</v>
      </c>
      <c r="C21" s="130"/>
      <c r="D21" s="130"/>
      <c r="E21" s="130"/>
      <c r="F21" s="130"/>
      <c r="G21" s="130"/>
      <c r="H21" s="130"/>
      <c r="I21" s="130"/>
      <c r="J21" s="130"/>
      <c r="K21" s="130"/>
      <c r="L21" s="130"/>
      <c r="M21" s="130"/>
      <c r="N21" s="130"/>
      <c r="O21" s="130"/>
      <c r="P21" s="130"/>
      <c r="Q21" s="130"/>
      <c r="R21" s="127" t="n">
        <v>10303</v>
      </c>
      <c r="S21" s="127"/>
      <c r="T21" s="127"/>
      <c r="U21" s="127"/>
      <c r="V21" s="127"/>
      <c r="W21" s="127"/>
      <c r="X21" s="127"/>
      <c r="Y21" s="127"/>
      <c r="Z21" s="128" t="n">
        <v>0</v>
      </c>
      <c r="AA21" s="128"/>
      <c r="AB21" s="128"/>
      <c r="AC21" s="128"/>
      <c r="AD21" s="131" t="n">
        <v>10303</v>
      </c>
      <c r="AE21" s="131"/>
      <c r="AF21" s="131"/>
      <c r="AG21" s="131"/>
      <c r="AH21" s="131"/>
      <c r="AI21" s="131"/>
      <c r="AJ21" s="131"/>
      <c r="AK21" s="131"/>
      <c r="AL21" s="132" t="n">
        <v>0</v>
      </c>
      <c r="AM21" s="132"/>
      <c r="AN21" s="132"/>
      <c r="AO21" s="132"/>
      <c r="AP21" s="135" t="s">
        <v>187</v>
      </c>
      <c r="AQ21" s="135"/>
      <c r="AR21" s="135"/>
      <c r="AS21" s="135"/>
      <c r="AT21" s="135"/>
      <c r="AU21" s="135"/>
      <c r="AV21" s="135"/>
      <c r="AW21" s="135"/>
      <c r="AX21" s="135"/>
      <c r="AY21" s="135"/>
      <c r="AZ21" s="135"/>
      <c r="BA21" s="135"/>
      <c r="BB21" s="135"/>
      <c r="BC21" s="135"/>
      <c r="BD21" s="135"/>
      <c r="BE21" s="135"/>
      <c r="BF21" s="135"/>
      <c r="BG21" s="127" t="s">
        <v>47</v>
      </c>
      <c r="BH21" s="127"/>
      <c r="BI21" s="127"/>
      <c r="BJ21" s="127"/>
      <c r="BK21" s="127"/>
      <c r="BL21" s="127"/>
      <c r="BM21" s="127"/>
      <c r="BN21" s="127"/>
      <c r="BO21" s="128" t="s">
        <v>47</v>
      </c>
      <c r="BP21" s="128"/>
      <c r="BQ21" s="128"/>
      <c r="BR21" s="128"/>
      <c r="BS21" s="129" t="s">
        <v>47</v>
      </c>
      <c r="BT21" s="129"/>
      <c r="BU21" s="129"/>
      <c r="BV21" s="129"/>
      <c r="BW21" s="129"/>
      <c r="BX21" s="129"/>
      <c r="BY21" s="129"/>
      <c r="BZ21" s="129"/>
      <c r="CA21" s="129"/>
      <c r="CB21" s="129"/>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30" t="s">
        <v>188</v>
      </c>
      <c r="C22" s="130"/>
      <c r="D22" s="130"/>
      <c r="E22" s="130"/>
      <c r="F22" s="130"/>
      <c r="G22" s="130"/>
      <c r="H22" s="130"/>
      <c r="I22" s="130"/>
      <c r="J22" s="130"/>
      <c r="K22" s="130"/>
      <c r="L22" s="130"/>
      <c r="M22" s="130"/>
      <c r="N22" s="130"/>
      <c r="O22" s="130"/>
      <c r="P22" s="130"/>
      <c r="Q22" s="130"/>
      <c r="R22" s="127" t="n">
        <v>6396852</v>
      </c>
      <c r="S22" s="127"/>
      <c r="T22" s="127"/>
      <c r="U22" s="127"/>
      <c r="V22" s="127"/>
      <c r="W22" s="127"/>
      <c r="X22" s="127"/>
      <c r="Y22" s="127"/>
      <c r="Z22" s="128" t="n">
        <v>11.5</v>
      </c>
      <c r="AA22" s="128"/>
      <c r="AB22" s="128"/>
      <c r="AC22" s="128"/>
      <c r="AD22" s="131" t="n">
        <v>6002824</v>
      </c>
      <c r="AE22" s="131"/>
      <c r="AF22" s="131"/>
      <c r="AG22" s="131"/>
      <c r="AH22" s="131"/>
      <c r="AI22" s="131"/>
      <c r="AJ22" s="131"/>
      <c r="AK22" s="131"/>
      <c r="AL22" s="132" t="n">
        <v>25.3</v>
      </c>
      <c r="AM22" s="132"/>
      <c r="AN22" s="132"/>
      <c r="AO22" s="132"/>
      <c r="AP22" s="135" t="s">
        <v>189</v>
      </c>
      <c r="AQ22" s="135"/>
      <c r="AR22" s="135"/>
      <c r="AS22" s="135"/>
      <c r="AT22" s="135"/>
      <c r="AU22" s="135"/>
      <c r="AV22" s="135"/>
      <c r="AW22" s="135"/>
      <c r="AX22" s="135"/>
      <c r="AY22" s="135"/>
      <c r="AZ22" s="135"/>
      <c r="BA22" s="135"/>
      <c r="BB22" s="135"/>
      <c r="BC22" s="135"/>
      <c r="BD22" s="135"/>
      <c r="BE22" s="135"/>
      <c r="BF22" s="135"/>
      <c r="BG22" s="127" t="s">
        <v>47</v>
      </c>
      <c r="BH22" s="127"/>
      <c r="BI22" s="127"/>
      <c r="BJ22" s="127"/>
      <c r="BK22" s="127"/>
      <c r="BL22" s="127"/>
      <c r="BM22" s="127"/>
      <c r="BN22" s="127"/>
      <c r="BO22" s="128" t="s">
        <v>47</v>
      </c>
      <c r="BP22" s="128"/>
      <c r="BQ22" s="128"/>
      <c r="BR22" s="128"/>
      <c r="BS22" s="129" t="s">
        <v>47</v>
      </c>
      <c r="BT22" s="129"/>
      <c r="BU22" s="129"/>
      <c r="BV22" s="129"/>
      <c r="BW22" s="129"/>
      <c r="BX22" s="129"/>
      <c r="BY22" s="129"/>
      <c r="BZ22" s="129"/>
      <c r="CA22" s="129"/>
      <c r="CB22" s="129"/>
      <c r="CD22" s="120" t="s">
        <v>190</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30" t="s">
        <v>191</v>
      </c>
      <c r="C23" s="130"/>
      <c r="D23" s="130"/>
      <c r="E23" s="130"/>
      <c r="F23" s="130"/>
      <c r="G23" s="130"/>
      <c r="H23" s="130"/>
      <c r="I23" s="130"/>
      <c r="J23" s="130"/>
      <c r="K23" s="130"/>
      <c r="L23" s="130"/>
      <c r="M23" s="130"/>
      <c r="N23" s="130"/>
      <c r="O23" s="130"/>
      <c r="P23" s="130"/>
      <c r="Q23" s="130"/>
      <c r="R23" s="127" t="n">
        <v>6002824</v>
      </c>
      <c r="S23" s="127"/>
      <c r="T23" s="127"/>
      <c r="U23" s="127"/>
      <c r="V23" s="127"/>
      <c r="W23" s="127"/>
      <c r="X23" s="127"/>
      <c r="Y23" s="127"/>
      <c r="Z23" s="128" t="n">
        <v>10.8</v>
      </c>
      <c r="AA23" s="128"/>
      <c r="AB23" s="128"/>
      <c r="AC23" s="128"/>
      <c r="AD23" s="131" t="n">
        <v>6002824</v>
      </c>
      <c r="AE23" s="131"/>
      <c r="AF23" s="131"/>
      <c r="AG23" s="131"/>
      <c r="AH23" s="131"/>
      <c r="AI23" s="131"/>
      <c r="AJ23" s="131"/>
      <c r="AK23" s="131"/>
      <c r="AL23" s="132" t="n">
        <v>25.3</v>
      </c>
      <c r="AM23" s="132"/>
      <c r="AN23" s="132"/>
      <c r="AO23" s="132"/>
      <c r="AP23" s="135" t="s">
        <v>192</v>
      </c>
      <c r="AQ23" s="135"/>
      <c r="AR23" s="135"/>
      <c r="AS23" s="135"/>
      <c r="AT23" s="135"/>
      <c r="AU23" s="135"/>
      <c r="AV23" s="135"/>
      <c r="AW23" s="135"/>
      <c r="AX23" s="135"/>
      <c r="AY23" s="135"/>
      <c r="AZ23" s="135"/>
      <c r="BA23" s="135"/>
      <c r="BB23" s="135"/>
      <c r="BC23" s="135"/>
      <c r="BD23" s="135"/>
      <c r="BE23" s="135"/>
      <c r="BF23" s="135"/>
      <c r="BG23" s="127" t="n">
        <v>738104</v>
      </c>
      <c r="BH23" s="127"/>
      <c r="BI23" s="127"/>
      <c r="BJ23" s="127"/>
      <c r="BK23" s="127"/>
      <c r="BL23" s="127"/>
      <c r="BM23" s="127"/>
      <c r="BN23" s="127"/>
      <c r="BO23" s="128" t="n">
        <v>4.9</v>
      </c>
      <c r="BP23" s="128"/>
      <c r="BQ23" s="128"/>
      <c r="BR23" s="128"/>
      <c r="BS23" s="129" t="s">
        <v>47</v>
      </c>
      <c r="BT23" s="129"/>
      <c r="BU23" s="129"/>
      <c r="BV23" s="129"/>
      <c r="BW23" s="129"/>
      <c r="BX23" s="129"/>
      <c r="BY23" s="129"/>
      <c r="BZ23" s="129"/>
      <c r="CA23" s="129"/>
      <c r="CB23" s="129"/>
      <c r="CD23" s="120" t="s">
        <v>7</v>
      </c>
      <c r="CE23" s="120"/>
      <c r="CF23" s="120"/>
      <c r="CG23" s="120"/>
      <c r="CH23" s="120"/>
      <c r="CI23" s="120"/>
      <c r="CJ23" s="120"/>
      <c r="CK23" s="120"/>
      <c r="CL23" s="120"/>
      <c r="CM23" s="120"/>
      <c r="CN23" s="120"/>
      <c r="CO23" s="120"/>
      <c r="CP23" s="120"/>
      <c r="CQ23" s="120"/>
      <c r="CR23" s="120" t="s">
        <v>130</v>
      </c>
      <c r="CS23" s="120"/>
      <c r="CT23" s="120"/>
      <c r="CU23" s="120"/>
      <c r="CV23" s="120"/>
      <c r="CW23" s="120"/>
      <c r="CX23" s="120"/>
      <c r="CY23" s="120"/>
      <c r="CZ23" s="120" t="s">
        <v>131</v>
      </c>
      <c r="DA23" s="120"/>
      <c r="DB23" s="120"/>
      <c r="DC23" s="120"/>
      <c r="DD23" s="120" t="s">
        <v>193</v>
      </c>
      <c r="DE23" s="120"/>
      <c r="DF23" s="120"/>
      <c r="DG23" s="120"/>
      <c r="DH23" s="120"/>
      <c r="DI23" s="120"/>
      <c r="DJ23" s="120"/>
      <c r="DK23" s="120"/>
      <c r="DL23" s="141" t="s">
        <v>72</v>
      </c>
      <c r="DM23" s="141"/>
      <c r="DN23" s="141"/>
      <c r="DO23" s="141"/>
      <c r="DP23" s="141"/>
      <c r="DQ23" s="141"/>
      <c r="DR23" s="141"/>
      <c r="DS23" s="141"/>
      <c r="DT23" s="141"/>
      <c r="DU23" s="141"/>
      <c r="DV23" s="141"/>
      <c r="DW23" s="120" t="s">
        <v>17</v>
      </c>
      <c r="DX23" s="120"/>
      <c r="DY23" s="120"/>
      <c r="DZ23" s="120"/>
      <c r="EA23" s="120"/>
      <c r="EB23" s="120"/>
      <c r="EC23" s="120"/>
    </row>
    <row r="24" customFormat="false" ht="11.25" hidden="false" customHeight="true" outlineLevel="0" collapsed="false">
      <c r="B24" s="130" t="s">
        <v>194</v>
      </c>
      <c r="C24" s="130"/>
      <c r="D24" s="130"/>
      <c r="E24" s="130"/>
      <c r="F24" s="130"/>
      <c r="G24" s="130"/>
      <c r="H24" s="130"/>
      <c r="I24" s="130"/>
      <c r="J24" s="130"/>
      <c r="K24" s="130"/>
      <c r="L24" s="130"/>
      <c r="M24" s="130"/>
      <c r="N24" s="130"/>
      <c r="O24" s="130"/>
      <c r="P24" s="130"/>
      <c r="Q24" s="130"/>
      <c r="R24" s="127" t="n">
        <v>393695</v>
      </c>
      <c r="S24" s="127"/>
      <c r="T24" s="127"/>
      <c r="U24" s="127"/>
      <c r="V24" s="127"/>
      <c r="W24" s="127"/>
      <c r="X24" s="127"/>
      <c r="Y24" s="127"/>
      <c r="Z24" s="128" t="n">
        <v>0.7</v>
      </c>
      <c r="AA24" s="128"/>
      <c r="AB24" s="128"/>
      <c r="AC24" s="128"/>
      <c r="AD24" s="131" t="s">
        <v>47</v>
      </c>
      <c r="AE24" s="131"/>
      <c r="AF24" s="131"/>
      <c r="AG24" s="131"/>
      <c r="AH24" s="131"/>
      <c r="AI24" s="131"/>
      <c r="AJ24" s="131"/>
      <c r="AK24" s="131"/>
      <c r="AL24" s="132" t="s">
        <v>47</v>
      </c>
      <c r="AM24" s="132"/>
      <c r="AN24" s="132"/>
      <c r="AO24" s="132"/>
      <c r="AP24" s="135" t="s">
        <v>195</v>
      </c>
      <c r="AQ24" s="135"/>
      <c r="AR24" s="135"/>
      <c r="AS24" s="135"/>
      <c r="AT24" s="135"/>
      <c r="AU24" s="135"/>
      <c r="AV24" s="135"/>
      <c r="AW24" s="135"/>
      <c r="AX24" s="135"/>
      <c r="AY24" s="135"/>
      <c r="AZ24" s="135"/>
      <c r="BA24" s="135"/>
      <c r="BB24" s="135"/>
      <c r="BC24" s="135"/>
      <c r="BD24" s="135"/>
      <c r="BE24" s="135"/>
      <c r="BF24" s="135"/>
      <c r="BG24" s="127" t="s">
        <v>47</v>
      </c>
      <c r="BH24" s="127"/>
      <c r="BI24" s="127"/>
      <c r="BJ24" s="127"/>
      <c r="BK24" s="127"/>
      <c r="BL24" s="127"/>
      <c r="BM24" s="127"/>
      <c r="BN24" s="127"/>
      <c r="BO24" s="128" t="s">
        <v>47</v>
      </c>
      <c r="BP24" s="128"/>
      <c r="BQ24" s="128"/>
      <c r="BR24" s="128"/>
      <c r="BS24" s="129" t="s">
        <v>47</v>
      </c>
      <c r="BT24" s="129"/>
      <c r="BU24" s="129"/>
      <c r="BV24" s="129"/>
      <c r="BW24" s="129"/>
      <c r="BX24" s="129"/>
      <c r="BY24" s="129"/>
      <c r="BZ24" s="129"/>
      <c r="CA24" s="129"/>
      <c r="CB24" s="129"/>
      <c r="CD24" s="133" t="s">
        <v>196</v>
      </c>
      <c r="CE24" s="133"/>
      <c r="CF24" s="133"/>
      <c r="CG24" s="133"/>
      <c r="CH24" s="133"/>
      <c r="CI24" s="133"/>
      <c r="CJ24" s="133"/>
      <c r="CK24" s="133"/>
      <c r="CL24" s="133"/>
      <c r="CM24" s="133"/>
      <c r="CN24" s="133"/>
      <c r="CO24" s="133"/>
      <c r="CP24" s="133"/>
      <c r="CQ24" s="133"/>
      <c r="CR24" s="123" t="n">
        <v>19962423</v>
      </c>
      <c r="CS24" s="123"/>
      <c r="CT24" s="123"/>
      <c r="CU24" s="123"/>
      <c r="CV24" s="123"/>
      <c r="CW24" s="123"/>
      <c r="CX24" s="123"/>
      <c r="CY24" s="123"/>
      <c r="CZ24" s="124" t="n">
        <v>37.4</v>
      </c>
      <c r="DA24" s="124"/>
      <c r="DB24" s="124"/>
      <c r="DC24" s="124"/>
      <c r="DD24" s="125" t="n">
        <v>13236133</v>
      </c>
      <c r="DE24" s="125"/>
      <c r="DF24" s="125"/>
      <c r="DG24" s="125"/>
      <c r="DH24" s="125"/>
      <c r="DI24" s="125"/>
      <c r="DJ24" s="125"/>
      <c r="DK24" s="125"/>
      <c r="DL24" s="125" t="n">
        <v>13144800</v>
      </c>
      <c r="DM24" s="125"/>
      <c r="DN24" s="125"/>
      <c r="DO24" s="125"/>
      <c r="DP24" s="125"/>
      <c r="DQ24" s="125"/>
      <c r="DR24" s="125"/>
      <c r="DS24" s="125"/>
      <c r="DT24" s="125"/>
      <c r="DU24" s="125"/>
      <c r="DV24" s="125"/>
      <c r="DW24" s="126" t="n">
        <v>52.6</v>
      </c>
      <c r="DX24" s="126"/>
      <c r="DY24" s="126"/>
      <c r="DZ24" s="126"/>
      <c r="EA24" s="126"/>
      <c r="EB24" s="126"/>
      <c r="EC24" s="126"/>
    </row>
    <row r="25" customFormat="false" ht="11.25" hidden="false" customHeight="true" outlineLevel="0" collapsed="false">
      <c r="B25" s="130" t="s">
        <v>197</v>
      </c>
      <c r="C25" s="130"/>
      <c r="D25" s="130"/>
      <c r="E25" s="130"/>
      <c r="F25" s="130"/>
      <c r="G25" s="130"/>
      <c r="H25" s="130"/>
      <c r="I25" s="130"/>
      <c r="J25" s="130"/>
      <c r="K25" s="130"/>
      <c r="L25" s="130"/>
      <c r="M25" s="130"/>
      <c r="N25" s="130"/>
      <c r="O25" s="130"/>
      <c r="P25" s="130"/>
      <c r="Q25" s="130"/>
      <c r="R25" s="127" t="n">
        <v>333</v>
      </c>
      <c r="S25" s="127"/>
      <c r="T25" s="127"/>
      <c r="U25" s="127"/>
      <c r="V25" s="127"/>
      <c r="W25" s="127"/>
      <c r="X25" s="127"/>
      <c r="Y25" s="127"/>
      <c r="Z25" s="128" t="n">
        <v>0</v>
      </c>
      <c r="AA25" s="128"/>
      <c r="AB25" s="128"/>
      <c r="AC25" s="128"/>
      <c r="AD25" s="131" t="s">
        <v>47</v>
      </c>
      <c r="AE25" s="131"/>
      <c r="AF25" s="131"/>
      <c r="AG25" s="131"/>
      <c r="AH25" s="131"/>
      <c r="AI25" s="131"/>
      <c r="AJ25" s="131"/>
      <c r="AK25" s="131"/>
      <c r="AL25" s="132" t="s">
        <v>47</v>
      </c>
      <c r="AM25" s="132"/>
      <c r="AN25" s="132"/>
      <c r="AO25" s="132"/>
      <c r="AP25" s="135" t="s">
        <v>198</v>
      </c>
      <c r="AQ25" s="135"/>
      <c r="AR25" s="135"/>
      <c r="AS25" s="135"/>
      <c r="AT25" s="135"/>
      <c r="AU25" s="135"/>
      <c r="AV25" s="135"/>
      <c r="AW25" s="135"/>
      <c r="AX25" s="135"/>
      <c r="AY25" s="135"/>
      <c r="AZ25" s="135"/>
      <c r="BA25" s="135"/>
      <c r="BB25" s="135"/>
      <c r="BC25" s="135"/>
      <c r="BD25" s="135"/>
      <c r="BE25" s="135"/>
      <c r="BF25" s="135"/>
      <c r="BG25" s="127" t="s">
        <v>47</v>
      </c>
      <c r="BH25" s="127"/>
      <c r="BI25" s="127"/>
      <c r="BJ25" s="127"/>
      <c r="BK25" s="127"/>
      <c r="BL25" s="127"/>
      <c r="BM25" s="127"/>
      <c r="BN25" s="127"/>
      <c r="BO25" s="128" t="s">
        <v>47</v>
      </c>
      <c r="BP25" s="128"/>
      <c r="BQ25" s="128"/>
      <c r="BR25" s="128"/>
      <c r="BS25" s="129" t="s">
        <v>47</v>
      </c>
      <c r="BT25" s="129"/>
      <c r="BU25" s="129"/>
      <c r="BV25" s="129"/>
      <c r="BW25" s="129"/>
      <c r="BX25" s="129"/>
      <c r="BY25" s="129"/>
      <c r="BZ25" s="129"/>
      <c r="CA25" s="129"/>
      <c r="CB25" s="129"/>
      <c r="CD25" s="134" t="s">
        <v>199</v>
      </c>
      <c r="CE25" s="134"/>
      <c r="CF25" s="134"/>
      <c r="CG25" s="134"/>
      <c r="CH25" s="134"/>
      <c r="CI25" s="134"/>
      <c r="CJ25" s="134"/>
      <c r="CK25" s="134"/>
      <c r="CL25" s="134"/>
      <c r="CM25" s="134"/>
      <c r="CN25" s="134"/>
      <c r="CO25" s="134"/>
      <c r="CP25" s="134"/>
      <c r="CQ25" s="134"/>
      <c r="CR25" s="127" t="n">
        <v>6007384</v>
      </c>
      <c r="CS25" s="127"/>
      <c r="CT25" s="127"/>
      <c r="CU25" s="127"/>
      <c r="CV25" s="127"/>
      <c r="CW25" s="127"/>
      <c r="CX25" s="127"/>
      <c r="CY25" s="127"/>
      <c r="CZ25" s="128" t="n">
        <v>11.3</v>
      </c>
      <c r="DA25" s="128"/>
      <c r="DB25" s="128"/>
      <c r="DC25" s="128"/>
      <c r="DD25" s="131" t="n">
        <v>5517447</v>
      </c>
      <c r="DE25" s="131"/>
      <c r="DF25" s="131"/>
      <c r="DG25" s="131"/>
      <c r="DH25" s="131"/>
      <c r="DI25" s="131"/>
      <c r="DJ25" s="131"/>
      <c r="DK25" s="131"/>
      <c r="DL25" s="131" t="n">
        <v>5482967</v>
      </c>
      <c r="DM25" s="131"/>
      <c r="DN25" s="131"/>
      <c r="DO25" s="131"/>
      <c r="DP25" s="131"/>
      <c r="DQ25" s="131"/>
      <c r="DR25" s="131"/>
      <c r="DS25" s="131"/>
      <c r="DT25" s="131"/>
      <c r="DU25" s="131"/>
      <c r="DV25" s="131"/>
      <c r="DW25" s="132" t="n">
        <v>22</v>
      </c>
      <c r="DX25" s="132"/>
      <c r="DY25" s="132"/>
      <c r="DZ25" s="132"/>
      <c r="EA25" s="132"/>
      <c r="EB25" s="132"/>
      <c r="EC25" s="132"/>
    </row>
    <row r="26" customFormat="false" ht="11.25" hidden="false" customHeight="true" outlineLevel="0" collapsed="false">
      <c r="B26" s="130" t="s">
        <v>200</v>
      </c>
      <c r="C26" s="130"/>
      <c r="D26" s="130"/>
      <c r="E26" s="130"/>
      <c r="F26" s="130"/>
      <c r="G26" s="130"/>
      <c r="H26" s="130"/>
      <c r="I26" s="130"/>
      <c r="J26" s="130"/>
      <c r="K26" s="130"/>
      <c r="L26" s="130"/>
      <c r="M26" s="130"/>
      <c r="N26" s="130"/>
      <c r="O26" s="130"/>
      <c r="P26" s="130"/>
      <c r="Q26" s="130"/>
      <c r="R26" s="127" t="n">
        <v>24654430</v>
      </c>
      <c r="S26" s="127"/>
      <c r="T26" s="127"/>
      <c r="U26" s="127"/>
      <c r="V26" s="127"/>
      <c r="W26" s="127"/>
      <c r="X26" s="127"/>
      <c r="Y26" s="127"/>
      <c r="Z26" s="128" t="n">
        <v>44.5</v>
      </c>
      <c r="AA26" s="128"/>
      <c r="AB26" s="128"/>
      <c r="AC26" s="128"/>
      <c r="AD26" s="131" t="n">
        <v>23522298</v>
      </c>
      <c r="AE26" s="131"/>
      <c r="AF26" s="131"/>
      <c r="AG26" s="131"/>
      <c r="AH26" s="131"/>
      <c r="AI26" s="131"/>
      <c r="AJ26" s="131"/>
      <c r="AK26" s="131"/>
      <c r="AL26" s="132" t="n">
        <v>99.3</v>
      </c>
      <c r="AM26" s="132"/>
      <c r="AN26" s="132"/>
      <c r="AO26" s="132"/>
      <c r="AP26" s="135" t="s">
        <v>201</v>
      </c>
      <c r="AQ26" s="135"/>
      <c r="AR26" s="135"/>
      <c r="AS26" s="135"/>
      <c r="AT26" s="135"/>
      <c r="AU26" s="135"/>
      <c r="AV26" s="135"/>
      <c r="AW26" s="135"/>
      <c r="AX26" s="135"/>
      <c r="AY26" s="135"/>
      <c r="AZ26" s="135"/>
      <c r="BA26" s="135"/>
      <c r="BB26" s="135"/>
      <c r="BC26" s="135"/>
      <c r="BD26" s="135"/>
      <c r="BE26" s="135"/>
      <c r="BF26" s="135"/>
      <c r="BG26" s="127" t="s">
        <v>47</v>
      </c>
      <c r="BH26" s="127"/>
      <c r="BI26" s="127"/>
      <c r="BJ26" s="127"/>
      <c r="BK26" s="127"/>
      <c r="BL26" s="127"/>
      <c r="BM26" s="127"/>
      <c r="BN26" s="127"/>
      <c r="BO26" s="128" t="s">
        <v>47</v>
      </c>
      <c r="BP26" s="128"/>
      <c r="BQ26" s="128"/>
      <c r="BR26" s="128"/>
      <c r="BS26" s="129" t="s">
        <v>47</v>
      </c>
      <c r="BT26" s="129"/>
      <c r="BU26" s="129"/>
      <c r="BV26" s="129"/>
      <c r="BW26" s="129"/>
      <c r="BX26" s="129"/>
      <c r="BY26" s="129"/>
      <c r="BZ26" s="129"/>
      <c r="CA26" s="129"/>
      <c r="CB26" s="129"/>
      <c r="CD26" s="134" t="s">
        <v>202</v>
      </c>
      <c r="CE26" s="134"/>
      <c r="CF26" s="134"/>
      <c r="CG26" s="134"/>
      <c r="CH26" s="134"/>
      <c r="CI26" s="134"/>
      <c r="CJ26" s="134"/>
      <c r="CK26" s="134"/>
      <c r="CL26" s="134"/>
      <c r="CM26" s="134"/>
      <c r="CN26" s="134"/>
      <c r="CO26" s="134"/>
      <c r="CP26" s="134"/>
      <c r="CQ26" s="134"/>
      <c r="CR26" s="127" t="n">
        <v>3846114</v>
      </c>
      <c r="CS26" s="127"/>
      <c r="CT26" s="127"/>
      <c r="CU26" s="127"/>
      <c r="CV26" s="127"/>
      <c r="CW26" s="127"/>
      <c r="CX26" s="127"/>
      <c r="CY26" s="127"/>
      <c r="CZ26" s="128" t="n">
        <v>7.2</v>
      </c>
      <c r="DA26" s="128"/>
      <c r="DB26" s="128"/>
      <c r="DC26" s="128"/>
      <c r="DD26" s="131" t="n">
        <v>3579263</v>
      </c>
      <c r="DE26" s="131"/>
      <c r="DF26" s="131"/>
      <c r="DG26" s="131"/>
      <c r="DH26" s="131"/>
      <c r="DI26" s="131"/>
      <c r="DJ26" s="131"/>
      <c r="DK26" s="131"/>
      <c r="DL26" s="131" t="s">
        <v>47</v>
      </c>
      <c r="DM26" s="131"/>
      <c r="DN26" s="131"/>
      <c r="DO26" s="131"/>
      <c r="DP26" s="131"/>
      <c r="DQ26" s="131"/>
      <c r="DR26" s="131"/>
      <c r="DS26" s="131"/>
      <c r="DT26" s="131"/>
      <c r="DU26" s="131"/>
      <c r="DV26" s="131"/>
      <c r="DW26" s="132" t="s">
        <v>47</v>
      </c>
      <c r="DX26" s="132"/>
      <c r="DY26" s="132"/>
      <c r="DZ26" s="132"/>
      <c r="EA26" s="132"/>
      <c r="EB26" s="132"/>
      <c r="EC26" s="132"/>
    </row>
    <row r="27" customFormat="false" ht="11.25" hidden="false" customHeight="true" outlineLevel="0" collapsed="false">
      <c r="B27" s="130" t="s">
        <v>203</v>
      </c>
      <c r="C27" s="130"/>
      <c r="D27" s="130"/>
      <c r="E27" s="130"/>
      <c r="F27" s="130"/>
      <c r="G27" s="130"/>
      <c r="H27" s="130"/>
      <c r="I27" s="130"/>
      <c r="J27" s="130"/>
      <c r="K27" s="130"/>
      <c r="L27" s="130"/>
      <c r="M27" s="130"/>
      <c r="N27" s="130"/>
      <c r="O27" s="130"/>
      <c r="P27" s="130"/>
      <c r="Q27" s="130"/>
      <c r="R27" s="127" t="n">
        <v>16764</v>
      </c>
      <c r="S27" s="127"/>
      <c r="T27" s="127"/>
      <c r="U27" s="127"/>
      <c r="V27" s="127"/>
      <c r="W27" s="127"/>
      <c r="X27" s="127"/>
      <c r="Y27" s="127"/>
      <c r="Z27" s="128" t="n">
        <v>0</v>
      </c>
      <c r="AA27" s="128"/>
      <c r="AB27" s="128"/>
      <c r="AC27" s="128"/>
      <c r="AD27" s="131" t="n">
        <v>16764</v>
      </c>
      <c r="AE27" s="131"/>
      <c r="AF27" s="131"/>
      <c r="AG27" s="131"/>
      <c r="AH27" s="131"/>
      <c r="AI27" s="131"/>
      <c r="AJ27" s="131"/>
      <c r="AK27" s="131"/>
      <c r="AL27" s="132" t="n">
        <v>0.1</v>
      </c>
      <c r="AM27" s="132"/>
      <c r="AN27" s="132"/>
      <c r="AO27" s="132"/>
      <c r="AP27" s="130" t="s">
        <v>101</v>
      </c>
      <c r="AQ27" s="130"/>
      <c r="AR27" s="130"/>
      <c r="AS27" s="130"/>
      <c r="AT27" s="130"/>
      <c r="AU27" s="130"/>
      <c r="AV27" s="130"/>
      <c r="AW27" s="130"/>
      <c r="AX27" s="130"/>
      <c r="AY27" s="130"/>
      <c r="AZ27" s="130"/>
      <c r="BA27" s="130"/>
      <c r="BB27" s="130"/>
      <c r="BC27" s="130"/>
      <c r="BD27" s="130"/>
      <c r="BE27" s="130"/>
      <c r="BF27" s="130"/>
      <c r="BG27" s="127" t="n">
        <v>15203112</v>
      </c>
      <c r="BH27" s="127"/>
      <c r="BI27" s="127"/>
      <c r="BJ27" s="127"/>
      <c r="BK27" s="127"/>
      <c r="BL27" s="127"/>
      <c r="BM27" s="127"/>
      <c r="BN27" s="127"/>
      <c r="BO27" s="128" t="n">
        <v>100</v>
      </c>
      <c r="BP27" s="128"/>
      <c r="BQ27" s="128"/>
      <c r="BR27" s="128"/>
      <c r="BS27" s="129" t="n">
        <v>104430</v>
      </c>
      <c r="BT27" s="129"/>
      <c r="BU27" s="129"/>
      <c r="BV27" s="129"/>
      <c r="BW27" s="129"/>
      <c r="BX27" s="129"/>
      <c r="BY27" s="129"/>
      <c r="BZ27" s="129"/>
      <c r="CA27" s="129"/>
      <c r="CB27" s="129"/>
      <c r="CD27" s="134" t="s">
        <v>204</v>
      </c>
      <c r="CE27" s="134"/>
      <c r="CF27" s="134"/>
      <c r="CG27" s="134"/>
      <c r="CH27" s="134"/>
      <c r="CI27" s="134"/>
      <c r="CJ27" s="134"/>
      <c r="CK27" s="134"/>
      <c r="CL27" s="134"/>
      <c r="CM27" s="134"/>
      <c r="CN27" s="134"/>
      <c r="CO27" s="134"/>
      <c r="CP27" s="134"/>
      <c r="CQ27" s="134"/>
      <c r="CR27" s="127" t="n">
        <v>9139530</v>
      </c>
      <c r="CS27" s="127"/>
      <c r="CT27" s="127"/>
      <c r="CU27" s="127"/>
      <c r="CV27" s="127"/>
      <c r="CW27" s="127"/>
      <c r="CX27" s="127"/>
      <c r="CY27" s="127"/>
      <c r="CZ27" s="128" t="n">
        <v>17.1</v>
      </c>
      <c r="DA27" s="128"/>
      <c r="DB27" s="128"/>
      <c r="DC27" s="128"/>
      <c r="DD27" s="131" t="n">
        <v>2924673</v>
      </c>
      <c r="DE27" s="131"/>
      <c r="DF27" s="131"/>
      <c r="DG27" s="131"/>
      <c r="DH27" s="131"/>
      <c r="DI27" s="131"/>
      <c r="DJ27" s="131"/>
      <c r="DK27" s="131"/>
      <c r="DL27" s="131" t="n">
        <v>2867820</v>
      </c>
      <c r="DM27" s="131"/>
      <c r="DN27" s="131"/>
      <c r="DO27" s="131"/>
      <c r="DP27" s="131"/>
      <c r="DQ27" s="131"/>
      <c r="DR27" s="131"/>
      <c r="DS27" s="131"/>
      <c r="DT27" s="131"/>
      <c r="DU27" s="131"/>
      <c r="DV27" s="131"/>
      <c r="DW27" s="132" t="n">
        <v>11.5</v>
      </c>
      <c r="DX27" s="132"/>
      <c r="DY27" s="132"/>
      <c r="DZ27" s="132"/>
      <c r="EA27" s="132"/>
      <c r="EB27" s="132"/>
      <c r="EC27" s="132"/>
    </row>
    <row r="28" customFormat="false" ht="11.25" hidden="false" customHeight="true" outlineLevel="0" collapsed="false">
      <c r="B28" s="130" t="s">
        <v>205</v>
      </c>
      <c r="C28" s="130"/>
      <c r="D28" s="130"/>
      <c r="E28" s="130"/>
      <c r="F28" s="130"/>
      <c r="G28" s="130"/>
      <c r="H28" s="130"/>
      <c r="I28" s="130"/>
      <c r="J28" s="130"/>
      <c r="K28" s="130"/>
      <c r="L28" s="130"/>
      <c r="M28" s="130"/>
      <c r="N28" s="130"/>
      <c r="O28" s="130"/>
      <c r="P28" s="130"/>
      <c r="Q28" s="130"/>
      <c r="R28" s="127" t="n">
        <v>73713</v>
      </c>
      <c r="S28" s="127"/>
      <c r="T28" s="127"/>
      <c r="U28" s="127"/>
      <c r="V28" s="127"/>
      <c r="W28" s="127"/>
      <c r="X28" s="127"/>
      <c r="Y28" s="127"/>
      <c r="Z28" s="128" t="n">
        <v>0.1</v>
      </c>
      <c r="AA28" s="128"/>
      <c r="AB28" s="128"/>
      <c r="AC28" s="128"/>
      <c r="AD28" s="131" t="s">
        <v>47</v>
      </c>
      <c r="AE28" s="131"/>
      <c r="AF28" s="131"/>
      <c r="AG28" s="131"/>
      <c r="AH28" s="131"/>
      <c r="AI28" s="131"/>
      <c r="AJ28" s="131"/>
      <c r="AK28" s="131"/>
      <c r="AL28" s="132" t="s">
        <v>47</v>
      </c>
      <c r="AM28" s="132"/>
      <c r="AN28" s="132"/>
      <c r="AO28" s="132"/>
      <c r="AP28" s="130"/>
      <c r="AQ28" s="130"/>
      <c r="AR28" s="130"/>
      <c r="AS28" s="130"/>
      <c r="AT28" s="130"/>
      <c r="AU28" s="130"/>
      <c r="AV28" s="130"/>
      <c r="AW28" s="130"/>
      <c r="AX28" s="130"/>
      <c r="AY28" s="130"/>
      <c r="AZ28" s="130"/>
      <c r="BA28" s="130"/>
      <c r="BB28" s="130"/>
      <c r="BC28" s="130"/>
      <c r="BD28" s="130"/>
      <c r="BE28" s="130"/>
      <c r="BF28" s="130"/>
      <c r="BG28" s="127"/>
      <c r="BH28" s="127"/>
      <c r="BI28" s="127"/>
      <c r="BJ28" s="127"/>
      <c r="BK28" s="127"/>
      <c r="BL28" s="127"/>
      <c r="BM28" s="127"/>
      <c r="BN28" s="127"/>
      <c r="BO28" s="128"/>
      <c r="BP28" s="128"/>
      <c r="BQ28" s="128"/>
      <c r="BR28" s="128"/>
      <c r="BS28" s="129"/>
      <c r="BT28" s="129"/>
      <c r="BU28" s="129"/>
      <c r="BV28" s="129"/>
      <c r="BW28" s="129"/>
      <c r="BX28" s="129"/>
      <c r="BY28" s="129"/>
      <c r="BZ28" s="129"/>
      <c r="CA28" s="129"/>
      <c r="CB28" s="129"/>
      <c r="CD28" s="134" t="s">
        <v>206</v>
      </c>
      <c r="CE28" s="134"/>
      <c r="CF28" s="134"/>
      <c r="CG28" s="134"/>
      <c r="CH28" s="134"/>
      <c r="CI28" s="134"/>
      <c r="CJ28" s="134"/>
      <c r="CK28" s="134"/>
      <c r="CL28" s="134"/>
      <c r="CM28" s="134"/>
      <c r="CN28" s="134"/>
      <c r="CO28" s="134"/>
      <c r="CP28" s="134"/>
      <c r="CQ28" s="134"/>
      <c r="CR28" s="127" t="n">
        <v>4815509</v>
      </c>
      <c r="CS28" s="127"/>
      <c r="CT28" s="127"/>
      <c r="CU28" s="127"/>
      <c r="CV28" s="127"/>
      <c r="CW28" s="127"/>
      <c r="CX28" s="127"/>
      <c r="CY28" s="127"/>
      <c r="CZ28" s="128" t="n">
        <v>9</v>
      </c>
      <c r="DA28" s="128"/>
      <c r="DB28" s="128"/>
      <c r="DC28" s="128"/>
      <c r="DD28" s="131" t="n">
        <v>4794013</v>
      </c>
      <c r="DE28" s="131"/>
      <c r="DF28" s="131"/>
      <c r="DG28" s="131"/>
      <c r="DH28" s="131"/>
      <c r="DI28" s="131"/>
      <c r="DJ28" s="131"/>
      <c r="DK28" s="131"/>
      <c r="DL28" s="131" t="n">
        <v>4794013</v>
      </c>
      <c r="DM28" s="131"/>
      <c r="DN28" s="131"/>
      <c r="DO28" s="131"/>
      <c r="DP28" s="131"/>
      <c r="DQ28" s="131"/>
      <c r="DR28" s="131"/>
      <c r="DS28" s="131"/>
      <c r="DT28" s="131"/>
      <c r="DU28" s="131"/>
      <c r="DV28" s="131"/>
      <c r="DW28" s="132" t="n">
        <v>19.2</v>
      </c>
      <c r="DX28" s="132"/>
      <c r="DY28" s="132"/>
      <c r="DZ28" s="132"/>
      <c r="EA28" s="132"/>
      <c r="EB28" s="132"/>
      <c r="EC28" s="132"/>
    </row>
    <row r="29" customFormat="false" ht="11.25" hidden="false" customHeight="true" outlineLevel="0" collapsed="false">
      <c r="B29" s="130" t="s">
        <v>207</v>
      </c>
      <c r="C29" s="130"/>
      <c r="D29" s="130"/>
      <c r="E29" s="130"/>
      <c r="F29" s="130"/>
      <c r="G29" s="130"/>
      <c r="H29" s="130"/>
      <c r="I29" s="130"/>
      <c r="J29" s="130"/>
      <c r="K29" s="130"/>
      <c r="L29" s="130"/>
      <c r="M29" s="130"/>
      <c r="N29" s="130"/>
      <c r="O29" s="130"/>
      <c r="P29" s="130"/>
      <c r="Q29" s="130"/>
      <c r="R29" s="127" t="n">
        <v>425787</v>
      </c>
      <c r="S29" s="127"/>
      <c r="T29" s="127"/>
      <c r="U29" s="127"/>
      <c r="V29" s="127"/>
      <c r="W29" s="127"/>
      <c r="X29" s="127"/>
      <c r="Y29" s="127"/>
      <c r="Z29" s="128" t="n">
        <v>0.8</v>
      </c>
      <c r="AA29" s="128"/>
      <c r="AB29" s="128"/>
      <c r="AC29" s="128"/>
      <c r="AD29" s="131" t="n">
        <v>88927</v>
      </c>
      <c r="AE29" s="131"/>
      <c r="AF29" s="131"/>
      <c r="AG29" s="131"/>
      <c r="AH29" s="131"/>
      <c r="AI29" s="131"/>
      <c r="AJ29" s="131"/>
      <c r="AK29" s="131"/>
      <c r="AL29" s="132" t="n">
        <v>0.4</v>
      </c>
      <c r="AM29" s="132"/>
      <c r="AN29" s="132"/>
      <c r="AO29" s="132"/>
      <c r="AP29" s="142"/>
      <c r="AQ29" s="142"/>
      <c r="AR29" s="142"/>
      <c r="AS29" s="142"/>
      <c r="AT29" s="142"/>
      <c r="AU29" s="142"/>
      <c r="AV29" s="142"/>
      <c r="AW29" s="142"/>
      <c r="AX29" s="142"/>
      <c r="AY29" s="142"/>
      <c r="AZ29" s="142"/>
      <c r="BA29" s="142"/>
      <c r="BB29" s="142"/>
      <c r="BC29" s="142"/>
      <c r="BD29" s="142"/>
      <c r="BE29" s="142"/>
      <c r="BF29" s="142"/>
      <c r="BG29" s="127"/>
      <c r="BH29" s="127"/>
      <c r="BI29" s="127"/>
      <c r="BJ29" s="127"/>
      <c r="BK29" s="127"/>
      <c r="BL29" s="127"/>
      <c r="BM29" s="127"/>
      <c r="BN29" s="127"/>
      <c r="BO29" s="128"/>
      <c r="BP29" s="128"/>
      <c r="BQ29" s="128"/>
      <c r="BR29" s="128"/>
      <c r="BS29" s="129"/>
      <c r="BT29" s="129"/>
      <c r="BU29" s="129"/>
      <c r="BV29" s="129"/>
      <c r="BW29" s="129"/>
      <c r="BX29" s="129"/>
      <c r="BY29" s="129"/>
      <c r="BZ29" s="129"/>
      <c r="CA29" s="129"/>
      <c r="CB29" s="129"/>
      <c r="CD29" s="143" t="s">
        <v>208</v>
      </c>
      <c r="CE29" s="143"/>
      <c r="CF29" s="134" t="s">
        <v>209</v>
      </c>
      <c r="CG29" s="134"/>
      <c r="CH29" s="134"/>
      <c r="CI29" s="134"/>
      <c r="CJ29" s="134"/>
      <c r="CK29" s="134"/>
      <c r="CL29" s="134"/>
      <c r="CM29" s="134"/>
      <c r="CN29" s="134"/>
      <c r="CO29" s="134"/>
      <c r="CP29" s="134"/>
      <c r="CQ29" s="134"/>
      <c r="CR29" s="127" t="n">
        <v>4815509</v>
      </c>
      <c r="CS29" s="127"/>
      <c r="CT29" s="127"/>
      <c r="CU29" s="127"/>
      <c r="CV29" s="127"/>
      <c r="CW29" s="127"/>
      <c r="CX29" s="127"/>
      <c r="CY29" s="127"/>
      <c r="CZ29" s="128" t="n">
        <v>9</v>
      </c>
      <c r="DA29" s="128"/>
      <c r="DB29" s="128"/>
      <c r="DC29" s="128"/>
      <c r="DD29" s="131" t="n">
        <v>4794013</v>
      </c>
      <c r="DE29" s="131"/>
      <c r="DF29" s="131"/>
      <c r="DG29" s="131"/>
      <c r="DH29" s="131"/>
      <c r="DI29" s="131"/>
      <c r="DJ29" s="131"/>
      <c r="DK29" s="131"/>
      <c r="DL29" s="131" t="n">
        <v>4794013</v>
      </c>
      <c r="DM29" s="131"/>
      <c r="DN29" s="131"/>
      <c r="DO29" s="131"/>
      <c r="DP29" s="131"/>
      <c r="DQ29" s="131"/>
      <c r="DR29" s="131"/>
      <c r="DS29" s="131"/>
      <c r="DT29" s="131"/>
      <c r="DU29" s="131"/>
      <c r="DV29" s="131"/>
      <c r="DW29" s="132" t="n">
        <v>19.2</v>
      </c>
      <c r="DX29" s="132"/>
      <c r="DY29" s="132"/>
      <c r="DZ29" s="132"/>
      <c r="EA29" s="132"/>
      <c r="EB29" s="132"/>
      <c r="EC29" s="132"/>
    </row>
    <row r="30" customFormat="false" ht="11.25" hidden="false" customHeight="true" outlineLevel="0" collapsed="false">
      <c r="B30" s="130" t="s">
        <v>210</v>
      </c>
      <c r="C30" s="130"/>
      <c r="D30" s="130"/>
      <c r="E30" s="130"/>
      <c r="F30" s="130"/>
      <c r="G30" s="130"/>
      <c r="H30" s="130"/>
      <c r="I30" s="130"/>
      <c r="J30" s="130"/>
      <c r="K30" s="130"/>
      <c r="L30" s="130"/>
      <c r="M30" s="130"/>
      <c r="N30" s="130"/>
      <c r="O30" s="130"/>
      <c r="P30" s="130"/>
      <c r="Q30" s="130"/>
      <c r="R30" s="127" t="n">
        <v>79812</v>
      </c>
      <c r="S30" s="127"/>
      <c r="T30" s="127"/>
      <c r="U30" s="127"/>
      <c r="V30" s="127"/>
      <c r="W30" s="127"/>
      <c r="X30" s="127"/>
      <c r="Y30" s="127"/>
      <c r="Z30" s="128" t="n">
        <v>0.1</v>
      </c>
      <c r="AA30" s="128"/>
      <c r="AB30" s="128"/>
      <c r="AC30" s="128"/>
      <c r="AD30" s="131" t="n">
        <v>6146</v>
      </c>
      <c r="AE30" s="131"/>
      <c r="AF30" s="131"/>
      <c r="AG30" s="131"/>
      <c r="AH30" s="131"/>
      <c r="AI30" s="131"/>
      <c r="AJ30" s="131"/>
      <c r="AK30" s="131"/>
      <c r="AL30" s="132" t="n">
        <v>0</v>
      </c>
      <c r="AM30" s="132"/>
      <c r="AN30" s="132"/>
      <c r="AO30" s="132"/>
      <c r="AP30" s="119" t="s">
        <v>7</v>
      </c>
      <c r="AQ30" s="119"/>
      <c r="AR30" s="119"/>
      <c r="AS30" s="119"/>
      <c r="AT30" s="119"/>
      <c r="AU30" s="119"/>
      <c r="AV30" s="119"/>
      <c r="AW30" s="119"/>
      <c r="AX30" s="119"/>
      <c r="AY30" s="119"/>
      <c r="AZ30" s="119"/>
      <c r="BA30" s="119"/>
      <c r="BB30" s="119"/>
      <c r="BC30" s="119"/>
      <c r="BD30" s="119"/>
      <c r="BE30" s="119"/>
      <c r="BF30" s="119"/>
      <c r="BG30" s="119" t="s">
        <v>124</v>
      </c>
      <c r="BH30" s="119"/>
      <c r="BI30" s="119"/>
      <c r="BJ30" s="119"/>
      <c r="BK30" s="119"/>
      <c r="BL30" s="119"/>
      <c r="BM30" s="119"/>
      <c r="BN30" s="119"/>
      <c r="BO30" s="119"/>
      <c r="BP30" s="119"/>
      <c r="BQ30" s="119"/>
      <c r="BR30" s="119" t="s">
        <v>211</v>
      </c>
      <c r="BS30" s="119"/>
      <c r="BT30" s="119"/>
      <c r="BU30" s="119"/>
      <c r="BV30" s="119"/>
      <c r="BW30" s="119"/>
      <c r="BX30" s="119"/>
      <c r="BY30" s="119"/>
      <c r="BZ30" s="119"/>
      <c r="CA30" s="119"/>
      <c r="CB30" s="119"/>
      <c r="CD30" s="143"/>
      <c r="CE30" s="143"/>
      <c r="CF30" s="134" t="s">
        <v>212</v>
      </c>
      <c r="CG30" s="134"/>
      <c r="CH30" s="134"/>
      <c r="CI30" s="134"/>
      <c r="CJ30" s="134"/>
      <c r="CK30" s="134"/>
      <c r="CL30" s="134"/>
      <c r="CM30" s="134"/>
      <c r="CN30" s="134"/>
      <c r="CO30" s="134"/>
      <c r="CP30" s="134"/>
      <c r="CQ30" s="134"/>
      <c r="CR30" s="127" t="n">
        <v>4552617</v>
      </c>
      <c r="CS30" s="127"/>
      <c r="CT30" s="127"/>
      <c r="CU30" s="127"/>
      <c r="CV30" s="127"/>
      <c r="CW30" s="127"/>
      <c r="CX30" s="127"/>
      <c r="CY30" s="127"/>
      <c r="CZ30" s="128" t="n">
        <v>8.5</v>
      </c>
      <c r="DA30" s="128"/>
      <c r="DB30" s="128"/>
      <c r="DC30" s="128"/>
      <c r="DD30" s="131" t="n">
        <v>4531121</v>
      </c>
      <c r="DE30" s="131"/>
      <c r="DF30" s="131"/>
      <c r="DG30" s="131"/>
      <c r="DH30" s="131"/>
      <c r="DI30" s="131"/>
      <c r="DJ30" s="131"/>
      <c r="DK30" s="131"/>
      <c r="DL30" s="131" t="n">
        <v>4531121</v>
      </c>
      <c r="DM30" s="131"/>
      <c r="DN30" s="131"/>
      <c r="DO30" s="131"/>
      <c r="DP30" s="131"/>
      <c r="DQ30" s="131"/>
      <c r="DR30" s="131"/>
      <c r="DS30" s="131"/>
      <c r="DT30" s="131"/>
      <c r="DU30" s="131"/>
      <c r="DV30" s="131"/>
      <c r="DW30" s="132" t="n">
        <v>18.1</v>
      </c>
      <c r="DX30" s="132"/>
      <c r="DY30" s="132"/>
      <c r="DZ30" s="132"/>
      <c r="EA30" s="132"/>
      <c r="EB30" s="132"/>
      <c r="EC30" s="132"/>
    </row>
    <row r="31" customFormat="false" ht="11.25" hidden="false" customHeight="true" outlineLevel="0" collapsed="false">
      <c r="B31" s="130" t="s">
        <v>213</v>
      </c>
      <c r="C31" s="130"/>
      <c r="D31" s="130"/>
      <c r="E31" s="130"/>
      <c r="F31" s="130"/>
      <c r="G31" s="130"/>
      <c r="H31" s="130"/>
      <c r="I31" s="130"/>
      <c r="J31" s="130"/>
      <c r="K31" s="130"/>
      <c r="L31" s="130"/>
      <c r="M31" s="130"/>
      <c r="N31" s="130"/>
      <c r="O31" s="130"/>
      <c r="P31" s="130"/>
      <c r="Q31" s="130"/>
      <c r="R31" s="127" t="n">
        <v>19705558</v>
      </c>
      <c r="S31" s="127"/>
      <c r="T31" s="127"/>
      <c r="U31" s="127"/>
      <c r="V31" s="127"/>
      <c r="W31" s="127"/>
      <c r="X31" s="127"/>
      <c r="Y31" s="127"/>
      <c r="Z31" s="128" t="n">
        <v>35.5</v>
      </c>
      <c r="AA31" s="128"/>
      <c r="AB31" s="128"/>
      <c r="AC31" s="128"/>
      <c r="AD31" s="131" t="s">
        <v>47</v>
      </c>
      <c r="AE31" s="131"/>
      <c r="AF31" s="131"/>
      <c r="AG31" s="131"/>
      <c r="AH31" s="131"/>
      <c r="AI31" s="131"/>
      <c r="AJ31" s="131"/>
      <c r="AK31" s="131"/>
      <c r="AL31" s="132" t="s">
        <v>47</v>
      </c>
      <c r="AM31" s="132"/>
      <c r="AN31" s="132"/>
      <c r="AO31" s="132"/>
      <c r="AP31" s="144" t="s">
        <v>214</v>
      </c>
      <c r="AQ31" s="144"/>
      <c r="AR31" s="144"/>
      <c r="AS31" s="144"/>
      <c r="AT31" s="145" t="s">
        <v>215</v>
      </c>
      <c r="AU31" s="146"/>
      <c r="AV31" s="146"/>
      <c r="AW31" s="146"/>
      <c r="AX31" s="122" t="s">
        <v>101</v>
      </c>
      <c r="AY31" s="122"/>
      <c r="AZ31" s="122"/>
      <c r="BA31" s="122"/>
      <c r="BB31" s="122"/>
      <c r="BC31" s="122"/>
      <c r="BD31" s="122"/>
      <c r="BE31" s="122"/>
      <c r="BF31" s="122"/>
      <c r="BG31" s="147" t="n">
        <v>99.5</v>
      </c>
      <c r="BH31" s="147"/>
      <c r="BI31" s="147"/>
      <c r="BJ31" s="147"/>
      <c r="BK31" s="147"/>
      <c r="BL31" s="147"/>
      <c r="BM31" s="148" t="n">
        <v>98.6</v>
      </c>
      <c r="BN31" s="148"/>
      <c r="BO31" s="148"/>
      <c r="BP31" s="148"/>
      <c r="BQ31" s="148"/>
      <c r="BR31" s="147" t="n">
        <v>99.5</v>
      </c>
      <c r="BS31" s="147"/>
      <c r="BT31" s="147"/>
      <c r="BU31" s="147"/>
      <c r="BV31" s="147"/>
      <c r="BW31" s="147"/>
      <c r="BX31" s="148" t="n">
        <v>98.5</v>
      </c>
      <c r="BY31" s="148"/>
      <c r="BZ31" s="148"/>
      <c r="CA31" s="148"/>
      <c r="CB31" s="148"/>
      <c r="CD31" s="143"/>
      <c r="CE31" s="143"/>
      <c r="CF31" s="134" t="s">
        <v>216</v>
      </c>
      <c r="CG31" s="134"/>
      <c r="CH31" s="134"/>
      <c r="CI31" s="134"/>
      <c r="CJ31" s="134"/>
      <c r="CK31" s="134"/>
      <c r="CL31" s="134"/>
      <c r="CM31" s="134"/>
      <c r="CN31" s="134"/>
      <c r="CO31" s="134"/>
      <c r="CP31" s="134"/>
      <c r="CQ31" s="134"/>
      <c r="CR31" s="127" t="n">
        <v>262892</v>
      </c>
      <c r="CS31" s="127"/>
      <c r="CT31" s="127"/>
      <c r="CU31" s="127"/>
      <c r="CV31" s="127"/>
      <c r="CW31" s="127"/>
      <c r="CX31" s="127"/>
      <c r="CY31" s="127"/>
      <c r="CZ31" s="128" t="n">
        <v>0.5</v>
      </c>
      <c r="DA31" s="128"/>
      <c r="DB31" s="128"/>
      <c r="DC31" s="128"/>
      <c r="DD31" s="131" t="n">
        <v>262892</v>
      </c>
      <c r="DE31" s="131"/>
      <c r="DF31" s="131"/>
      <c r="DG31" s="131"/>
      <c r="DH31" s="131"/>
      <c r="DI31" s="131"/>
      <c r="DJ31" s="131"/>
      <c r="DK31" s="131"/>
      <c r="DL31" s="131" t="n">
        <v>262892</v>
      </c>
      <c r="DM31" s="131"/>
      <c r="DN31" s="131"/>
      <c r="DO31" s="131"/>
      <c r="DP31" s="131"/>
      <c r="DQ31" s="131"/>
      <c r="DR31" s="131"/>
      <c r="DS31" s="131"/>
      <c r="DT31" s="131"/>
      <c r="DU31" s="131"/>
      <c r="DV31" s="131"/>
      <c r="DW31" s="132" t="n">
        <v>1.1</v>
      </c>
      <c r="DX31" s="132"/>
      <c r="DY31" s="132"/>
      <c r="DZ31" s="132"/>
      <c r="EA31" s="132"/>
      <c r="EB31" s="132"/>
      <c r="EC31" s="132"/>
    </row>
    <row r="32" customFormat="false" ht="11.25" hidden="false" customHeight="true" outlineLevel="0" collapsed="false">
      <c r="B32" s="149" t="s">
        <v>217</v>
      </c>
      <c r="C32" s="149"/>
      <c r="D32" s="149"/>
      <c r="E32" s="149"/>
      <c r="F32" s="149"/>
      <c r="G32" s="149"/>
      <c r="H32" s="149"/>
      <c r="I32" s="149"/>
      <c r="J32" s="149"/>
      <c r="K32" s="149"/>
      <c r="L32" s="149"/>
      <c r="M32" s="149"/>
      <c r="N32" s="149"/>
      <c r="O32" s="149"/>
      <c r="P32" s="149"/>
      <c r="Q32" s="149"/>
      <c r="R32" s="127" t="s">
        <v>47</v>
      </c>
      <c r="S32" s="127"/>
      <c r="T32" s="127"/>
      <c r="U32" s="127"/>
      <c r="V32" s="127"/>
      <c r="W32" s="127"/>
      <c r="X32" s="127"/>
      <c r="Y32" s="127"/>
      <c r="Z32" s="128" t="s">
        <v>47</v>
      </c>
      <c r="AA32" s="128"/>
      <c r="AB32" s="128"/>
      <c r="AC32" s="128"/>
      <c r="AD32" s="131" t="s">
        <v>47</v>
      </c>
      <c r="AE32" s="131"/>
      <c r="AF32" s="131"/>
      <c r="AG32" s="131"/>
      <c r="AH32" s="131"/>
      <c r="AI32" s="131"/>
      <c r="AJ32" s="131"/>
      <c r="AK32" s="131"/>
      <c r="AL32" s="132" t="s">
        <v>47</v>
      </c>
      <c r="AM32" s="132"/>
      <c r="AN32" s="132"/>
      <c r="AO32" s="132"/>
      <c r="AP32" s="144"/>
      <c r="AQ32" s="144"/>
      <c r="AR32" s="144"/>
      <c r="AS32" s="144"/>
      <c r="AT32" s="145"/>
      <c r="AU32" s="121" t="s">
        <v>218</v>
      </c>
      <c r="AV32" s="121"/>
      <c r="AW32" s="121"/>
      <c r="AX32" s="130" t="s">
        <v>219</v>
      </c>
      <c r="AY32" s="130"/>
      <c r="AZ32" s="130"/>
      <c r="BA32" s="130"/>
      <c r="BB32" s="130"/>
      <c r="BC32" s="130"/>
      <c r="BD32" s="130"/>
      <c r="BE32" s="130"/>
      <c r="BF32" s="130"/>
      <c r="BG32" s="150" t="n">
        <v>99.4</v>
      </c>
      <c r="BH32" s="150"/>
      <c r="BI32" s="150"/>
      <c r="BJ32" s="150"/>
      <c r="BK32" s="150"/>
      <c r="BL32" s="150"/>
      <c r="BM32" s="151" t="n">
        <v>98.4</v>
      </c>
      <c r="BN32" s="151"/>
      <c r="BO32" s="151"/>
      <c r="BP32" s="151"/>
      <c r="BQ32" s="151"/>
      <c r="BR32" s="150" t="n">
        <v>99.4</v>
      </c>
      <c r="BS32" s="150"/>
      <c r="BT32" s="150"/>
      <c r="BU32" s="150"/>
      <c r="BV32" s="150"/>
      <c r="BW32" s="150"/>
      <c r="BX32" s="151" t="n">
        <v>98.3</v>
      </c>
      <c r="BY32" s="151"/>
      <c r="BZ32" s="151"/>
      <c r="CA32" s="151"/>
      <c r="CB32" s="151"/>
      <c r="CD32" s="143"/>
      <c r="CE32" s="143"/>
      <c r="CF32" s="134" t="s">
        <v>220</v>
      </c>
      <c r="CG32" s="134"/>
      <c r="CH32" s="134"/>
      <c r="CI32" s="134"/>
      <c r="CJ32" s="134"/>
      <c r="CK32" s="134"/>
      <c r="CL32" s="134"/>
      <c r="CM32" s="134"/>
      <c r="CN32" s="134"/>
      <c r="CO32" s="134"/>
      <c r="CP32" s="134"/>
      <c r="CQ32" s="134"/>
      <c r="CR32" s="127" t="s">
        <v>47</v>
      </c>
      <c r="CS32" s="127"/>
      <c r="CT32" s="127"/>
      <c r="CU32" s="127"/>
      <c r="CV32" s="127"/>
      <c r="CW32" s="127"/>
      <c r="CX32" s="127"/>
      <c r="CY32" s="127"/>
      <c r="CZ32" s="128" t="s">
        <v>47</v>
      </c>
      <c r="DA32" s="128"/>
      <c r="DB32" s="128"/>
      <c r="DC32" s="128"/>
      <c r="DD32" s="131" t="s">
        <v>47</v>
      </c>
      <c r="DE32" s="131"/>
      <c r="DF32" s="131"/>
      <c r="DG32" s="131"/>
      <c r="DH32" s="131"/>
      <c r="DI32" s="131"/>
      <c r="DJ32" s="131"/>
      <c r="DK32" s="131"/>
      <c r="DL32" s="131" t="s">
        <v>47</v>
      </c>
      <c r="DM32" s="131"/>
      <c r="DN32" s="131"/>
      <c r="DO32" s="131"/>
      <c r="DP32" s="131"/>
      <c r="DQ32" s="131"/>
      <c r="DR32" s="131"/>
      <c r="DS32" s="131"/>
      <c r="DT32" s="131"/>
      <c r="DU32" s="131"/>
      <c r="DV32" s="131"/>
      <c r="DW32" s="132" t="s">
        <v>47</v>
      </c>
      <c r="DX32" s="132"/>
      <c r="DY32" s="132"/>
      <c r="DZ32" s="132"/>
      <c r="EA32" s="132"/>
      <c r="EB32" s="132"/>
      <c r="EC32" s="132"/>
    </row>
    <row r="33" customFormat="false" ht="11.25" hidden="false" customHeight="true" outlineLevel="0" collapsed="false">
      <c r="B33" s="130" t="s">
        <v>221</v>
      </c>
      <c r="C33" s="130"/>
      <c r="D33" s="130"/>
      <c r="E33" s="130"/>
      <c r="F33" s="130"/>
      <c r="G33" s="130"/>
      <c r="H33" s="130"/>
      <c r="I33" s="130"/>
      <c r="J33" s="130"/>
      <c r="K33" s="130"/>
      <c r="L33" s="130"/>
      <c r="M33" s="130"/>
      <c r="N33" s="130"/>
      <c r="O33" s="130"/>
      <c r="P33" s="130"/>
      <c r="Q33" s="130"/>
      <c r="R33" s="127" t="n">
        <v>2645099</v>
      </c>
      <c r="S33" s="127"/>
      <c r="T33" s="127"/>
      <c r="U33" s="127"/>
      <c r="V33" s="127"/>
      <c r="W33" s="127"/>
      <c r="X33" s="127"/>
      <c r="Y33" s="127"/>
      <c r="Z33" s="128" t="n">
        <v>4.8</v>
      </c>
      <c r="AA33" s="128"/>
      <c r="AB33" s="128"/>
      <c r="AC33" s="128"/>
      <c r="AD33" s="131" t="s">
        <v>47</v>
      </c>
      <c r="AE33" s="131"/>
      <c r="AF33" s="131"/>
      <c r="AG33" s="131"/>
      <c r="AH33" s="131"/>
      <c r="AI33" s="131"/>
      <c r="AJ33" s="131"/>
      <c r="AK33" s="131"/>
      <c r="AL33" s="132" t="s">
        <v>47</v>
      </c>
      <c r="AM33" s="132"/>
      <c r="AN33" s="132"/>
      <c r="AO33" s="132"/>
      <c r="AP33" s="144"/>
      <c r="AQ33" s="144"/>
      <c r="AR33" s="144"/>
      <c r="AS33" s="144"/>
      <c r="AT33" s="145"/>
      <c r="AU33" s="152"/>
      <c r="AV33" s="152"/>
      <c r="AW33" s="152"/>
      <c r="AX33" s="142" t="s">
        <v>222</v>
      </c>
      <c r="AY33" s="142"/>
      <c r="AZ33" s="142"/>
      <c r="BA33" s="142"/>
      <c r="BB33" s="142"/>
      <c r="BC33" s="142"/>
      <c r="BD33" s="142"/>
      <c r="BE33" s="142"/>
      <c r="BF33" s="142"/>
      <c r="BG33" s="153" t="n">
        <v>99.6</v>
      </c>
      <c r="BH33" s="153"/>
      <c r="BI33" s="153"/>
      <c r="BJ33" s="153"/>
      <c r="BK33" s="153"/>
      <c r="BL33" s="153"/>
      <c r="BM33" s="154" t="n">
        <v>98.8</v>
      </c>
      <c r="BN33" s="154"/>
      <c r="BO33" s="154"/>
      <c r="BP33" s="154"/>
      <c r="BQ33" s="154"/>
      <c r="BR33" s="153" t="n">
        <v>99.6</v>
      </c>
      <c r="BS33" s="153"/>
      <c r="BT33" s="153"/>
      <c r="BU33" s="153"/>
      <c r="BV33" s="153"/>
      <c r="BW33" s="153"/>
      <c r="BX33" s="154" t="n">
        <v>98.6</v>
      </c>
      <c r="BY33" s="154"/>
      <c r="BZ33" s="154"/>
      <c r="CA33" s="154"/>
      <c r="CB33" s="154"/>
      <c r="CD33" s="134" t="s">
        <v>223</v>
      </c>
      <c r="CE33" s="134"/>
      <c r="CF33" s="134"/>
      <c r="CG33" s="134"/>
      <c r="CH33" s="134"/>
      <c r="CI33" s="134"/>
      <c r="CJ33" s="134"/>
      <c r="CK33" s="134"/>
      <c r="CL33" s="134"/>
      <c r="CM33" s="134"/>
      <c r="CN33" s="134"/>
      <c r="CO33" s="134"/>
      <c r="CP33" s="134"/>
      <c r="CQ33" s="134"/>
      <c r="CR33" s="127" t="n">
        <v>28537978</v>
      </c>
      <c r="CS33" s="127"/>
      <c r="CT33" s="127"/>
      <c r="CU33" s="127"/>
      <c r="CV33" s="127"/>
      <c r="CW33" s="127"/>
      <c r="CX33" s="127"/>
      <c r="CY33" s="127"/>
      <c r="CZ33" s="128" t="n">
        <v>53.5</v>
      </c>
      <c r="DA33" s="128"/>
      <c r="DB33" s="128"/>
      <c r="DC33" s="128"/>
      <c r="DD33" s="131" t="n">
        <v>13788443</v>
      </c>
      <c r="DE33" s="131"/>
      <c r="DF33" s="131"/>
      <c r="DG33" s="131"/>
      <c r="DH33" s="131"/>
      <c r="DI33" s="131"/>
      <c r="DJ33" s="131"/>
      <c r="DK33" s="131"/>
      <c r="DL33" s="131" t="n">
        <v>10236517</v>
      </c>
      <c r="DM33" s="131"/>
      <c r="DN33" s="131"/>
      <c r="DO33" s="131"/>
      <c r="DP33" s="131"/>
      <c r="DQ33" s="131"/>
      <c r="DR33" s="131"/>
      <c r="DS33" s="131"/>
      <c r="DT33" s="131"/>
      <c r="DU33" s="131"/>
      <c r="DV33" s="131"/>
      <c r="DW33" s="132" t="n">
        <v>41</v>
      </c>
      <c r="DX33" s="132"/>
      <c r="DY33" s="132"/>
      <c r="DZ33" s="132"/>
      <c r="EA33" s="132"/>
      <c r="EB33" s="132"/>
      <c r="EC33" s="132"/>
    </row>
    <row r="34" customFormat="false" ht="11.25" hidden="false" customHeight="true" outlineLevel="0" collapsed="false">
      <c r="B34" s="130" t="s">
        <v>224</v>
      </c>
      <c r="C34" s="130"/>
      <c r="D34" s="130"/>
      <c r="E34" s="130"/>
      <c r="F34" s="130"/>
      <c r="G34" s="130"/>
      <c r="H34" s="130"/>
      <c r="I34" s="130"/>
      <c r="J34" s="130"/>
      <c r="K34" s="130"/>
      <c r="L34" s="130"/>
      <c r="M34" s="130"/>
      <c r="N34" s="130"/>
      <c r="O34" s="130"/>
      <c r="P34" s="130"/>
      <c r="Q34" s="130"/>
      <c r="R34" s="127" t="n">
        <v>180825</v>
      </c>
      <c r="S34" s="127"/>
      <c r="T34" s="127"/>
      <c r="U34" s="127"/>
      <c r="V34" s="127"/>
      <c r="W34" s="127"/>
      <c r="X34" s="127"/>
      <c r="Y34" s="127"/>
      <c r="Z34" s="128" t="n">
        <v>0.3</v>
      </c>
      <c r="AA34" s="128"/>
      <c r="AB34" s="128"/>
      <c r="AC34" s="128"/>
      <c r="AD34" s="131" t="n">
        <v>12491</v>
      </c>
      <c r="AE34" s="131"/>
      <c r="AF34" s="131"/>
      <c r="AG34" s="131"/>
      <c r="AH34" s="131"/>
      <c r="AI34" s="131"/>
      <c r="AJ34" s="131"/>
      <c r="AK34" s="131"/>
      <c r="AL34" s="132" t="n">
        <v>0.1</v>
      </c>
      <c r="AM34" s="132"/>
      <c r="AN34" s="132"/>
      <c r="AO34" s="132"/>
      <c r="AP34" s="155"/>
      <c r="AQ34" s="156"/>
      <c r="AR34" s="121"/>
      <c r="AS34" s="146"/>
      <c r="AT34" s="146"/>
      <c r="AU34" s="146"/>
      <c r="AV34" s="146"/>
      <c r="AW34" s="146"/>
      <c r="AX34" s="146"/>
      <c r="AY34" s="146"/>
      <c r="AZ34" s="146"/>
      <c r="BA34" s="146"/>
      <c r="BB34" s="146"/>
      <c r="BC34" s="146"/>
      <c r="BD34" s="146"/>
      <c r="BE34" s="146"/>
      <c r="BF34" s="14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4" t="s">
        <v>225</v>
      </c>
      <c r="CE34" s="134"/>
      <c r="CF34" s="134"/>
      <c r="CG34" s="134"/>
      <c r="CH34" s="134"/>
      <c r="CI34" s="134"/>
      <c r="CJ34" s="134"/>
      <c r="CK34" s="134"/>
      <c r="CL34" s="134"/>
      <c r="CM34" s="134"/>
      <c r="CN34" s="134"/>
      <c r="CO34" s="134"/>
      <c r="CP34" s="134"/>
      <c r="CQ34" s="134"/>
      <c r="CR34" s="127" t="n">
        <v>6982448</v>
      </c>
      <c r="CS34" s="127"/>
      <c r="CT34" s="127"/>
      <c r="CU34" s="127"/>
      <c r="CV34" s="127"/>
      <c r="CW34" s="127"/>
      <c r="CX34" s="127"/>
      <c r="CY34" s="127"/>
      <c r="CZ34" s="128" t="n">
        <v>13.1</v>
      </c>
      <c r="DA34" s="128"/>
      <c r="DB34" s="128"/>
      <c r="DC34" s="128"/>
      <c r="DD34" s="131" t="n">
        <v>5361187</v>
      </c>
      <c r="DE34" s="131"/>
      <c r="DF34" s="131"/>
      <c r="DG34" s="131"/>
      <c r="DH34" s="131"/>
      <c r="DI34" s="131"/>
      <c r="DJ34" s="131"/>
      <c r="DK34" s="131"/>
      <c r="DL34" s="131" t="n">
        <v>4463964</v>
      </c>
      <c r="DM34" s="131"/>
      <c r="DN34" s="131"/>
      <c r="DO34" s="131"/>
      <c r="DP34" s="131"/>
      <c r="DQ34" s="131"/>
      <c r="DR34" s="131"/>
      <c r="DS34" s="131"/>
      <c r="DT34" s="131"/>
      <c r="DU34" s="131"/>
      <c r="DV34" s="131"/>
      <c r="DW34" s="132" t="n">
        <v>17.9</v>
      </c>
      <c r="DX34" s="132"/>
      <c r="DY34" s="132"/>
      <c r="DZ34" s="132"/>
      <c r="EA34" s="132"/>
      <c r="EB34" s="132"/>
      <c r="EC34" s="132"/>
    </row>
    <row r="35" customFormat="false" ht="11.25" hidden="false" customHeight="true" outlineLevel="0" collapsed="false">
      <c r="B35" s="130" t="s">
        <v>226</v>
      </c>
      <c r="C35" s="130"/>
      <c r="D35" s="130"/>
      <c r="E35" s="130"/>
      <c r="F35" s="130"/>
      <c r="G35" s="130"/>
      <c r="H35" s="130"/>
      <c r="I35" s="130"/>
      <c r="J35" s="130"/>
      <c r="K35" s="130"/>
      <c r="L35" s="130"/>
      <c r="M35" s="130"/>
      <c r="N35" s="130"/>
      <c r="O35" s="130"/>
      <c r="P35" s="130"/>
      <c r="Q35" s="130"/>
      <c r="R35" s="127" t="n">
        <v>98583</v>
      </c>
      <c r="S35" s="127"/>
      <c r="T35" s="127"/>
      <c r="U35" s="127"/>
      <c r="V35" s="127"/>
      <c r="W35" s="127"/>
      <c r="X35" s="127"/>
      <c r="Y35" s="127"/>
      <c r="Z35" s="128" t="n">
        <v>0.2</v>
      </c>
      <c r="AA35" s="128"/>
      <c r="AB35" s="128"/>
      <c r="AC35" s="128"/>
      <c r="AD35" s="131" t="s">
        <v>47</v>
      </c>
      <c r="AE35" s="131"/>
      <c r="AF35" s="131"/>
      <c r="AG35" s="131"/>
      <c r="AH35" s="131"/>
      <c r="AI35" s="131"/>
      <c r="AJ35" s="131"/>
      <c r="AK35" s="131"/>
      <c r="AL35" s="132" t="s">
        <v>47</v>
      </c>
      <c r="AM35" s="132"/>
      <c r="AN35" s="132"/>
      <c r="AO35" s="132"/>
      <c r="AP35" s="157"/>
      <c r="AQ35" s="119" t="s">
        <v>227</v>
      </c>
      <c r="AR35" s="119"/>
      <c r="AS35" s="119"/>
      <c r="AT35" s="119"/>
      <c r="AU35" s="119"/>
      <c r="AV35" s="119"/>
      <c r="AW35" s="119"/>
      <c r="AX35" s="119"/>
      <c r="AY35" s="119"/>
      <c r="AZ35" s="119"/>
      <c r="BA35" s="119"/>
      <c r="BB35" s="119"/>
      <c r="BC35" s="119"/>
      <c r="BD35" s="119"/>
      <c r="BE35" s="119"/>
      <c r="BF35" s="119"/>
      <c r="BG35" s="119" t="s">
        <v>228</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34" t="s">
        <v>229</v>
      </c>
      <c r="CE35" s="134"/>
      <c r="CF35" s="134"/>
      <c r="CG35" s="134"/>
      <c r="CH35" s="134"/>
      <c r="CI35" s="134"/>
      <c r="CJ35" s="134"/>
      <c r="CK35" s="134"/>
      <c r="CL35" s="134"/>
      <c r="CM35" s="134"/>
      <c r="CN35" s="134"/>
      <c r="CO35" s="134"/>
      <c r="CP35" s="134"/>
      <c r="CQ35" s="134"/>
      <c r="CR35" s="127" t="n">
        <v>494151</v>
      </c>
      <c r="CS35" s="127"/>
      <c r="CT35" s="127"/>
      <c r="CU35" s="127"/>
      <c r="CV35" s="127"/>
      <c r="CW35" s="127"/>
      <c r="CX35" s="127"/>
      <c r="CY35" s="127"/>
      <c r="CZ35" s="128" t="n">
        <v>0.9</v>
      </c>
      <c r="DA35" s="128"/>
      <c r="DB35" s="128"/>
      <c r="DC35" s="128"/>
      <c r="DD35" s="131" t="n">
        <v>458269</v>
      </c>
      <c r="DE35" s="131"/>
      <c r="DF35" s="131"/>
      <c r="DG35" s="131"/>
      <c r="DH35" s="131"/>
      <c r="DI35" s="131"/>
      <c r="DJ35" s="131"/>
      <c r="DK35" s="131"/>
      <c r="DL35" s="131" t="n">
        <v>434312</v>
      </c>
      <c r="DM35" s="131"/>
      <c r="DN35" s="131"/>
      <c r="DO35" s="131"/>
      <c r="DP35" s="131"/>
      <c r="DQ35" s="131"/>
      <c r="DR35" s="131"/>
      <c r="DS35" s="131"/>
      <c r="DT35" s="131"/>
      <c r="DU35" s="131"/>
      <c r="DV35" s="131"/>
      <c r="DW35" s="132" t="n">
        <v>1.7</v>
      </c>
      <c r="DX35" s="132"/>
      <c r="DY35" s="132"/>
      <c r="DZ35" s="132"/>
      <c r="EA35" s="132"/>
      <c r="EB35" s="132"/>
      <c r="EC35" s="132"/>
    </row>
    <row r="36" customFormat="false" ht="11.25" hidden="false" customHeight="true" outlineLevel="0" collapsed="false">
      <c r="B36" s="130" t="s">
        <v>230</v>
      </c>
      <c r="C36" s="130"/>
      <c r="D36" s="130"/>
      <c r="E36" s="130"/>
      <c r="F36" s="130"/>
      <c r="G36" s="130"/>
      <c r="H36" s="130"/>
      <c r="I36" s="130"/>
      <c r="J36" s="130"/>
      <c r="K36" s="130"/>
      <c r="L36" s="130"/>
      <c r="M36" s="130"/>
      <c r="N36" s="130"/>
      <c r="O36" s="130"/>
      <c r="P36" s="130"/>
      <c r="Q36" s="130"/>
      <c r="R36" s="127" t="n">
        <v>505758</v>
      </c>
      <c r="S36" s="127"/>
      <c r="T36" s="127"/>
      <c r="U36" s="127"/>
      <c r="V36" s="127"/>
      <c r="W36" s="127"/>
      <c r="X36" s="127"/>
      <c r="Y36" s="127"/>
      <c r="Z36" s="128" t="n">
        <v>0.9</v>
      </c>
      <c r="AA36" s="128"/>
      <c r="AB36" s="128"/>
      <c r="AC36" s="128"/>
      <c r="AD36" s="131" t="s">
        <v>47</v>
      </c>
      <c r="AE36" s="131"/>
      <c r="AF36" s="131"/>
      <c r="AG36" s="131"/>
      <c r="AH36" s="131"/>
      <c r="AI36" s="131"/>
      <c r="AJ36" s="131"/>
      <c r="AK36" s="131"/>
      <c r="AL36" s="132" t="s">
        <v>47</v>
      </c>
      <c r="AM36" s="132"/>
      <c r="AN36" s="132"/>
      <c r="AO36" s="132"/>
      <c r="AP36" s="157"/>
      <c r="AQ36" s="158" t="s">
        <v>101</v>
      </c>
      <c r="AR36" s="158"/>
      <c r="AS36" s="158"/>
      <c r="AT36" s="158"/>
      <c r="AU36" s="158"/>
      <c r="AV36" s="158"/>
      <c r="AW36" s="158"/>
      <c r="AX36" s="158"/>
      <c r="AY36" s="158"/>
      <c r="AZ36" s="159" t="n">
        <v>4522760</v>
      </c>
      <c r="BA36" s="159"/>
      <c r="BB36" s="159"/>
      <c r="BC36" s="159"/>
      <c r="BD36" s="159"/>
      <c r="BE36" s="159"/>
      <c r="BF36" s="159"/>
      <c r="BG36" s="133" t="s">
        <v>30</v>
      </c>
      <c r="BH36" s="133"/>
      <c r="BI36" s="133"/>
      <c r="BJ36" s="133"/>
      <c r="BK36" s="133"/>
      <c r="BL36" s="133"/>
      <c r="BM36" s="133"/>
      <c r="BN36" s="133"/>
      <c r="BO36" s="133"/>
      <c r="BP36" s="133"/>
      <c r="BQ36" s="133"/>
      <c r="BR36" s="133"/>
      <c r="BS36" s="133"/>
      <c r="BT36" s="133"/>
      <c r="BU36" s="133"/>
      <c r="BV36" s="159" t="n">
        <v>336136</v>
      </c>
      <c r="BW36" s="159"/>
      <c r="BX36" s="159"/>
      <c r="BY36" s="159"/>
      <c r="BZ36" s="159"/>
      <c r="CA36" s="159"/>
      <c r="CB36" s="159"/>
      <c r="CD36" s="134" t="s">
        <v>231</v>
      </c>
      <c r="CE36" s="134"/>
      <c r="CF36" s="134"/>
      <c r="CG36" s="134"/>
      <c r="CH36" s="134"/>
      <c r="CI36" s="134"/>
      <c r="CJ36" s="134"/>
      <c r="CK36" s="134"/>
      <c r="CL36" s="134"/>
      <c r="CM36" s="134"/>
      <c r="CN36" s="134"/>
      <c r="CO36" s="134"/>
      <c r="CP36" s="134"/>
      <c r="CQ36" s="134"/>
      <c r="CR36" s="127" t="n">
        <v>17005433</v>
      </c>
      <c r="CS36" s="127"/>
      <c r="CT36" s="127"/>
      <c r="CU36" s="127"/>
      <c r="CV36" s="127"/>
      <c r="CW36" s="127"/>
      <c r="CX36" s="127"/>
      <c r="CY36" s="127"/>
      <c r="CZ36" s="128" t="n">
        <v>31.9</v>
      </c>
      <c r="DA36" s="128"/>
      <c r="DB36" s="128"/>
      <c r="DC36" s="128"/>
      <c r="DD36" s="131" t="n">
        <v>4674173</v>
      </c>
      <c r="DE36" s="131"/>
      <c r="DF36" s="131"/>
      <c r="DG36" s="131"/>
      <c r="DH36" s="131"/>
      <c r="DI36" s="131"/>
      <c r="DJ36" s="131"/>
      <c r="DK36" s="131"/>
      <c r="DL36" s="131" t="n">
        <v>2742166</v>
      </c>
      <c r="DM36" s="131"/>
      <c r="DN36" s="131"/>
      <c r="DO36" s="131"/>
      <c r="DP36" s="131"/>
      <c r="DQ36" s="131"/>
      <c r="DR36" s="131"/>
      <c r="DS36" s="131"/>
      <c r="DT36" s="131"/>
      <c r="DU36" s="131"/>
      <c r="DV36" s="131"/>
      <c r="DW36" s="132" t="n">
        <v>11</v>
      </c>
      <c r="DX36" s="132"/>
      <c r="DY36" s="132"/>
      <c r="DZ36" s="132"/>
      <c r="EA36" s="132"/>
      <c r="EB36" s="132"/>
      <c r="EC36" s="132"/>
    </row>
    <row r="37" customFormat="false" ht="11.25" hidden="false" customHeight="true" outlineLevel="0" collapsed="false">
      <c r="B37" s="130" t="s">
        <v>232</v>
      </c>
      <c r="C37" s="130"/>
      <c r="D37" s="130"/>
      <c r="E37" s="130"/>
      <c r="F37" s="130"/>
      <c r="G37" s="130"/>
      <c r="H37" s="130"/>
      <c r="I37" s="130"/>
      <c r="J37" s="130"/>
      <c r="K37" s="130"/>
      <c r="L37" s="130"/>
      <c r="M37" s="130"/>
      <c r="N37" s="130"/>
      <c r="O37" s="130"/>
      <c r="P37" s="130"/>
      <c r="Q37" s="130"/>
      <c r="R37" s="127" t="n">
        <v>1917481</v>
      </c>
      <c r="S37" s="127"/>
      <c r="T37" s="127"/>
      <c r="U37" s="127"/>
      <c r="V37" s="127"/>
      <c r="W37" s="127"/>
      <c r="X37" s="127"/>
      <c r="Y37" s="127"/>
      <c r="Z37" s="128" t="n">
        <v>3.5</v>
      </c>
      <c r="AA37" s="128"/>
      <c r="AB37" s="128"/>
      <c r="AC37" s="128"/>
      <c r="AD37" s="131" t="s">
        <v>47</v>
      </c>
      <c r="AE37" s="131"/>
      <c r="AF37" s="131"/>
      <c r="AG37" s="131"/>
      <c r="AH37" s="131"/>
      <c r="AI37" s="131"/>
      <c r="AJ37" s="131"/>
      <c r="AK37" s="131"/>
      <c r="AL37" s="132" t="s">
        <v>47</v>
      </c>
      <c r="AM37" s="132"/>
      <c r="AN37" s="132"/>
      <c r="AO37" s="132"/>
      <c r="AQ37" s="160" t="s">
        <v>233</v>
      </c>
      <c r="AR37" s="160"/>
      <c r="AS37" s="160"/>
      <c r="AT37" s="160"/>
      <c r="AU37" s="160"/>
      <c r="AV37" s="160"/>
      <c r="AW37" s="160"/>
      <c r="AX37" s="160"/>
      <c r="AY37" s="160"/>
      <c r="AZ37" s="161" t="n">
        <v>1101109</v>
      </c>
      <c r="BA37" s="161"/>
      <c r="BB37" s="161"/>
      <c r="BC37" s="161"/>
      <c r="BD37" s="161"/>
      <c r="BE37" s="161"/>
      <c r="BF37" s="161"/>
      <c r="BG37" s="134" t="s">
        <v>234</v>
      </c>
      <c r="BH37" s="134"/>
      <c r="BI37" s="134"/>
      <c r="BJ37" s="134"/>
      <c r="BK37" s="134"/>
      <c r="BL37" s="134"/>
      <c r="BM37" s="134"/>
      <c r="BN37" s="134"/>
      <c r="BO37" s="134"/>
      <c r="BP37" s="134"/>
      <c r="BQ37" s="134"/>
      <c r="BR37" s="134"/>
      <c r="BS37" s="134"/>
      <c r="BT37" s="134"/>
      <c r="BU37" s="134"/>
      <c r="BV37" s="161" t="n">
        <v>291144</v>
      </c>
      <c r="BW37" s="161"/>
      <c r="BX37" s="161"/>
      <c r="BY37" s="161"/>
      <c r="BZ37" s="161"/>
      <c r="CA37" s="161"/>
      <c r="CB37" s="161"/>
      <c r="CD37" s="134" t="s">
        <v>235</v>
      </c>
      <c r="CE37" s="134"/>
      <c r="CF37" s="134"/>
      <c r="CG37" s="134"/>
      <c r="CH37" s="134"/>
      <c r="CI37" s="134"/>
      <c r="CJ37" s="134"/>
      <c r="CK37" s="134"/>
      <c r="CL37" s="134"/>
      <c r="CM37" s="134"/>
      <c r="CN37" s="134"/>
      <c r="CO37" s="134"/>
      <c r="CP37" s="134"/>
      <c r="CQ37" s="134"/>
      <c r="CR37" s="127" t="n">
        <v>2094349</v>
      </c>
      <c r="CS37" s="127"/>
      <c r="CT37" s="127"/>
      <c r="CU37" s="127"/>
      <c r="CV37" s="127"/>
      <c r="CW37" s="127"/>
      <c r="CX37" s="127"/>
      <c r="CY37" s="127"/>
      <c r="CZ37" s="128" t="n">
        <v>3.9</v>
      </c>
      <c r="DA37" s="128"/>
      <c r="DB37" s="128"/>
      <c r="DC37" s="128"/>
      <c r="DD37" s="131" t="n">
        <v>2094349</v>
      </c>
      <c r="DE37" s="131"/>
      <c r="DF37" s="131"/>
      <c r="DG37" s="131"/>
      <c r="DH37" s="131"/>
      <c r="DI37" s="131"/>
      <c r="DJ37" s="131"/>
      <c r="DK37" s="131"/>
      <c r="DL37" s="131" t="n">
        <v>1765937</v>
      </c>
      <c r="DM37" s="131"/>
      <c r="DN37" s="131"/>
      <c r="DO37" s="131"/>
      <c r="DP37" s="131"/>
      <c r="DQ37" s="131"/>
      <c r="DR37" s="131"/>
      <c r="DS37" s="131"/>
      <c r="DT37" s="131"/>
      <c r="DU37" s="131"/>
      <c r="DV37" s="131"/>
      <c r="DW37" s="132" t="n">
        <v>7.1</v>
      </c>
      <c r="DX37" s="132"/>
      <c r="DY37" s="132"/>
      <c r="DZ37" s="132"/>
      <c r="EA37" s="132"/>
      <c r="EB37" s="132"/>
      <c r="EC37" s="132"/>
    </row>
    <row r="38" customFormat="false" ht="11.25" hidden="false" customHeight="true" outlineLevel="0" collapsed="false">
      <c r="B38" s="130" t="s">
        <v>236</v>
      </c>
      <c r="C38" s="130"/>
      <c r="D38" s="130"/>
      <c r="E38" s="130"/>
      <c r="F38" s="130"/>
      <c r="G38" s="130"/>
      <c r="H38" s="130"/>
      <c r="I38" s="130"/>
      <c r="J38" s="130"/>
      <c r="K38" s="130"/>
      <c r="L38" s="130"/>
      <c r="M38" s="130"/>
      <c r="N38" s="130"/>
      <c r="O38" s="130"/>
      <c r="P38" s="130"/>
      <c r="Q38" s="130"/>
      <c r="R38" s="127" t="n">
        <v>837593</v>
      </c>
      <c r="S38" s="127"/>
      <c r="T38" s="127"/>
      <c r="U38" s="127"/>
      <c r="V38" s="127"/>
      <c r="W38" s="127"/>
      <c r="X38" s="127"/>
      <c r="Y38" s="127"/>
      <c r="Z38" s="128" t="n">
        <v>1.5</v>
      </c>
      <c r="AA38" s="128"/>
      <c r="AB38" s="128"/>
      <c r="AC38" s="128"/>
      <c r="AD38" s="131" t="n">
        <v>50232</v>
      </c>
      <c r="AE38" s="131"/>
      <c r="AF38" s="131"/>
      <c r="AG38" s="131"/>
      <c r="AH38" s="131"/>
      <c r="AI38" s="131"/>
      <c r="AJ38" s="131"/>
      <c r="AK38" s="131"/>
      <c r="AL38" s="132" t="n">
        <v>0.2</v>
      </c>
      <c r="AM38" s="132"/>
      <c r="AN38" s="132"/>
      <c r="AO38" s="132"/>
      <c r="AQ38" s="160" t="s">
        <v>237</v>
      </c>
      <c r="AR38" s="160"/>
      <c r="AS38" s="160"/>
      <c r="AT38" s="160"/>
      <c r="AU38" s="160"/>
      <c r="AV38" s="160"/>
      <c r="AW38" s="160"/>
      <c r="AX38" s="160"/>
      <c r="AY38" s="160"/>
      <c r="AZ38" s="161" t="n">
        <v>137079</v>
      </c>
      <c r="BA38" s="161"/>
      <c r="BB38" s="161"/>
      <c r="BC38" s="161"/>
      <c r="BD38" s="161"/>
      <c r="BE38" s="161"/>
      <c r="BF38" s="161"/>
      <c r="BG38" s="134" t="s">
        <v>238</v>
      </c>
      <c r="BH38" s="134"/>
      <c r="BI38" s="134"/>
      <c r="BJ38" s="134"/>
      <c r="BK38" s="134"/>
      <c r="BL38" s="134"/>
      <c r="BM38" s="134"/>
      <c r="BN38" s="134"/>
      <c r="BO38" s="134"/>
      <c r="BP38" s="134"/>
      <c r="BQ38" s="134"/>
      <c r="BR38" s="134"/>
      <c r="BS38" s="134"/>
      <c r="BT38" s="134"/>
      <c r="BU38" s="134"/>
      <c r="BV38" s="161" t="n">
        <v>16481</v>
      </c>
      <c r="BW38" s="161"/>
      <c r="BX38" s="161"/>
      <c r="BY38" s="161"/>
      <c r="BZ38" s="161"/>
      <c r="CA38" s="161"/>
      <c r="CB38" s="161"/>
      <c r="CD38" s="134" t="s">
        <v>239</v>
      </c>
      <c r="CE38" s="134"/>
      <c r="CF38" s="134"/>
      <c r="CG38" s="134"/>
      <c r="CH38" s="134"/>
      <c r="CI38" s="134"/>
      <c r="CJ38" s="134"/>
      <c r="CK38" s="134"/>
      <c r="CL38" s="134"/>
      <c r="CM38" s="134"/>
      <c r="CN38" s="134"/>
      <c r="CO38" s="134"/>
      <c r="CP38" s="134"/>
      <c r="CQ38" s="134"/>
      <c r="CR38" s="127" t="n">
        <v>3365572</v>
      </c>
      <c r="CS38" s="127"/>
      <c r="CT38" s="127"/>
      <c r="CU38" s="127"/>
      <c r="CV38" s="127"/>
      <c r="CW38" s="127"/>
      <c r="CX38" s="127"/>
      <c r="CY38" s="127"/>
      <c r="CZ38" s="128" t="n">
        <v>6.3</v>
      </c>
      <c r="DA38" s="128"/>
      <c r="DB38" s="128"/>
      <c r="DC38" s="128"/>
      <c r="DD38" s="131" t="n">
        <v>2860258</v>
      </c>
      <c r="DE38" s="131"/>
      <c r="DF38" s="131"/>
      <c r="DG38" s="131"/>
      <c r="DH38" s="131"/>
      <c r="DI38" s="131"/>
      <c r="DJ38" s="131"/>
      <c r="DK38" s="131"/>
      <c r="DL38" s="131" t="n">
        <v>2594875</v>
      </c>
      <c r="DM38" s="131"/>
      <c r="DN38" s="131"/>
      <c r="DO38" s="131"/>
      <c r="DP38" s="131"/>
      <c r="DQ38" s="131"/>
      <c r="DR38" s="131"/>
      <c r="DS38" s="131"/>
      <c r="DT38" s="131"/>
      <c r="DU38" s="131"/>
      <c r="DV38" s="131"/>
      <c r="DW38" s="132" t="n">
        <v>10.4</v>
      </c>
      <c r="DX38" s="132"/>
      <c r="DY38" s="132"/>
      <c r="DZ38" s="132"/>
      <c r="EA38" s="132"/>
      <c r="EB38" s="132"/>
      <c r="EC38" s="132"/>
    </row>
    <row r="39" customFormat="false" ht="11.25" hidden="false" customHeight="true" outlineLevel="0" collapsed="false">
      <c r="B39" s="130" t="s">
        <v>240</v>
      </c>
      <c r="C39" s="130"/>
      <c r="D39" s="130"/>
      <c r="E39" s="130"/>
      <c r="F39" s="130"/>
      <c r="G39" s="130"/>
      <c r="H39" s="130"/>
      <c r="I39" s="130"/>
      <c r="J39" s="130"/>
      <c r="K39" s="130"/>
      <c r="L39" s="130"/>
      <c r="M39" s="130"/>
      <c r="N39" s="130"/>
      <c r="O39" s="130"/>
      <c r="P39" s="130"/>
      <c r="Q39" s="130"/>
      <c r="R39" s="127" t="n">
        <v>4296745</v>
      </c>
      <c r="S39" s="127"/>
      <c r="T39" s="127"/>
      <c r="U39" s="127"/>
      <c r="V39" s="127"/>
      <c r="W39" s="127"/>
      <c r="X39" s="127"/>
      <c r="Y39" s="127"/>
      <c r="Z39" s="128" t="n">
        <v>7.8</v>
      </c>
      <c r="AA39" s="128"/>
      <c r="AB39" s="128"/>
      <c r="AC39" s="128"/>
      <c r="AD39" s="131" t="s">
        <v>47</v>
      </c>
      <c r="AE39" s="131"/>
      <c r="AF39" s="131"/>
      <c r="AG39" s="131"/>
      <c r="AH39" s="131"/>
      <c r="AI39" s="131"/>
      <c r="AJ39" s="131"/>
      <c r="AK39" s="131"/>
      <c r="AL39" s="132" t="s">
        <v>47</v>
      </c>
      <c r="AM39" s="132"/>
      <c r="AN39" s="132"/>
      <c r="AO39" s="132"/>
      <c r="AQ39" s="160" t="s">
        <v>241</v>
      </c>
      <c r="AR39" s="160"/>
      <c r="AS39" s="160"/>
      <c r="AT39" s="160"/>
      <c r="AU39" s="160"/>
      <c r="AV39" s="160"/>
      <c r="AW39" s="160"/>
      <c r="AX39" s="160"/>
      <c r="AY39" s="160"/>
      <c r="AZ39" s="161" t="n">
        <v>23009</v>
      </c>
      <c r="BA39" s="161"/>
      <c r="BB39" s="161"/>
      <c r="BC39" s="161"/>
      <c r="BD39" s="161"/>
      <c r="BE39" s="161"/>
      <c r="BF39" s="161"/>
      <c r="BG39" s="134" t="s">
        <v>242</v>
      </c>
      <c r="BH39" s="134"/>
      <c r="BI39" s="134"/>
      <c r="BJ39" s="134"/>
      <c r="BK39" s="134"/>
      <c r="BL39" s="134"/>
      <c r="BM39" s="134"/>
      <c r="BN39" s="134"/>
      <c r="BO39" s="134"/>
      <c r="BP39" s="134"/>
      <c r="BQ39" s="134"/>
      <c r="BR39" s="134"/>
      <c r="BS39" s="134"/>
      <c r="BT39" s="134"/>
      <c r="BU39" s="134"/>
      <c r="BV39" s="161" t="n">
        <v>25968</v>
      </c>
      <c r="BW39" s="161"/>
      <c r="BX39" s="161"/>
      <c r="BY39" s="161"/>
      <c r="BZ39" s="161"/>
      <c r="CA39" s="161"/>
      <c r="CB39" s="161"/>
      <c r="CD39" s="134" t="s">
        <v>243</v>
      </c>
      <c r="CE39" s="134"/>
      <c r="CF39" s="134"/>
      <c r="CG39" s="134"/>
      <c r="CH39" s="134"/>
      <c r="CI39" s="134"/>
      <c r="CJ39" s="134"/>
      <c r="CK39" s="134"/>
      <c r="CL39" s="134"/>
      <c r="CM39" s="134"/>
      <c r="CN39" s="134"/>
      <c r="CO39" s="134"/>
      <c r="CP39" s="134"/>
      <c r="CQ39" s="134"/>
      <c r="CR39" s="127" t="n">
        <v>633574</v>
      </c>
      <c r="CS39" s="127"/>
      <c r="CT39" s="127"/>
      <c r="CU39" s="127"/>
      <c r="CV39" s="127"/>
      <c r="CW39" s="127"/>
      <c r="CX39" s="127"/>
      <c r="CY39" s="127"/>
      <c r="CZ39" s="128" t="n">
        <v>1.2</v>
      </c>
      <c r="DA39" s="128"/>
      <c r="DB39" s="128"/>
      <c r="DC39" s="128"/>
      <c r="DD39" s="131" t="n">
        <v>433356</v>
      </c>
      <c r="DE39" s="131"/>
      <c r="DF39" s="131"/>
      <c r="DG39" s="131"/>
      <c r="DH39" s="131"/>
      <c r="DI39" s="131"/>
      <c r="DJ39" s="131"/>
      <c r="DK39" s="131"/>
      <c r="DL39" s="131" t="s">
        <v>47</v>
      </c>
      <c r="DM39" s="131"/>
      <c r="DN39" s="131"/>
      <c r="DO39" s="131"/>
      <c r="DP39" s="131"/>
      <c r="DQ39" s="131"/>
      <c r="DR39" s="131"/>
      <c r="DS39" s="131"/>
      <c r="DT39" s="131"/>
      <c r="DU39" s="131"/>
      <c r="DV39" s="131"/>
      <c r="DW39" s="132" t="s">
        <v>47</v>
      </c>
      <c r="DX39" s="132"/>
      <c r="DY39" s="132"/>
      <c r="DZ39" s="132"/>
      <c r="EA39" s="132"/>
      <c r="EB39" s="132"/>
      <c r="EC39" s="132"/>
    </row>
    <row r="40" customFormat="false" ht="11.25" hidden="false" customHeight="true" outlineLevel="0" collapsed="false">
      <c r="B40" s="130" t="s">
        <v>244</v>
      </c>
      <c r="C40" s="130"/>
      <c r="D40" s="130"/>
      <c r="E40" s="130"/>
      <c r="F40" s="130"/>
      <c r="G40" s="130"/>
      <c r="H40" s="130"/>
      <c r="I40" s="130"/>
      <c r="J40" s="130"/>
      <c r="K40" s="130"/>
      <c r="L40" s="130"/>
      <c r="M40" s="130"/>
      <c r="N40" s="130"/>
      <c r="O40" s="130"/>
      <c r="P40" s="130"/>
      <c r="Q40" s="130"/>
      <c r="R40" s="127" t="s">
        <v>47</v>
      </c>
      <c r="S40" s="127"/>
      <c r="T40" s="127"/>
      <c r="U40" s="127"/>
      <c r="V40" s="127"/>
      <c r="W40" s="127"/>
      <c r="X40" s="127"/>
      <c r="Y40" s="127"/>
      <c r="Z40" s="128" t="s">
        <v>47</v>
      </c>
      <c r="AA40" s="128"/>
      <c r="AB40" s="128"/>
      <c r="AC40" s="128"/>
      <c r="AD40" s="131" t="s">
        <v>47</v>
      </c>
      <c r="AE40" s="131"/>
      <c r="AF40" s="131"/>
      <c r="AG40" s="131"/>
      <c r="AH40" s="131"/>
      <c r="AI40" s="131"/>
      <c r="AJ40" s="131"/>
      <c r="AK40" s="131"/>
      <c r="AL40" s="132" t="s">
        <v>47</v>
      </c>
      <c r="AM40" s="132"/>
      <c r="AN40" s="132"/>
      <c r="AO40" s="132"/>
      <c r="AQ40" s="160" t="s">
        <v>245</v>
      </c>
      <c r="AR40" s="160"/>
      <c r="AS40" s="160"/>
      <c r="AT40" s="160"/>
      <c r="AU40" s="160"/>
      <c r="AV40" s="160"/>
      <c r="AW40" s="160"/>
      <c r="AX40" s="160"/>
      <c r="AY40" s="160"/>
      <c r="AZ40" s="161" t="s">
        <v>47</v>
      </c>
      <c r="BA40" s="161"/>
      <c r="BB40" s="161"/>
      <c r="BC40" s="161"/>
      <c r="BD40" s="161"/>
      <c r="BE40" s="161"/>
      <c r="BF40" s="161"/>
      <c r="BG40" s="162" t="s">
        <v>246</v>
      </c>
      <c r="BH40" s="162"/>
      <c r="BI40" s="162"/>
      <c r="BJ40" s="162"/>
      <c r="BK40" s="162"/>
      <c r="BL40" s="163"/>
      <c r="BM40" s="164" t="s">
        <v>247</v>
      </c>
      <c r="BN40" s="164"/>
      <c r="BO40" s="164"/>
      <c r="BP40" s="164"/>
      <c r="BQ40" s="164"/>
      <c r="BR40" s="164"/>
      <c r="BS40" s="164"/>
      <c r="BT40" s="164"/>
      <c r="BU40" s="164"/>
      <c r="BV40" s="161" t="n">
        <v>85</v>
      </c>
      <c r="BW40" s="161"/>
      <c r="BX40" s="161"/>
      <c r="BY40" s="161"/>
      <c r="BZ40" s="161"/>
      <c r="CA40" s="161"/>
      <c r="CB40" s="161"/>
      <c r="CD40" s="134" t="s">
        <v>248</v>
      </c>
      <c r="CE40" s="134"/>
      <c r="CF40" s="134"/>
      <c r="CG40" s="134"/>
      <c r="CH40" s="134"/>
      <c r="CI40" s="134"/>
      <c r="CJ40" s="134"/>
      <c r="CK40" s="134"/>
      <c r="CL40" s="134"/>
      <c r="CM40" s="134"/>
      <c r="CN40" s="134"/>
      <c r="CO40" s="134"/>
      <c r="CP40" s="134"/>
      <c r="CQ40" s="134"/>
      <c r="CR40" s="127" t="n">
        <v>56800</v>
      </c>
      <c r="CS40" s="127"/>
      <c r="CT40" s="127"/>
      <c r="CU40" s="127"/>
      <c r="CV40" s="127"/>
      <c r="CW40" s="127"/>
      <c r="CX40" s="127"/>
      <c r="CY40" s="127"/>
      <c r="CZ40" s="128" t="n">
        <v>0.1</v>
      </c>
      <c r="DA40" s="128"/>
      <c r="DB40" s="128"/>
      <c r="DC40" s="128"/>
      <c r="DD40" s="131" t="n">
        <v>1200</v>
      </c>
      <c r="DE40" s="131"/>
      <c r="DF40" s="131"/>
      <c r="DG40" s="131"/>
      <c r="DH40" s="131"/>
      <c r="DI40" s="131"/>
      <c r="DJ40" s="131"/>
      <c r="DK40" s="131"/>
      <c r="DL40" s="131" t="n">
        <v>1200</v>
      </c>
      <c r="DM40" s="131"/>
      <c r="DN40" s="131"/>
      <c r="DO40" s="131"/>
      <c r="DP40" s="131"/>
      <c r="DQ40" s="131"/>
      <c r="DR40" s="131"/>
      <c r="DS40" s="131"/>
      <c r="DT40" s="131"/>
      <c r="DU40" s="131"/>
      <c r="DV40" s="131"/>
      <c r="DW40" s="132" t="n">
        <v>0</v>
      </c>
      <c r="DX40" s="132"/>
      <c r="DY40" s="132"/>
      <c r="DZ40" s="132"/>
      <c r="EA40" s="132"/>
      <c r="EB40" s="132"/>
      <c r="EC40" s="132"/>
    </row>
    <row r="41" customFormat="false" ht="11.25" hidden="false" customHeight="true" outlineLevel="0" collapsed="false">
      <c r="B41" s="130" t="s">
        <v>249</v>
      </c>
      <c r="C41" s="130"/>
      <c r="D41" s="130"/>
      <c r="E41" s="130"/>
      <c r="F41" s="130"/>
      <c r="G41" s="130"/>
      <c r="H41" s="130"/>
      <c r="I41" s="130"/>
      <c r="J41" s="130"/>
      <c r="K41" s="130"/>
      <c r="L41" s="130"/>
      <c r="M41" s="130"/>
      <c r="N41" s="130"/>
      <c r="O41" s="130"/>
      <c r="P41" s="130"/>
      <c r="Q41" s="130"/>
      <c r="R41" s="127" t="s">
        <v>47</v>
      </c>
      <c r="S41" s="127"/>
      <c r="T41" s="127"/>
      <c r="U41" s="127"/>
      <c r="V41" s="127"/>
      <c r="W41" s="127"/>
      <c r="X41" s="127"/>
      <c r="Y41" s="127"/>
      <c r="Z41" s="128" t="s">
        <v>47</v>
      </c>
      <c r="AA41" s="128"/>
      <c r="AB41" s="128"/>
      <c r="AC41" s="128"/>
      <c r="AD41" s="131" t="s">
        <v>47</v>
      </c>
      <c r="AE41" s="131"/>
      <c r="AF41" s="131"/>
      <c r="AG41" s="131"/>
      <c r="AH41" s="131"/>
      <c r="AI41" s="131"/>
      <c r="AJ41" s="131"/>
      <c r="AK41" s="131"/>
      <c r="AL41" s="132" t="s">
        <v>47</v>
      </c>
      <c r="AM41" s="132"/>
      <c r="AN41" s="132"/>
      <c r="AO41" s="132"/>
      <c r="AQ41" s="160" t="s">
        <v>250</v>
      </c>
      <c r="AR41" s="160"/>
      <c r="AS41" s="160"/>
      <c r="AT41" s="160"/>
      <c r="AU41" s="160"/>
      <c r="AV41" s="160"/>
      <c r="AW41" s="160"/>
      <c r="AX41" s="160"/>
      <c r="AY41" s="160"/>
      <c r="AZ41" s="161" t="n">
        <v>677731</v>
      </c>
      <c r="BA41" s="161"/>
      <c r="BB41" s="161"/>
      <c r="BC41" s="161"/>
      <c r="BD41" s="161"/>
      <c r="BE41" s="161"/>
      <c r="BF41" s="161"/>
      <c r="BG41" s="162"/>
      <c r="BH41" s="162"/>
      <c r="BI41" s="162"/>
      <c r="BJ41" s="162"/>
      <c r="BK41" s="162"/>
      <c r="BL41" s="163"/>
      <c r="BM41" s="164" t="s">
        <v>213</v>
      </c>
      <c r="BN41" s="164"/>
      <c r="BO41" s="164"/>
      <c r="BP41" s="164"/>
      <c r="BQ41" s="164"/>
      <c r="BR41" s="164"/>
      <c r="BS41" s="164"/>
      <c r="BT41" s="164"/>
      <c r="BU41" s="164"/>
      <c r="BV41" s="161" t="s">
        <v>47</v>
      </c>
      <c r="BW41" s="161"/>
      <c r="BX41" s="161"/>
      <c r="BY41" s="161"/>
      <c r="BZ41" s="161"/>
      <c r="CA41" s="161"/>
      <c r="CB41" s="161"/>
      <c r="CD41" s="134" t="s">
        <v>251</v>
      </c>
      <c r="CE41" s="134"/>
      <c r="CF41" s="134"/>
      <c r="CG41" s="134"/>
      <c r="CH41" s="134"/>
      <c r="CI41" s="134"/>
      <c r="CJ41" s="134"/>
      <c r="CK41" s="134"/>
      <c r="CL41" s="134"/>
      <c r="CM41" s="134"/>
      <c r="CN41" s="134"/>
      <c r="CO41" s="134"/>
      <c r="CP41" s="134"/>
      <c r="CQ41" s="134"/>
      <c r="CR41" s="127" t="s">
        <v>47</v>
      </c>
      <c r="CS41" s="127"/>
      <c r="CT41" s="127"/>
      <c r="CU41" s="127"/>
      <c r="CV41" s="127"/>
      <c r="CW41" s="127"/>
      <c r="CX41" s="127"/>
      <c r="CY41" s="127"/>
      <c r="CZ41" s="128" t="s">
        <v>47</v>
      </c>
      <c r="DA41" s="128"/>
      <c r="DB41" s="128"/>
      <c r="DC41" s="128"/>
      <c r="DD41" s="131" t="s">
        <v>47</v>
      </c>
      <c r="DE41" s="131"/>
      <c r="DF41" s="131"/>
      <c r="DG41" s="131"/>
      <c r="DH41" s="131"/>
      <c r="DI41" s="131"/>
      <c r="DJ41" s="131"/>
      <c r="DK41" s="131"/>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0" t="s">
        <v>252</v>
      </c>
      <c r="C42" s="130"/>
      <c r="D42" s="130"/>
      <c r="E42" s="130"/>
      <c r="F42" s="130"/>
      <c r="G42" s="130"/>
      <c r="H42" s="130"/>
      <c r="I42" s="130"/>
      <c r="J42" s="130"/>
      <c r="K42" s="130"/>
      <c r="L42" s="130"/>
      <c r="M42" s="130"/>
      <c r="N42" s="130"/>
      <c r="O42" s="130"/>
      <c r="P42" s="130"/>
      <c r="Q42" s="130"/>
      <c r="R42" s="127" t="n">
        <v>1281488</v>
      </c>
      <c r="S42" s="127"/>
      <c r="T42" s="127"/>
      <c r="U42" s="127"/>
      <c r="V42" s="127"/>
      <c r="W42" s="127"/>
      <c r="X42" s="127"/>
      <c r="Y42" s="127"/>
      <c r="Z42" s="128" t="n">
        <v>2.3</v>
      </c>
      <c r="AA42" s="128"/>
      <c r="AB42" s="128"/>
      <c r="AC42" s="128"/>
      <c r="AD42" s="131" t="s">
        <v>47</v>
      </c>
      <c r="AE42" s="131"/>
      <c r="AF42" s="131"/>
      <c r="AG42" s="131"/>
      <c r="AH42" s="131"/>
      <c r="AI42" s="131"/>
      <c r="AJ42" s="131"/>
      <c r="AK42" s="131"/>
      <c r="AL42" s="132" t="s">
        <v>47</v>
      </c>
      <c r="AM42" s="132"/>
      <c r="AN42" s="132"/>
      <c r="AO42" s="132"/>
      <c r="AQ42" s="167" t="s">
        <v>253</v>
      </c>
      <c r="AR42" s="167"/>
      <c r="AS42" s="167"/>
      <c r="AT42" s="167"/>
      <c r="AU42" s="167"/>
      <c r="AV42" s="167"/>
      <c r="AW42" s="167"/>
      <c r="AX42" s="167"/>
      <c r="AY42" s="167"/>
      <c r="AZ42" s="168" t="n">
        <v>2583832</v>
      </c>
      <c r="BA42" s="168"/>
      <c r="BB42" s="168"/>
      <c r="BC42" s="168"/>
      <c r="BD42" s="168"/>
      <c r="BE42" s="168"/>
      <c r="BF42" s="168"/>
      <c r="BG42" s="162"/>
      <c r="BH42" s="162"/>
      <c r="BI42" s="162"/>
      <c r="BJ42" s="162"/>
      <c r="BK42" s="162"/>
      <c r="BL42" s="169"/>
      <c r="BM42" s="170" t="s">
        <v>254</v>
      </c>
      <c r="BN42" s="170"/>
      <c r="BO42" s="170"/>
      <c r="BP42" s="170"/>
      <c r="BQ42" s="170"/>
      <c r="BR42" s="170"/>
      <c r="BS42" s="170"/>
      <c r="BT42" s="170"/>
      <c r="BU42" s="170"/>
      <c r="BV42" s="168" t="n">
        <v>288</v>
      </c>
      <c r="BW42" s="168"/>
      <c r="BX42" s="168"/>
      <c r="BY42" s="168"/>
      <c r="BZ42" s="168"/>
      <c r="CA42" s="168"/>
      <c r="CB42" s="168"/>
      <c r="CD42" s="130" t="s">
        <v>255</v>
      </c>
      <c r="CE42" s="130"/>
      <c r="CF42" s="130"/>
      <c r="CG42" s="130"/>
      <c r="CH42" s="130"/>
      <c r="CI42" s="130"/>
      <c r="CJ42" s="130"/>
      <c r="CK42" s="130"/>
      <c r="CL42" s="130"/>
      <c r="CM42" s="130"/>
      <c r="CN42" s="130"/>
      <c r="CO42" s="130"/>
      <c r="CP42" s="130"/>
      <c r="CQ42" s="130"/>
      <c r="CR42" s="127" t="n">
        <v>4825276</v>
      </c>
      <c r="CS42" s="127"/>
      <c r="CT42" s="127"/>
      <c r="CU42" s="127"/>
      <c r="CV42" s="127"/>
      <c r="CW42" s="127"/>
      <c r="CX42" s="127"/>
      <c r="CY42" s="127"/>
      <c r="CZ42" s="128" t="n">
        <v>9</v>
      </c>
      <c r="DA42" s="128"/>
      <c r="DB42" s="128"/>
      <c r="DC42" s="128"/>
      <c r="DD42" s="131" t="n">
        <v>1079695</v>
      </c>
      <c r="DE42" s="131"/>
      <c r="DF42" s="131"/>
      <c r="DG42" s="131"/>
      <c r="DH42" s="131"/>
      <c r="DI42" s="131"/>
      <c r="DJ42" s="131"/>
      <c r="DK42" s="131"/>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42" t="s">
        <v>256</v>
      </c>
      <c r="C43" s="142"/>
      <c r="D43" s="142"/>
      <c r="E43" s="142"/>
      <c r="F43" s="142"/>
      <c r="G43" s="142"/>
      <c r="H43" s="142"/>
      <c r="I43" s="142"/>
      <c r="J43" s="142"/>
      <c r="K43" s="142"/>
      <c r="L43" s="142"/>
      <c r="M43" s="142"/>
      <c r="N43" s="142"/>
      <c r="O43" s="142"/>
      <c r="P43" s="142"/>
      <c r="Q43" s="142"/>
      <c r="R43" s="171" t="n">
        <v>55438148</v>
      </c>
      <c r="S43" s="171"/>
      <c r="T43" s="171"/>
      <c r="U43" s="171"/>
      <c r="V43" s="171"/>
      <c r="W43" s="171"/>
      <c r="X43" s="171"/>
      <c r="Y43" s="171"/>
      <c r="Z43" s="172" t="n">
        <v>100</v>
      </c>
      <c r="AA43" s="172"/>
      <c r="AB43" s="172"/>
      <c r="AC43" s="172"/>
      <c r="AD43" s="173" t="n">
        <v>23696858</v>
      </c>
      <c r="AE43" s="173"/>
      <c r="AF43" s="173"/>
      <c r="AG43" s="173"/>
      <c r="AH43" s="173"/>
      <c r="AI43" s="173"/>
      <c r="AJ43" s="173"/>
      <c r="AK43" s="173"/>
      <c r="AL43" s="174" t="n">
        <v>100</v>
      </c>
      <c r="AM43" s="174"/>
      <c r="AN43" s="174"/>
      <c r="AO43" s="174"/>
      <c r="BV43" s="175"/>
      <c r="BW43" s="175"/>
      <c r="BX43" s="175"/>
      <c r="BY43" s="175"/>
      <c r="BZ43" s="175"/>
      <c r="CA43" s="175"/>
      <c r="CB43" s="175"/>
      <c r="CD43" s="130" t="s">
        <v>257</v>
      </c>
      <c r="CE43" s="130"/>
      <c r="CF43" s="130"/>
      <c r="CG43" s="130"/>
      <c r="CH43" s="130"/>
      <c r="CI43" s="130"/>
      <c r="CJ43" s="130"/>
      <c r="CK43" s="130"/>
      <c r="CL43" s="130"/>
      <c r="CM43" s="130"/>
      <c r="CN43" s="130"/>
      <c r="CO43" s="130"/>
      <c r="CP43" s="130"/>
      <c r="CQ43" s="130"/>
      <c r="CR43" s="127" t="n">
        <v>222688</v>
      </c>
      <c r="CS43" s="127"/>
      <c r="CT43" s="127"/>
      <c r="CU43" s="127"/>
      <c r="CV43" s="127"/>
      <c r="CW43" s="127"/>
      <c r="CX43" s="127"/>
      <c r="CY43" s="127"/>
      <c r="CZ43" s="128" t="n">
        <v>0.4</v>
      </c>
      <c r="DA43" s="128"/>
      <c r="DB43" s="128"/>
      <c r="DC43" s="128"/>
      <c r="DD43" s="131" t="n">
        <v>222688</v>
      </c>
      <c r="DE43" s="131"/>
      <c r="DF43" s="131"/>
      <c r="DG43" s="131"/>
      <c r="DH43" s="131"/>
      <c r="DI43" s="131"/>
      <c r="DJ43" s="131"/>
      <c r="DK43" s="131"/>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CD44" s="177" t="s">
        <v>208</v>
      </c>
      <c r="CE44" s="177"/>
      <c r="CF44" s="130" t="s">
        <v>258</v>
      </c>
      <c r="CG44" s="130"/>
      <c r="CH44" s="130"/>
      <c r="CI44" s="130"/>
      <c r="CJ44" s="130"/>
      <c r="CK44" s="130"/>
      <c r="CL44" s="130"/>
      <c r="CM44" s="130"/>
      <c r="CN44" s="130"/>
      <c r="CO44" s="130"/>
      <c r="CP44" s="130"/>
      <c r="CQ44" s="130"/>
      <c r="CR44" s="127" t="n">
        <v>4802354</v>
      </c>
      <c r="CS44" s="127"/>
      <c r="CT44" s="127"/>
      <c r="CU44" s="127"/>
      <c r="CV44" s="127"/>
      <c r="CW44" s="127"/>
      <c r="CX44" s="127"/>
      <c r="CY44" s="127"/>
      <c r="CZ44" s="128" t="n">
        <v>9</v>
      </c>
      <c r="DA44" s="128"/>
      <c r="DB44" s="128"/>
      <c r="DC44" s="128"/>
      <c r="DD44" s="131" t="n">
        <v>1079613</v>
      </c>
      <c r="DE44" s="131"/>
      <c r="DF44" s="131"/>
      <c r="DG44" s="131"/>
      <c r="DH44" s="131"/>
      <c r="DI44" s="131"/>
      <c r="DJ44" s="131"/>
      <c r="DK44" s="131"/>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B45" s="178" t="s">
        <v>259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77"/>
      <c r="CE45" s="177"/>
      <c r="CF45" s="130" t="s">
        <v>260</v>
      </c>
      <c r="CG45" s="130"/>
      <c r="CH45" s="130"/>
      <c r="CI45" s="130"/>
      <c r="CJ45" s="130"/>
      <c r="CK45" s="130"/>
      <c r="CL45" s="130"/>
      <c r="CM45" s="130"/>
      <c r="CN45" s="130"/>
      <c r="CO45" s="130"/>
      <c r="CP45" s="130"/>
      <c r="CQ45" s="130"/>
      <c r="CR45" s="127" t="n">
        <v>1523171</v>
      </c>
      <c r="CS45" s="127"/>
      <c r="CT45" s="127"/>
      <c r="CU45" s="127"/>
      <c r="CV45" s="127"/>
      <c r="CW45" s="127"/>
      <c r="CX45" s="127"/>
      <c r="CY45" s="127"/>
      <c r="CZ45" s="128" t="n">
        <v>2.9</v>
      </c>
      <c r="DA45" s="128"/>
      <c r="DB45" s="128"/>
      <c r="DC45" s="128"/>
      <c r="DD45" s="131" t="n">
        <v>75067</v>
      </c>
      <c r="DE45" s="131"/>
      <c r="DF45" s="131"/>
      <c r="DG45" s="131"/>
      <c r="DH45" s="131"/>
      <c r="DI45" s="131"/>
      <c r="DJ45" s="131"/>
      <c r="DK45" s="131"/>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79" t="s">
        <v>261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77"/>
      <c r="CE46" s="177"/>
      <c r="CF46" s="130" t="s">
        <v>262</v>
      </c>
      <c r="CG46" s="130"/>
      <c r="CH46" s="130"/>
      <c r="CI46" s="130"/>
      <c r="CJ46" s="130"/>
      <c r="CK46" s="130"/>
      <c r="CL46" s="130"/>
      <c r="CM46" s="130"/>
      <c r="CN46" s="130"/>
      <c r="CO46" s="130"/>
      <c r="CP46" s="130"/>
      <c r="CQ46" s="130"/>
      <c r="CR46" s="127" t="n">
        <v>3205044</v>
      </c>
      <c r="CS46" s="127"/>
      <c r="CT46" s="127"/>
      <c r="CU46" s="127"/>
      <c r="CV46" s="127"/>
      <c r="CW46" s="127"/>
      <c r="CX46" s="127"/>
      <c r="CY46" s="127"/>
      <c r="CZ46" s="128" t="n">
        <v>6</v>
      </c>
      <c r="DA46" s="128"/>
      <c r="DB46" s="128"/>
      <c r="DC46" s="128"/>
      <c r="DD46" s="131" t="n">
        <v>988211</v>
      </c>
      <c r="DE46" s="131"/>
      <c r="DF46" s="131"/>
      <c r="DG46" s="131"/>
      <c r="DH46" s="131"/>
      <c r="DI46" s="131"/>
      <c r="DJ46" s="131"/>
      <c r="DK46" s="131"/>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80" t="s">
        <v>263</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CD47" s="177"/>
      <c r="CE47" s="177"/>
      <c r="CF47" s="130" t="s">
        <v>264</v>
      </c>
      <c r="CG47" s="130"/>
      <c r="CH47" s="130"/>
      <c r="CI47" s="130"/>
      <c r="CJ47" s="130"/>
      <c r="CK47" s="130"/>
      <c r="CL47" s="130"/>
      <c r="CM47" s="130"/>
      <c r="CN47" s="130"/>
      <c r="CO47" s="130"/>
      <c r="CP47" s="130"/>
      <c r="CQ47" s="130"/>
      <c r="CR47" s="127" t="n">
        <v>22922</v>
      </c>
      <c r="CS47" s="127"/>
      <c r="CT47" s="127"/>
      <c r="CU47" s="127"/>
      <c r="CV47" s="127"/>
      <c r="CW47" s="127"/>
      <c r="CX47" s="127"/>
      <c r="CY47" s="127"/>
      <c r="CZ47" s="128" t="n">
        <v>0</v>
      </c>
      <c r="DA47" s="128"/>
      <c r="DB47" s="128"/>
      <c r="DC47" s="128"/>
      <c r="DD47" s="131" t="n">
        <v>82</v>
      </c>
      <c r="DE47" s="131"/>
      <c r="DF47" s="131"/>
      <c r="DG47" s="131"/>
      <c r="DH47" s="131"/>
      <c r="DI47" s="131"/>
      <c r="DJ47" s="131"/>
      <c r="DK47" s="131"/>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9"/>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77"/>
      <c r="CE48" s="177"/>
      <c r="CF48" s="130" t="s">
        <v>265</v>
      </c>
      <c r="CG48" s="130"/>
      <c r="CH48" s="130"/>
      <c r="CI48" s="130"/>
      <c r="CJ48" s="130"/>
      <c r="CK48" s="130"/>
      <c r="CL48" s="130"/>
      <c r="CM48" s="130"/>
      <c r="CN48" s="130"/>
      <c r="CO48" s="130"/>
      <c r="CP48" s="130"/>
      <c r="CQ48" s="130"/>
      <c r="CR48" s="127" t="s">
        <v>47</v>
      </c>
      <c r="CS48" s="127"/>
      <c r="CT48" s="127"/>
      <c r="CU48" s="127"/>
      <c r="CV48" s="127"/>
      <c r="CW48" s="127"/>
      <c r="CX48" s="127"/>
      <c r="CY48" s="127"/>
      <c r="CZ48" s="128" t="s">
        <v>47</v>
      </c>
      <c r="DA48" s="128"/>
      <c r="DB48" s="128"/>
      <c r="DC48" s="128"/>
      <c r="DD48" s="131" t="s">
        <v>47</v>
      </c>
      <c r="DE48" s="131"/>
      <c r="DF48" s="131"/>
      <c r="DG48" s="131"/>
      <c r="DH48" s="131"/>
      <c r="DI48" s="131"/>
      <c r="DJ48" s="131"/>
      <c r="DK48" s="131"/>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80"/>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CD49" s="142" t="s">
        <v>185</v>
      </c>
      <c r="CE49" s="142"/>
      <c r="CF49" s="142"/>
      <c r="CG49" s="142"/>
      <c r="CH49" s="142"/>
      <c r="CI49" s="142"/>
      <c r="CJ49" s="142"/>
      <c r="CK49" s="142"/>
      <c r="CL49" s="142"/>
      <c r="CM49" s="142"/>
      <c r="CN49" s="142"/>
      <c r="CO49" s="142"/>
      <c r="CP49" s="142"/>
      <c r="CQ49" s="142"/>
      <c r="CR49" s="171" t="n">
        <v>53325677</v>
      </c>
      <c r="CS49" s="171"/>
      <c r="CT49" s="171"/>
      <c r="CU49" s="171"/>
      <c r="CV49" s="171"/>
      <c r="CW49" s="171"/>
      <c r="CX49" s="171"/>
      <c r="CY49" s="171"/>
      <c r="CZ49" s="172" t="n">
        <v>100</v>
      </c>
      <c r="DA49" s="172"/>
      <c r="DB49" s="172"/>
      <c r="DC49" s="172"/>
      <c r="DD49" s="173" t="n">
        <v>28104271</v>
      </c>
      <c r="DE49" s="173"/>
      <c r="DF49" s="173"/>
      <c r="DG49" s="173"/>
      <c r="DH49" s="173"/>
      <c r="DI49" s="173"/>
      <c r="DJ49" s="173"/>
      <c r="DK49" s="173"/>
      <c r="DL49" s="181"/>
      <c r="DM49" s="181"/>
      <c r="DN49" s="181"/>
      <c r="DO49" s="181"/>
      <c r="DP49" s="181"/>
      <c r="DQ49" s="181"/>
      <c r="DR49" s="181"/>
      <c r="DS49" s="181"/>
      <c r="DT49" s="181"/>
      <c r="DU49" s="181"/>
      <c r="DV49" s="181"/>
      <c r="DW49" s="182"/>
      <c r="DX49" s="182"/>
      <c r="DY49" s="182"/>
      <c r="DZ49" s="182"/>
      <c r="EA49" s="182"/>
      <c r="EB49" s="182"/>
      <c r="EC49" s="182"/>
    </row>
  </sheetData>
  <sheetProtection algorithmName="SHA-512" hashValue="cxrzxmSktgMzmrBx2mbdhgMik3z1E2PjGjwL6o8gBnh2TjsYG6g3yEbSjbmk1lCr3kpajtPqeUJQIwrX28MBRQ==" saltValue="UYKGCNIu5JGGZ8IhfebQIw==" spinCount="100000"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55" zoomScaleNormal="55" zoomScalePageLayoutView="70" workbookViewId="0">
      <selection pane="topLeft" activeCell="M50" activeCellId="0" sqref="M50"/>
    </sheetView>
  </sheetViews>
  <sheetFormatPr defaultColWidth="9.00390625" defaultRowHeight="13.5" zeroHeight="true" outlineLevelRow="0" outlineLevelCol="0"/>
  <cols>
    <col collapsed="false" customWidth="true" hidden="false" outlineLevel="0" max="130" min="1" style="183" width="2.75"/>
    <col collapsed="false" customWidth="true" hidden="false" outlineLevel="0" max="131" min="131" style="183" width="1.63"/>
    <col collapsed="false" customWidth="false" hidden="true" outlineLevel="0" max="1024" min="132" style="183" width="9"/>
  </cols>
  <sheetData>
    <row r="1" s="189" customFormat="true" ht="11.25" hidden="false" customHeight="true" outlineLevel="0" collapsed="false">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194" customFormat="true" ht="26.25" hidden="false" customHeight="true" outlineLevel="0" collapsed="false">
      <c r="A2" s="190" t="s">
        <v>266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2" t="s">
        <v>124</v>
      </c>
      <c r="DK2" s="192"/>
      <c r="DL2" s="192"/>
      <c r="DM2" s="192"/>
      <c r="DN2" s="192"/>
      <c r="DO2" s="192"/>
      <c r="DP2" s="191"/>
      <c r="DQ2" s="192" t="s">
        <v>125</v>
      </c>
      <c r="DR2" s="192"/>
      <c r="DS2" s="192"/>
      <c r="DT2" s="192"/>
      <c r="DU2" s="192"/>
      <c r="DV2" s="192"/>
      <c r="DW2" s="192"/>
      <c r="DX2" s="192"/>
      <c r="DY2" s="192"/>
      <c r="DZ2" s="192"/>
      <c r="EA2" s="193"/>
    </row>
    <row r="3" s="189" customFormat="true" ht="11.25" hidden="false" customHeight="true" outlineLevel="0" collapsed="false">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199" customFormat="true" ht="26.25" hidden="false" customHeight="true" outlineLevel="0" collapsed="false">
      <c r="A4" s="195" t="s">
        <v>267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6"/>
      <c r="BA4" s="196"/>
      <c r="BB4" s="196"/>
      <c r="BC4" s="196"/>
      <c r="BD4" s="196"/>
      <c r="BE4" s="197"/>
      <c r="BF4" s="197"/>
      <c r="BG4" s="197"/>
      <c r="BH4" s="197"/>
      <c r="BI4" s="197"/>
      <c r="BJ4" s="197"/>
      <c r="BK4" s="197"/>
      <c r="BL4" s="197"/>
      <c r="BM4" s="197"/>
      <c r="BN4" s="197"/>
      <c r="BO4" s="197"/>
      <c r="BP4" s="197"/>
      <c r="BQ4" s="196" t="s">
        <v>268</v>
      </c>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8"/>
    </row>
    <row r="5" s="199" customFormat="true" ht="26.25" hidden="false" customHeight="true" outlineLevel="0" collapsed="false">
      <c r="A5" s="200" t="s">
        <v>112</v>
      </c>
      <c r="B5" s="200"/>
      <c r="C5" s="200"/>
      <c r="D5" s="200"/>
      <c r="E5" s="200"/>
      <c r="F5" s="200"/>
      <c r="G5" s="200"/>
      <c r="H5" s="200"/>
      <c r="I5" s="200"/>
      <c r="J5" s="200"/>
      <c r="K5" s="200"/>
      <c r="L5" s="200"/>
      <c r="M5" s="200"/>
      <c r="N5" s="200"/>
      <c r="O5" s="200"/>
      <c r="P5" s="200"/>
      <c r="Q5" s="201" t="s">
        <v>269</v>
      </c>
      <c r="R5" s="201"/>
      <c r="S5" s="201"/>
      <c r="T5" s="201"/>
      <c r="U5" s="201"/>
      <c r="V5" s="201" t="s">
        <v>270</v>
      </c>
      <c r="W5" s="201"/>
      <c r="X5" s="201"/>
      <c r="Y5" s="201"/>
      <c r="Z5" s="201"/>
      <c r="AA5" s="202" t="s">
        <v>271</v>
      </c>
      <c r="AB5" s="202"/>
      <c r="AC5" s="202"/>
      <c r="AD5" s="202"/>
      <c r="AE5" s="202"/>
      <c r="AF5" s="203" t="s">
        <v>30</v>
      </c>
      <c r="AG5" s="203"/>
      <c r="AH5" s="203"/>
      <c r="AI5" s="203"/>
      <c r="AJ5" s="203"/>
      <c r="AK5" s="204" t="s">
        <v>272</v>
      </c>
      <c r="AL5" s="204"/>
      <c r="AM5" s="204"/>
      <c r="AN5" s="204"/>
      <c r="AO5" s="204"/>
      <c r="AP5" s="201" t="s">
        <v>273</v>
      </c>
      <c r="AQ5" s="201"/>
      <c r="AR5" s="201"/>
      <c r="AS5" s="201"/>
      <c r="AT5" s="201"/>
      <c r="AU5" s="205" t="s">
        <v>274</v>
      </c>
      <c r="AV5" s="205"/>
      <c r="AW5" s="205"/>
      <c r="AX5" s="205"/>
      <c r="AY5" s="205"/>
      <c r="AZ5" s="206"/>
      <c r="BA5" s="206"/>
      <c r="BB5" s="206"/>
      <c r="BC5" s="206"/>
      <c r="BD5" s="206"/>
      <c r="BE5" s="207"/>
      <c r="BF5" s="207"/>
      <c r="BG5" s="207"/>
      <c r="BH5" s="207"/>
      <c r="BI5" s="207"/>
      <c r="BJ5" s="207"/>
      <c r="BK5" s="207"/>
      <c r="BL5" s="207"/>
      <c r="BM5" s="207"/>
      <c r="BN5" s="207"/>
      <c r="BO5" s="207"/>
      <c r="BP5" s="207"/>
      <c r="BQ5" s="200" t="s">
        <v>275</v>
      </c>
      <c r="BR5" s="200"/>
      <c r="BS5" s="200"/>
      <c r="BT5" s="200"/>
      <c r="BU5" s="200"/>
      <c r="BV5" s="200"/>
      <c r="BW5" s="200"/>
      <c r="BX5" s="200"/>
      <c r="BY5" s="200"/>
      <c r="BZ5" s="200"/>
      <c r="CA5" s="200"/>
      <c r="CB5" s="200"/>
      <c r="CC5" s="200"/>
      <c r="CD5" s="200"/>
      <c r="CE5" s="200"/>
      <c r="CF5" s="200"/>
      <c r="CG5" s="200"/>
      <c r="CH5" s="201" t="s">
        <v>276</v>
      </c>
      <c r="CI5" s="201"/>
      <c r="CJ5" s="201"/>
      <c r="CK5" s="201"/>
      <c r="CL5" s="201"/>
      <c r="CM5" s="201" t="s">
        <v>277</v>
      </c>
      <c r="CN5" s="201"/>
      <c r="CO5" s="201"/>
      <c r="CP5" s="201"/>
      <c r="CQ5" s="201"/>
      <c r="CR5" s="201" t="s">
        <v>278</v>
      </c>
      <c r="CS5" s="201"/>
      <c r="CT5" s="201"/>
      <c r="CU5" s="201"/>
      <c r="CV5" s="201"/>
      <c r="CW5" s="201" t="s">
        <v>279</v>
      </c>
      <c r="CX5" s="201"/>
      <c r="CY5" s="201"/>
      <c r="CZ5" s="201"/>
      <c r="DA5" s="201"/>
      <c r="DB5" s="201" t="s">
        <v>280</v>
      </c>
      <c r="DC5" s="201"/>
      <c r="DD5" s="201"/>
      <c r="DE5" s="201"/>
      <c r="DF5" s="201"/>
      <c r="DG5" s="208" t="s">
        <v>281</v>
      </c>
      <c r="DH5" s="208"/>
      <c r="DI5" s="208"/>
      <c r="DJ5" s="208"/>
      <c r="DK5" s="208"/>
      <c r="DL5" s="208" t="s">
        <v>282</v>
      </c>
      <c r="DM5" s="208"/>
      <c r="DN5" s="208"/>
      <c r="DO5" s="208"/>
      <c r="DP5" s="208"/>
      <c r="DQ5" s="201" t="s">
        <v>283</v>
      </c>
      <c r="DR5" s="201"/>
      <c r="DS5" s="201"/>
      <c r="DT5" s="201"/>
      <c r="DU5" s="201"/>
      <c r="DV5" s="205" t="s">
        <v>274</v>
      </c>
      <c r="DW5" s="205"/>
      <c r="DX5" s="205"/>
      <c r="DY5" s="205"/>
      <c r="DZ5" s="205"/>
      <c r="EA5" s="198"/>
    </row>
    <row r="6" s="199" customFormat="true" ht="26.25" hidden="false" customHeight="true" outlineLevel="0" collapsed="false">
      <c r="A6" s="200"/>
      <c r="B6" s="200"/>
      <c r="C6" s="200"/>
      <c r="D6" s="200"/>
      <c r="E6" s="200"/>
      <c r="F6" s="200"/>
      <c r="G6" s="200"/>
      <c r="H6" s="200"/>
      <c r="I6" s="200"/>
      <c r="J6" s="200"/>
      <c r="K6" s="200"/>
      <c r="L6" s="200"/>
      <c r="M6" s="200"/>
      <c r="N6" s="200"/>
      <c r="O6" s="200"/>
      <c r="P6" s="200"/>
      <c r="Q6" s="201"/>
      <c r="R6" s="201"/>
      <c r="S6" s="201"/>
      <c r="T6" s="201"/>
      <c r="U6" s="201"/>
      <c r="V6" s="201"/>
      <c r="W6" s="201"/>
      <c r="X6" s="201"/>
      <c r="Y6" s="201"/>
      <c r="Z6" s="201"/>
      <c r="AA6" s="202"/>
      <c r="AB6" s="202"/>
      <c r="AC6" s="202"/>
      <c r="AD6" s="202"/>
      <c r="AE6" s="202"/>
      <c r="AF6" s="203"/>
      <c r="AG6" s="203"/>
      <c r="AH6" s="203"/>
      <c r="AI6" s="203"/>
      <c r="AJ6" s="203"/>
      <c r="AK6" s="204"/>
      <c r="AL6" s="204"/>
      <c r="AM6" s="204"/>
      <c r="AN6" s="204"/>
      <c r="AO6" s="204"/>
      <c r="AP6" s="201"/>
      <c r="AQ6" s="201"/>
      <c r="AR6" s="201"/>
      <c r="AS6" s="201"/>
      <c r="AT6" s="201"/>
      <c r="AU6" s="205"/>
      <c r="AV6" s="205"/>
      <c r="AW6" s="205"/>
      <c r="AX6" s="205"/>
      <c r="AY6" s="205"/>
      <c r="AZ6" s="196"/>
      <c r="BA6" s="196"/>
      <c r="BB6" s="196"/>
      <c r="BC6" s="196"/>
      <c r="BD6" s="196"/>
      <c r="BE6" s="197"/>
      <c r="BF6" s="197"/>
      <c r="BG6" s="197"/>
      <c r="BH6" s="197"/>
      <c r="BI6" s="197"/>
      <c r="BJ6" s="197"/>
      <c r="BK6" s="197"/>
      <c r="BL6" s="197"/>
      <c r="BM6" s="197"/>
      <c r="BN6" s="197"/>
      <c r="BO6" s="197"/>
      <c r="BP6" s="197"/>
      <c r="BQ6" s="200"/>
      <c r="BR6" s="200"/>
      <c r="BS6" s="200"/>
      <c r="BT6" s="200"/>
      <c r="BU6" s="200"/>
      <c r="BV6" s="200"/>
      <c r="BW6" s="200"/>
      <c r="BX6" s="200"/>
      <c r="BY6" s="200"/>
      <c r="BZ6" s="200"/>
      <c r="CA6" s="200"/>
      <c r="CB6" s="200"/>
      <c r="CC6" s="200"/>
      <c r="CD6" s="200"/>
      <c r="CE6" s="200"/>
      <c r="CF6" s="200"/>
      <c r="CG6" s="200"/>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8"/>
      <c r="DH6" s="208"/>
      <c r="DI6" s="208"/>
      <c r="DJ6" s="208"/>
      <c r="DK6" s="208"/>
      <c r="DL6" s="208"/>
      <c r="DM6" s="208"/>
      <c r="DN6" s="208"/>
      <c r="DO6" s="208"/>
      <c r="DP6" s="208"/>
      <c r="DQ6" s="201"/>
      <c r="DR6" s="201"/>
      <c r="DS6" s="201"/>
      <c r="DT6" s="201"/>
      <c r="DU6" s="201"/>
      <c r="DV6" s="205"/>
      <c r="DW6" s="205"/>
      <c r="DX6" s="205"/>
      <c r="DY6" s="205"/>
      <c r="DZ6" s="205"/>
      <c r="EA6" s="198"/>
    </row>
    <row r="7" s="199" customFormat="true" ht="26.25" hidden="false" customHeight="true" outlineLevel="0" collapsed="false">
      <c r="A7" s="209" t="n">
        <v>1</v>
      </c>
      <c r="B7" s="210" t="s">
        <v>284</v>
      </c>
      <c r="C7" s="210"/>
      <c r="D7" s="210"/>
      <c r="E7" s="210"/>
      <c r="F7" s="210"/>
      <c r="G7" s="210"/>
      <c r="H7" s="210"/>
      <c r="I7" s="210"/>
      <c r="J7" s="210"/>
      <c r="K7" s="210"/>
      <c r="L7" s="210"/>
      <c r="M7" s="210"/>
      <c r="N7" s="210"/>
      <c r="O7" s="210"/>
      <c r="P7" s="210"/>
      <c r="Q7" s="211" t="n">
        <v>54923</v>
      </c>
      <c r="R7" s="211"/>
      <c r="S7" s="211"/>
      <c r="T7" s="211"/>
      <c r="U7" s="211"/>
      <c r="V7" s="212" t="n">
        <v>52905</v>
      </c>
      <c r="W7" s="212"/>
      <c r="X7" s="212"/>
      <c r="Y7" s="212"/>
      <c r="Z7" s="212"/>
      <c r="AA7" s="213" t="n">
        <v>2019</v>
      </c>
      <c r="AB7" s="213"/>
      <c r="AC7" s="213"/>
      <c r="AD7" s="213"/>
      <c r="AE7" s="213"/>
      <c r="AF7" s="214" t="n">
        <v>1763</v>
      </c>
      <c r="AG7" s="214"/>
      <c r="AH7" s="214"/>
      <c r="AI7" s="214"/>
      <c r="AJ7" s="214"/>
      <c r="AK7" s="215" t="n">
        <v>486</v>
      </c>
      <c r="AL7" s="215"/>
      <c r="AM7" s="215"/>
      <c r="AN7" s="215"/>
      <c r="AO7" s="215"/>
      <c r="AP7" s="216" t="n">
        <v>44401</v>
      </c>
      <c r="AQ7" s="216"/>
      <c r="AR7" s="216"/>
      <c r="AS7" s="216"/>
      <c r="AT7" s="216"/>
      <c r="AU7" s="217"/>
      <c r="AV7" s="217"/>
      <c r="AW7" s="217"/>
      <c r="AX7" s="217"/>
      <c r="AY7" s="217"/>
      <c r="AZ7" s="196"/>
      <c r="BA7" s="196"/>
      <c r="BB7" s="196"/>
      <c r="BC7" s="196"/>
      <c r="BD7" s="196"/>
      <c r="BE7" s="197"/>
      <c r="BF7" s="197"/>
      <c r="BG7" s="197"/>
      <c r="BH7" s="197"/>
      <c r="BI7" s="197"/>
      <c r="BJ7" s="197"/>
      <c r="BK7" s="197"/>
      <c r="BL7" s="197"/>
      <c r="BM7" s="197"/>
      <c r="BN7" s="197"/>
      <c r="BO7" s="197"/>
      <c r="BP7" s="197"/>
      <c r="BQ7" s="218" t="n">
        <v>1</v>
      </c>
      <c r="BR7" s="219"/>
      <c r="BS7" s="220" t="s">
        <v>285</v>
      </c>
      <c r="BT7" s="220"/>
      <c r="BU7" s="220"/>
      <c r="BV7" s="220"/>
      <c r="BW7" s="220"/>
      <c r="BX7" s="220"/>
      <c r="BY7" s="220"/>
      <c r="BZ7" s="220"/>
      <c r="CA7" s="220"/>
      <c r="CB7" s="220"/>
      <c r="CC7" s="220"/>
      <c r="CD7" s="220"/>
      <c r="CE7" s="220"/>
      <c r="CF7" s="220"/>
      <c r="CG7" s="220"/>
      <c r="CH7" s="221" t="n">
        <v>6</v>
      </c>
      <c r="CI7" s="221"/>
      <c r="CJ7" s="221"/>
      <c r="CK7" s="221"/>
      <c r="CL7" s="221"/>
      <c r="CM7" s="221" t="n">
        <v>251</v>
      </c>
      <c r="CN7" s="221"/>
      <c r="CO7" s="221"/>
      <c r="CP7" s="221"/>
      <c r="CQ7" s="221"/>
      <c r="CR7" s="221" t="n">
        <v>3</v>
      </c>
      <c r="CS7" s="221"/>
      <c r="CT7" s="221"/>
      <c r="CU7" s="221"/>
      <c r="CV7" s="221"/>
      <c r="CW7" s="221" t="n">
        <v>0</v>
      </c>
      <c r="CX7" s="221"/>
      <c r="CY7" s="221"/>
      <c r="CZ7" s="221"/>
      <c r="DA7" s="221"/>
      <c r="DB7" s="221" t="n">
        <v>0</v>
      </c>
      <c r="DC7" s="221"/>
      <c r="DD7" s="221"/>
      <c r="DE7" s="221"/>
      <c r="DF7" s="221"/>
      <c r="DG7" s="221" t="n">
        <v>160</v>
      </c>
      <c r="DH7" s="221"/>
      <c r="DI7" s="221"/>
      <c r="DJ7" s="221"/>
      <c r="DK7" s="221"/>
      <c r="DL7" s="221" t="n">
        <v>0</v>
      </c>
      <c r="DM7" s="221"/>
      <c r="DN7" s="221"/>
      <c r="DO7" s="221"/>
      <c r="DP7" s="221"/>
      <c r="DQ7" s="221" t="n">
        <v>0</v>
      </c>
      <c r="DR7" s="221"/>
      <c r="DS7" s="221"/>
      <c r="DT7" s="221"/>
      <c r="DU7" s="221"/>
      <c r="DV7" s="222"/>
      <c r="DW7" s="222"/>
      <c r="DX7" s="222"/>
      <c r="DY7" s="222"/>
      <c r="DZ7" s="222"/>
      <c r="EA7" s="198"/>
    </row>
    <row r="8" s="199" customFormat="true" ht="26.25" hidden="false" customHeight="true" outlineLevel="0" collapsed="false">
      <c r="A8" s="223" t="n">
        <v>2</v>
      </c>
      <c r="B8" s="224" t="s">
        <v>286</v>
      </c>
      <c r="C8" s="224"/>
      <c r="D8" s="224"/>
      <c r="E8" s="224"/>
      <c r="F8" s="224"/>
      <c r="G8" s="224"/>
      <c r="H8" s="224"/>
      <c r="I8" s="224"/>
      <c r="J8" s="224"/>
      <c r="K8" s="224"/>
      <c r="L8" s="224"/>
      <c r="M8" s="224"/>
      <c r="N8" s="224"/>
      <c r="O8" s="224"/>
      <c r="P8" s="224"/>
      <c r="Q8" s="225" t="n">
        <v>705</v>
      </c>
      <c r="R8" s="225"/>
      <c r="S8" s="225"/>
      <c r="T8" s="225"/>
      <c r="U8" s="225"/>
      <c r="V8" s="226" t="n">
        <v>645</v>
      </c>
      <c r="W8" s="226"/>
      <c r="X8" s="226"/>
      <c r="Y8" s="226"/>
      <c r="Z8" s="226"/>
      <c r="AA8" s="227" t="n">
        <v>59</v>
      </c>
      <c r="AB8" s="227"/>
      <c r="AC8" s="227"/>
      <c r="AD8" s="227"/>
      <c r="AE8" s="227"/>
      <c r="AF8" s="228" t="n">
        <v>45</v>
      </c>
      <c r="AG8" s="228"/>
      <c r="AH8" s="228"/>
      <c r="AI8" s="228"/>
      <c r="AJ8" s="228"/>
      <c r="AK8" s="229" t="n">
        <v>232</v>
      </c>
      <c r="AL8" s="229"/>
      <c r="AM8" s="229"/>
      <c r="AN8" s="229"/>
      <c r="AO8" s="229"/>
      <c r="AP8" s="230" t="n">
        <v>848</v>
      </c>
      <c r="AQ8" s="230"/>
      <c r="AR8" s="230"/>
      <c r="AS8" s="230"/>
      <c r="AT8" s="230"/>
      <c r="AU8" s="231"/>
      <c r="AV8" s="231"/>
      <c r="AW8" s="231"/>
      <c r="AX8" s="231"/>
      <c r="AY8" s="231"/>
      <c r="AZ8" s="196"/>
      <c r="BA8" s="196"/>
      <c r="BB8" s="196"/>
      <c r="BC8" s="196"/>
      <c r="BD8" s="196"/>
      <c r="BE8" s="197"/>
      <c r="BF8" s="197"/>
      <c r="BG8" s="197"/>
      <c r="BH8" s="197"/>
      <c r="BI8" s="197"/>
      <c r="BJ8" s="197"/>
      <c r="BK8" s="197"/>
      <c r="BL8" s="197"/>
      <c r="BM8" s="197"/>
      <c r="BN8" s="197"/>
      <c r="BO8" s="197"/>
      <c r="BP8" s="197"/>
      <c r="BQ8" s="232" t="n">
        <v>2</v>
      </c>
      <c r="BR8" s="233"/>
      <c r="BS8" s="234" t="s">
        <v>287</v>
      </c>
      <c r="BT8" s="234"/>
      <c r="BU8" s="234"/>
      <c r="BV8" s="234"/>
      <c r="BW8" s="234"/>
      <c r="BX8" s="234"/>
      <c r="BY8" s="234"/>
      <c r="BZ8" s="234"/>
      <c r="CA8" s="234"/>
      <c r="CB8" s="234"/>
      <c r="CC8" s="234"/>
      <c r="CD8" s="234"/>
      <c r="CE8" s="234"/>
      <c r="CF8" s="234"/>
      <c r="CG8" s="234"/>
      <c r="CH8" s="235" t="n">
        <v>43</v>
      </c>
      <c r="CI8" s="235"/>
      <c r="CJ8" s="235"/>
      <c r="CK8" s="235"/>
      <c r="CL8" s="235"/>
      <c r="CM8" s="235" t="n">
        <v>1467</v>
      </c>
      <c r="CN8" s="235"/>
      <c r="CO8" s="235"/>
      <c r="CP8" s="235"/>
      <c r="CQ8" s="235"/>
      <c r="CR8" s="235" t="n">
        <v>184</v>
      </c>
      <c r="CS8" s="235"/>
      <c r="CT8" s="235"/>
      <c r="CU8" s="235"/>
      <c r="CV8" s="235"/>
      <c r="CW8" s="235" t="n">
        <v>0</v>
      </c>
      <c r="CX8" s="235"/>
      <c r="CY8" s="235"/>
      <c r="CZ8" s="235"/>
      <c r="DA8" s="235"/>
      <c r="DB8" s="235" t="n">
        <v>0</v>
      </c>
      <c r="DC8" s="235"/>
      <c r="DD8" s="235"/>
      <c r="DE8" s="235"/>
      <c r="DF8" s="235"/>
      <c r="DG8" s="235" t="n">
        <v>0</v>
      </c>
      <c r="DH8" s="235"/>
      <c r="DI8" s="235"/>
      <c r="DJ8" s="235"/>
      <c r="DK8" s="235"/>
      <c r="DL8" s="235" t="n">
        <v>0</v>
      </c>
      <c r="DM8" s="235"/>
      <c r="DN8" s="235"/>
      <c r="DO8" s="235"/>
      <c r="DP8" s="235"/>
      <c r="DQ8" s="235" t="n">
        <v>0</v>
      </c>
      <c r="DR8" s="235"/>
      <c r="DS8" s="235"/>
      <c r="DT8" s="235"/>
      <c r="DU8" s="235"/>
      <c r="DV8" s="236"/>
      <c r="DW8" s="236"/>
      <c r="DX8" s="236"/>
      <c r="DY8" s="236"/>
      <c r="DZ8" s="236"/>
      <c r="EA8" s="198"/>
    </row>
    <row r="9" s="199" customFormat="true" ht="26.25" hidden="false" customHeight="true" outlineLevel="0" collapsed="false">
      <c r="A9" s="223" t="n">
        <v>3</v>
      </c>
      <c r="B9" s="224" t="s">
        <v>288</v>
      </c>
      <c r="C9" s="224"/>
      <c r="D9" s="224"/>
      <c r="E9" s="224"/>
      <c r="F9" s="224"/>
      <c r="G9" s="224"/>
      <c r="H9" s="224"/>
      <c r="I9" s="224"/>
      <c r="J9" s="224"/>
      <c r="K9" s="224"/>
      <c r="L9" s="224"/>
      <c r="M9" s="224"/>
      <c r="N9" s="224"/>
      <c r="O9" s="224"/>
      <c r="P9" s="224"/>
      <c r="Q9" s="225" t="n">
        <v>131</v>
      </c>
      <c r="R9" s="225"/>
      <c r="S9" s="225"/>
      <c r="T9" s="225"/>
      <c r="U9" s="225"/>
      <c r="V9" s="226" t="n">
        <v>97</v>
      </c>
      <c r="W9" s="226"/>
      <c r="X9" s="226"/>
      <c r="Y9" s="226"/>
      <c r="Z9" s="226"/>
      <c r="AA9" s="227" t="n">
        <v>34</v>
      </c>
      <c r="AB9" s="227"/>
      <c r="AC9" s="227"/>
      <c r="AD9" s="227"/>
      <c r="AE9" s="227"/>
      <c r="AF9" s="228" t="n">
        <v>34</v>
      </c>
      <c r="AG9" s="228"/>
      <c r="AH9" s="228"/>
      <c r="AI9" s="228"/>
      <c r="AJ9" s="228"/>
      <c r="AK9" s="229" t="n">
        <v>79</v>
      </c>
      <c r="AL9" s="229"/>
      <c r="AM9" s="229"/>
      <c r="AN9" s="229"/>
      <c r="AO9" s="229"/>
      <c r="AP9" s="230" t="n">
        <v>241</v>
      </c>
      <c r="AQ9" s="230"/>
      <c r="AR9" s="230"/>
      <c r="AS9" s="230"/>
      <c r="AT9" s="230"/>
      <c r="AU9" s="231"/>
      <c r="AV9" s="231"/>
      <c r="AW9" s="231"/>
      <c r="AX9" s="231"/>
      <c r="AY9" s="231"/>
      <c r="AZ9" s="196"/>
      <c r="BA9" s="196"/>
      <c r="BB9" s="196"/>
      <c r="BC9" s="196"/>
      <c r="BD9" s="196"/>
      <c r="BE9" s="197"/>
      <c r="BF9" s="197"/>
      <c r="BG9" s="197"/>
      <c r="BH9" s="197"/>
      <c r="BI9" s="197"/>
      <c r="BJ9" s="197"/>
      <c r="BK9" s="197"/>
      <c r="BL9" s="197"/>
      <c r="BM9" s="197"/>
      <c r="BN9" s="197"/>
      <c r="BO9" s="197"/>
      <c r="BP9" s="197"/>
      <c r="BQ9" s="232" t="n">
        <v>3</v>
      </c>
      <c r="BR9" s="233"/>
      <c r="BS9" s="234" t="s">
        <v>289</v>
      </c>
      <c r="BT9" s="234"/>
      <c r="BU9" s="234"/>
      <c r="BV9" s="234"/>
      <c r="BW9" s="234"/>
      <c r="BX9" s="234"/>
      <c r="BY9" s="234"/>
      <c r="BZ9" s="234"/>
      <c r="CA9" s="234"/>
      <c r="CB9" s="234"/>
      <c r="CC9" s="234"/>
      <c r="CD9" s="234"/>
      <c r="CE9" s="234"/>
      <c r="CF9" s="234"/>
      <c r="CG9" s="234"/>
      <c r="CH9" s="235" t="n">
        <v>16</v>
      </c>
      <c r="CI9" s="235"/>
      <c r="CJ9" s="235"/>
      <c r="CK9" s="235"/>
      <c r="CL9" s="235"/>
      <c r="CM9" s="235" t="n">
        <v>105</v>
      </c>
      <c r="CN9" s="235"/>
      <c r="CO9" s="235"/>
      <c r="CP9" s="235"/>
      <c r="CQ9" s="235"/>
      <c r="CR9" s="235" t="n">
        <v>50</v>
      </c>
      <c r="CS9" s="235"/>
      <c r="CT9" s="235"/>
      <c r="CU9" s="235"/>
      <c r="CV9" s="235"/>
      <c r="CW9" s="235" t="n">
        <v>10</v>
      </c>
      <c r="CX9" s="235"/>
      <c r="CY9" s="235"/>
      <c r="CZ9" s="235"/>
      <c r="DA9" s="235"/>
      <c r="DB9" s="235" t="n">
        <v>0</v>
      </c>
      <c r="DC9" s="235"/>
      <c r="DD9" s="235"/>
      <c r="DE9" s="235"/>
      <c r="DF9" s="235"/>
      <c r="DG9" s="235" t="n">
        <v>0</v>
      </c>
      <c r="DH9" s="235"/>
      <c r="DI9" s="235"/>
      <c r="DJ9" s="235"/>
      <c r="DK9" s="235"/>
      <c r="DL9" s="235" t="n">
        <v>0</v>
      </c>
      <c r="DM9" s="235"/>
      <c r="DN9" s="235"/>
      <c r="DO9" s="235"/>
      <c r="DP9" s="235"/>
      <c r="DQ9" s="235" t="n">
        <v>0</v>
      </c>
      <c r="DR9" s="235"/>
      <c r="DS9" s="235"/>
      <c r="DT9" s="235"/>
      <c r="DU9" s="235"/>
      <c r="DV9" s="236"/>
      <c r="DW9" s="236"/>
      <c r="DX9" s="236"/>
      <c r="DY9" s="236"/>
      <c r="DZ9" s="236"/>
      <c r="EA9" s="198"/>
    </row>
    <row r="10" s="199" customFormat="true" ht="26.25" hidden="false" customHeight="true" outlineLevel="0" collapsed="false">
      <c r="A10" s="223" t="n">
        <v>4</v>
      </c>
      <c r="B10" s="224"/>
      <c r="C10" s="224"/>
      <c r="D10" s="224"/>
      <c r="E10" s="224"/>
      <c r="F10" s="224"/>
      <c r="G10" s="224"/>
      <c r="H10" s="224"/>
      <c r="I10" s="224"/>
      <c r="J10" s="224"/>
      <c r="K10" s="224"/>
      <c r="L10" s="224"/>
      <c r="M10" s="224"/>
      <c r="N10" s="224"/>
      <c r="O10" s="224"/>
      <c r="P10" s="224"/>
      <c r="Q10" s="225"/>
      <c r="R10" s="225"/>
      <c r="S10" s="225"/>
      <c r="T10" s="225"/>
      <c r="U10" s="225"/>
      <c r="V10" s="226"/>
      <c r="W10" s="226"/>
      <c r="X10" s="226"/>
      <c r="Y10" s="226"/>
      <c r="Z10" s="226"/>
      <c r="AA10" s="227"/>
      <c r="AB10" s="227"/>
      <c r="AC10" s="227"/>
      <c r="AD10" s="227"/>
      <c r="AE10" s="227"/>
      <c r="AF10" s="228"/>
      <c r="AG10" s="228"/>
      <c r="AH10" s="228"/>
      <c r="AI10" s="228"/>
      <c r="AJ10" s="228"/>
      <c r="AK10" s="229"/>
      <c r="AL10" s="229"/>
      <c r="AM10" s="229"/>
      <c r="AN10" s="229"/>
      <c r="AO10" s="229"/>
      <c r="AP10" s="230"/>
      <c r="AQ10" s="230"/>
      <c r="AR10" s="230"/>
      <c r="AS10" s="230"/>
      <c r="AT10" s="230"/>
      <c r="AU10" s="231"/>
      <c r="AV10" s="231"/>
      <c r="AW10" s="231"/>
      <c r="AX10" s="231"/>
      <c r="AY10" s="231"/>
      <c r="AZ10" s="196"/>
      <c r="BA10" s="196"/>
      <c r="BB10" s="196"/>
      <c r="BC10" s="196"/>
      <c r="BD10" s="196"/>
      <c r="BE10" s="197"/>
      <c r="BF10" s="197"/>
      <c r="BG10" s="197"/>
      <c r="BH10" s="197"/>
      <c r="BI10" s="197"/>
      <c r="BJ10" s="197"/>
      <c r="BK10" s="197"/>
      <c r="BL10" s="197"/>
      <c r="BM10" s="197"/>
      <c r="BN10" s="197"/>
      <c r="BO10" s="197"/>
      <c r="BP10" s="197"/>
      <c r="BQ10" s="232" t="n">
        <v>4</v>
      </c>
      <c r="BR10" s="233"/>
      <c r="BS10" s="234" t="s">
        <v>290</v>
      </c>
      <c r="BT10" s="234"/>
      <c r="BU10" s="234"/>
      <c r="BV10" s="234"/>
      <c r="BW10" s="234"/>
      <c r="BX10" s="234"/>
      <c r="BY10" s="234"/>
      <c r="BZ10" s="234"/>
      <c r="CA10" s="234"/>
      <c r="CB10" s="234"/>
      <c r="CC10" s="234"/>
      <c r="CD10" s="234"/>
      <c r="CE10" s="234"/>
      <c r="CF10" s="234"/>
      <c r="CG10" s="234"/>
      <c r="CH10" s="235" t="n">
        <v>0</v>
      </c>
      <c r="CI10" s="235"/>
      <c r="CJ10" s="235"/>
      <c r="CK10" s="235"/>
      <c r="CL10" s="235"/>
      <c r="CM10" s="235" t="n">
        <v>0</v>
      </c>
      <c r="CN10" s="235"/>
      <c r="CO10" s="235"/>
      <c r="CP10" s="235"/>
      <c r="CQ10" s="235"/>
      <c r="CR10" s="235" t="n">
        <v>10</v>
      </c>
      <c r="CS10" s="235"/>
      <c r="CT10" s="235"/>
      <c r="CU10" s="235"/>
      <c r="CV10" s="235"/>
      <c r="CW10" s="235" t="n">
        <v>0</v>
      </c>
      <c r="CX10" s="235"/>
      <c r="CY10" s="235"/>
      <c r="CZ10" s="235"/>
      <c r="DA10" s="235"/>
      <c r="DB10" s="235" t="n">
        <v>0</v>
      </c>
      <c r="DC10" s="235"/>
      <c r="DD10" s="235"/>
      <c r="DE10" s="235"/>
      <c r="DF10" s="235"/>
      <c r="DG10" s="235" t="n">
        <v>0</v>
      </c>
      <c r="DH10" s="235"/>
      <c r="DI10" s="235"/>
      <c r="DJ10" s="235"/>
      <c r="DK10" s="235"/>
      <c r="DL10" s="235" t="n">
        <v>0</v>
      </c>
      <c r="DM10" s="235"/>
      <c r="DN10" s="235"/>
      <c r="DO10" s="235"/>
      <c r="DP10" s="235"/>
      <c r="DQ10" s="235" t="n">
        <v>0</v>
      </c>
      <c r="DR10" s="235"/>
      <c r="DS10" s="235"/>
      <c r="DT10" s="235"/>
      <c r="DU10" s="235"/>
      <c r="DV10" s="236"/>
      <c r="DW10" s="236"/>
      <c r="DX10" s="236"/>
      <c r="DY10" s="236"/>
      <c r="DZ10" s="236"/>
      <c r="EA10" s="198"/>
    </row>
    <row r="11" s="199" customFormat="true" ht="26.25" hidden="false" customHeight="true" outlineLevel="0" collapsed="false">
      <c r="A11" s="223" t="n">
        <v>5</v>
      </c>
      <c r="B11" s="224"/>
      <c r="C11" s="224"/>
      <c r="D11" s="224"/>
      <c r="E11" s="224"/>
      <c r="F11" s="224"/>
      <c r="G11" s="224"/>
      <c r="H11" s="224"/>
      <c r="I11" s="224"/>
      <c r="J11" s="224"/>
      <c r="K11" s="224"/>
      <c r="L11" s="224"/>
      <c r="M11" s="224"/>
      <c r="N11" s="224"/>
      <c r="O11" s="224"/>
      <c r="P11" s="224"/>
      <c r="Q11" s="225"/>
      <c r="R11" s="225"/>
      <c r="S11" s="225"/>
      <c r="T11" s="225"/>
      <c r="U11" s="225"/>
      <c r="V11" s="226"/>
      <c r="W11" s="226"/>
      <c r="X11" s="226"/>
      <c r="Y11" s="226"/>
      <c r="Z11" s="226"/>
      <c r="AA11" s="227"/>
      <c r="AB11" s="227"/>
      <c r="AC11" s="227"/>
      <c r="AD11" s="227"/>
      <c r="AE11" s="227"/>
      <c r="AF11" s="228"/>
      <c r="AG11" s="228"/>
      <c r="AH11" s="228"/>
      <c r="AI11" s="228"/>
      <c r="AJ11" s="228"/>
      <c r="AK11" s="229"/>
      <c r="AL11" s="229"/>
      <c r="AM11" s="229"/>
      <c r="AN11" s="229"/>
      <c r="AO11" s="229"/>
      <c r="AP11" s="230"/>
      <c r="AQ11" s="230"/>
      <c r="AR11" s="230"/>
      <c r="AS11" s="230"/>
      <c r="AT11" s="230"/>
      <c r="AU11" s="231"/>
      <c r="AV11" s="231"/>
      <c r="AW11" s="231"/>
      <c r="AX11" s="231"/>
      <c r="AY11" s="231"/>
      <c r="AZ11" s="196"/>
      <c r="BA11" s="196"/>
      <c r="BB11" s="196"/>
      <c r="BC11" s="196"/>
      <c r="BD11" s="196"/>
      <c r="BE11" s="197"/>
      <c r="BF11" s="197"/>
      <c r="BG11" s="197"/>
      <c r="BH11" s="197"/>
      <c r="BI11" s="197"/>
      <c r="BJ11" s="197"/>
      <c r="BK11" s="197"/>
      <c r="BL11" s="197"/>
      <c r="BM11" s="197"/>
      <c r="BN11" s="197"/>
      <c r="BO11" s="197"/>
      <c r="BP11" s="197"/>
      <c r="BQ11" s="232" t="n">
        <v>5</v>
      </c>
      <c r="BR11" s="233"/>
      <c r="BS11" s="234" t="s">
        <v>291</v>
      </c>
      <c r="BT11" s="234"/>
      <c r="BU11" s="234"/>
      <c r="BV11" s="234"/>
      <c r="BW11" s="234"/>
      <c r="BX11" s="234"/>
      <c r="BY11" s="234"/>
      <c r="BZ11" s="234"/>
      <c r="CA11" s="234"/>
      <c r="CB11" s="234"/>
      <c r="CC11" s="234"/>
      <c r="CD11" s="234"/>
      <c r="CE11" s="234"/>
      <c r="CF11" s="234"/>
      <c r="CG11" s="234"/>
      <c r="CH11" s="235" t="n">
        <v>68</v>
      </c>
      <c r="CI11" s="235"/>
      <c r="CJ11" s="235"/>
      <c r="CK11" s="235"/>
      <c r="CL11" s="235"/>
      <c r="CM11" s="235" t="n">
        <v>1493</v>
      </c>
      <c r="CN11" s="235"/>
      <c r="CO11" s="235"/>
      <c r="CP11" s="235"/>
      <c r="CQ11" s="235"/>
      <c r="CR11" s="235" t="n">
        <v>392</v>
      </c>
      <c r="CS11" s="235"/>
      <c r="CT11" s="235"/>
      <c r="CU11" s="235"/>
      <c r="CV11" s="235"/>
      <c r="CW11" s="235" t="n">
        <v>0</v>
      </c>
      <c r="CX11" s="235"/>
      <c r="CY11" s="235"/>
      <c r="CZ11" s="235"/>
      <c r="DA11" s="235"/>
      <c r="DB11" s="235" t="n">
        <v>353</v>
      </c>
      <c r="DC11" s="235"/>
      <c r="DD11" s="235"/>
      <c r="DE11" s="235"/>
      <c r="DF11" s="235"/>
      <c r="DG11" s="235" t="n">
        <v>0</v>
      </c>
      <c r="DH11" s="235"/>
      <c r="DI11" s="235"/>
      <c r="DJ11" s="235"/>
      <c r="DK11" s="235"/>
      <c r="DL11" s="235" t="n">
        <v>0</v>
      </c>
      <c r="DM11" s="235"/>
      <c r="DN11" s="235"/>
      <c r="DO11" s="235"/>
      <c r="DP11" s="235"/>
      <c r="DQ11" s="235" t="n">
        <v>0</v>
      </c>
      <c r="DR11" s="235"/>
      <c r="DS11" s="235"/>
      <c r="DT11" s="235"/>
      <c r="DU11" s="235"/>
      <c r="DV11" s="236"/>
      <c r="DW11" s="236"/>
      <c r="DX11" s="236"/>
      <c r="DY11" s="236"/>
      <c r="DZ11" s="236"/>
      <c r="EA11" s="198"/>
    </row>
    <row r="12" s="199" customFormat="true" ht="26.25" hidden="false" customHeight="true" outlineLevel="0" collapsed="false">
      <c r="A12" s="223" t="n">
        <v>6</v>
      </c>
      <c r="B12" s="224"/>
      <c r="C12" s="224"/>
      <c r="D12" s="224"/>
      <c r="E12" s="224"/>
      <c r="F12" s="224"/>
      <c r="G12" s="224"/>
      <c r="H12" s="224"/>
      <c r="I12" s="224"/>
      <c r="J12" s="224"/>
      <c r="K12" s="224"/>
      <c r="L12" s="224"/>
      <c r="M12" s="224"/>
      <c r="N12" s="224"/>
      <c r="O12" s="224"/>
      <c r="P12" s="224"/>
      <c r="Q12" s="225"/>
      <c r="R12" s="225"/>
      <c r="S12" s="225"/>
      <c r="T12" s="225"/>
      <c r="U12" s="225"/>
      <c r="V12" s="226"/>
      <c r="W12" s="226"/>
      <c r="X12" s="226"/>
      <c r="Y12" s="226"/>
      <c r="Z12" s="226"/>
      <c r="AA12" s="227"/>
      <c r="AB12" s="227"/>
      <c r="AC12" s="227"/>
      <c r="AD12" s="227"/>
      <c r="AE12" s="227"/>
      <c r="AF12" s="228"/>
      <c r="AG12" s="228"/>
      <c r="AH12" s="228"/>
      <c r="AI12" s="228"/>
      <c r="AJ12" s="228"/>
      <c r="AK12" s="229"/>
      <c r="AL12" s="229"/>
      <c r="AM12" s="229"/>
      <c r="AN12" s="229"/>
      <c r="AO12" s="229"/>
      <c r="AP12" s="230"/>
      <c r="AQ12" s="230"/>
      <c r="AR12" s="230"/>
      <c r="AS12" s="230"/>
      <c r="AT12" s="230"/>
      <c r="AU12" s="231"/>
      <c r="AV12" s="231"/>
      <c r="AW12" s="231"/>
      <c r="AX12" s="231"/>
      <c r="AY12" s="231"/>
      <c r="AZ12" s="196"/>
      <c r="BA12" s="196"/>
      <c r="BB12" s="196"/>
      <c r="BC12" s="196"/>
      <c r="BD12" s="196"/>
      <c r="BE12" s="197"/>
      <c r="BF12" s="197"/>
      <c r="BG12" s="197"/>
      <c r="BH12" s="197"/>
      <c r="BI12" s="197"/>
      <c r="BJ12" s="197"/>
      <c r="BK12" s="197"/>
      <c r="BL12" s="197"/>
      <c r="BM12" s="197"/>
      <c r="BN12" s="197"/>
      <c r="BO12" s="197"/>
      <c r="BP12" s="197"/>
      <c r="BQ12" s="232" t="n">
        <v>6</v>
      </c>
      <c r="BR12" s="233"/>
      <c r="BS12" s="234" t="s">
        <v>292</v>
      </c>
      <c r="BT12" s="234"/>
      <c r="BU12" s="234"/>
      <c r="BV12" s="234"/>
      <c r="BW12" s="234"/>
      <c r="BX12" s="234"/>
      <c r="BY12" s="234"/>
      <c r="BZ12" s="234"/>
      <c r="CA12" s="234"/>
      <c r="CB12" s="234"/>
      <c r="CC12" s="234"/>
      <c r="CD12" s="234"/>
      <c r="CE12" s="234"/>
      <c r="CF12" s="234"/>
      <c r="CG12" s="234"/>
      <c r="CH12" s="235" t="n">
        <v>1</v>
      </c>
      <c r="CI12" s="235"/>
      <c r="CJ12" s="235"/>
      <c r="CK12" s="235"/>
      <c r="CL12" s="235"/>
      <c r="CM12" s="235" t="n">
        <v>21</v>
      </c>
      <c r="CN12" s="235"/>
      <c r="CO12" s="235"/>
      <c r="CP12" s="235"/>
      <c r="CQ12" s="235"/>
      <c r="CR12" s="235" t="n">
        <v>3</v>
      </c>
      <c r="CS12" s="235"/>
      <c r="CT12" s="235"/>
      <c r="CU12" s="235"/>
      <c r="CV12" s="235"/>
      <c r="CW12" s="235" t="n">
        <v>12</v>
      </c>
      <c r="CX12" s="235"/>
      <c r="CY12" s="235"/>
      <c r="CZ12" s="235"/>
      <c r="DA12" s="235"/>
      <c r="DB12" s="235" t="n">
        <v>0</v>
      </c>
      <c r="DC12" s="235"/>
      <c r="DD12" s="235"/>
      <c r="DE12" s="235"/>
      <c r="DF12" s="235"/>
      <c r="DG12" s="235" t="n">
        <v>0</v>
      </c>
      <c r="DH12" s="235"/>
      <c r="DI12" s="235"/>
      <c r="DJ12" s="235"/>
      <c r="DK12" s="235"/>
      <c r="DL12" s="235" t="n">
        <v>0</v>
      </c>
      <c r="DM12" s="235"/>
      <c r="DN12" s="235"/>
      <c r="DO12" s="235"/>
      <c r="DP12" s="235"/>
      <c r="DQ12" s="235" t="n">
        <v>0</v>
      </c>
      <c r="DR12" s="235"/>
      <c r="DS12" s="235"/>
      <c r="DT12" s="235"/>
      <c r="DU12" s="235"/>
      <c r="DV12" s="236"/>
      <c r="DW12" s="236"/>
      <c r="DX12" s="236"/>
      <c r="DY12" s="236"/>
      <c r="DZ12" s="236"/>
      <c r="EA12" s="198"/>
    </row>
    <row r="13" s="199" customFormat="true" ht="26.25" hidden="false" customHeight="true" outlineLevel="0" collapsed="false">
      <c r="A13" s="223" t="n">
        <v>7</v>
      </c>
      <c r="B13" s="224"/>
      <c r="C13" s="224"/>
      <c r="D13" s="224"/>
      <c r="E13" s="224"/>
      <c r="F13" s="224"/>
      <c r="G13" s="224"/>
      <c r="H13" s="224"/>
      <c r="I13" s="224"/>
      <c r="J13" s="224"/>
      <c r="K13" s="224"/>
      <c r="L13" s="224"/>
      <c r="M13" s="224"/>
      <c r="N13" s="224"/>
      <c r="O13" s="224"/>
      <c r="P13" s="224"/>
      <c r="Q13" s="225"/>
      <c r="R13" s="225"/>
      <c r="S13" s="225"/>
      <c r="T13" s="225"/>
      <c r="U13" s="225"/>
      <c r="V13" s="226"/>
      <c r="W13" s="226"/>
      <c r="X13" s="226"/>
      <c r="Y13" s="226"/>
      <c r="Z13" s="226"/>
      <c r="AA13" s="227"/>
      <c r="AB13" s="227"/>
      <c r="AC13" s="227"/>
      <c r="AD13" s="227"/>
      <c r="AE13" s="227"/>
      <c r="AF13" s="228"/>
      <c r="AG13" s="228"/>
      <c r="AH13" s="228"/>
      <c r="AI13" s="228"/>
      <c r="AJ13" s="228"/>
      <c r="AK13" s="229"/>
      <c r="AL13" s="229"/>
      <c r="AM13" s="229"/>
      <c r="AN13" s="229"/>
      <c r="AO13" s="229"/>
      <c r="AP13" s="230"/>
      <c r="AQ13" s="230"/>
      <c r="AR13" s="230"/>
      <c r="AS13" s="230"/>
      <c r="AT13" s="230"/>
      <c r="AU13" s="231"/>
      <c r="AV13" s="231"/>
      <c r="AW13" s="231"/>
      <c r="AX13" s="231"/>
      <c r="AY13" s="231"/>
      <c r="AZ13" s="196"/>
      <c r="BA13" s="196"/>
      <c r="BB13" s="196"/>
      <c r="BC13" s="196"/>
      <c r="BD13" s="196"/>
      <c r="BE13" s="197"/>
      <c r="BF13" s="197"/>
      <c r="BG13" s="197"/>
      <c r="BH13" s="197"/>
      <c r="BI13" s="197"/>
      <c r="BJ13" s="197"/>
      <c r="BK13" s="197"/>
      <c r="BL13" s="197"/>
      <c r="BM13" s="197"/>
      <c r="BN13" s="197"/>
      <c r="BO13" s="197"/>
      <c r="BP13" s="197"/>
      <c r="BQ13" s="232" t="n">
        <v>7</v>
      </c>
      <c r="BR13" s="233"/>
      <c r="BS13" s="234"/>
      <c r="BT13" s="234"/>
      <c r="BU13" s="234"/>
      <c r="BV13" s="234"/>
      <c r="BW13" s="234"/>
      <c r="BX13" s="234"/>
      <c r="BY13" s="234"/>
      <c r="BZ13" s="234"/>
      <c r="CA13" s="234"/>
      <c r="CB13" s="234"/>
      <c r="CC13" s="234"/>
      <c r="CD13" s="234"/>
      <c r="CE13" s="234"/>
      <c r="CF13" s="234"/>
      <c r="CG13" s="234"/>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6"/>
      <c r="DW13" s="236"/>
      <c r="DX13" s="236"/>
      <c r="DY13" s="236"/>
      <c r="DZ13" s="236"/>
      <c r="EA13" s="198"/>
    </row>
    <row r="14" s="199" customFormat="true" ht="26.25" hidden="false" customHeight="true" outlineLevel="0" collapsed="false">
      <c r="A14" s="223" t="n">
        <v>8</v>
      </c>
      <c r="B14" s="224"/>
      <c r="C14" s="224"/>
      <c r="D14" s="224"/>
      <c r="E14" s="224"/>
      <c r="F14" s="224"/>
      <c r="G14" s="224"/>
      <c r="H14" s="224"/>
      <c r="I14" s="224"/>
      <c r="J14" s="224"/>
      <c r="K14" s="224"/>
      <c r="L14" s="224"/>
      <c r="M14" s="224"/>
      <c r="N14" s="224"/>
      <c r="O14" s="224"/>
      <c r="P14" s="224"/>
      <c r="Q14" s="225"/>
      <c r="R14" s="225"/>
      <c r="S14" s="225"/>
      <c r="T14" s="225"/>
      <c r="U14" s="225"/>
      <c r="V14" s="226"/>
      <c r="W14" s="226"/>
      <c r="X14" s="226"/>
      <c r="Y14" s="226"/>
      <c r="Z14" s="226"/>
      <c r="AA14" s="227"/>
      <c r="AB14" s="227"/>
      <c r="AC14" s="227"/>
      <c r="AD14" s="227"/>
      <c r="AE14" s="227"/>
      <c r="AF14" s="228"/>
      <c r="AG14" s="228"/>
      <c r="AH14" s="228"/>
      <c r="AI14" s="228"/>
      <c r="AJ14" s="228"/>
      <c r="AK14" s="229"/>
      <c r="AL14" s="229"/>
      <c r="AM14" s="229"/>
      <c r="AN14" s="229"/>
      <c r="AO14" s="229"/>
      <c r="AP14" s="230"/>
      <c r="AQ14" s="230"/>
      <c r="AR14" s="230"/>
      <c r="AS14" s="230"/>
      <c r="AT14" s="230"/>
      <c r="AU14" s="231"/>
      <c r="AV14" s="231"/>
      <c r="AW14" s="231"/>
      <c r="AX14" s="231"/>
      <c r="AY14" s="231"/>
      <c r="AZ14" s="196"/>
      <c r="BA14" s="196"/>
      <c r="BB14" s="196"/>
      <c r="BC14" s="196"/>
      <c r="BD14" s="196"/>
      <c r="BE14" s="197"/>
      <c r="BF14" s="197"/>
      <c r="BG14" s="197"/>
      <c r="BH14" s="197"/>
      <c r="BI14" s="197"/>
      <c r="BJ14" s="197"/>
      <c r="BK14" s="197"/>
      <c r="BL14" s="197"/>
      <c r="BM14" s="197"/>
      <c r="BN14" s="197"/>
      <c r="BO14" s="197"/>
      <c r="BP14" s="197"/>
      <c r="BQ14" s="232" t="n">
        <v>8</v>
      </c>
      <c r="BR14" s="233"/>
      <c r="BS14" s="234"/>
      <c r="BT14" s="234"/>
      <c r="BU14" s="234"/>
      <c r="BV14" s="234"/>
      <c r="BW14" s="234"/>
      <c r="BX14" s="234"/>
      <c r="BY14" s="234"/>
      <c r="BZ14" s="234"/>
      <c r="CA14" s="234"/>
      <c r="CB14" s="234"/>
      <c r="CC14" s="234"/>
      <c r="CD14" s="234"/>
      <c r="CE14" s="234"/>
      <c r="CF14" s="234"/>
      <c r="CG14" s="234"/>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6"/>
      <c r="DW14" s="236"/>
      <c r="DX14" s="236"/>
      <c r="DY14" s="236"/>
      <c r="DZ14" s="236"/>
      <c r="EA14" s="198"/>
    </row>
    <row r="15" s="199" customFormat="true" ht="26.25" hidden="false" customHeight="true" outlineLevel="0" collapsed="false">
      <c r="A15" s="223" t="n">
        <v>9</v>
      </c>
      <c r="B15" s="224"/>
      <c r="C15" s="224"/>
      <c r="D15" s="224"/>
      <c r="E15" s="224"/>
      <c r="F15" s="224"/>
      <c r="G15" s="224"/>
      <c r="H15" s="224"/>
      <c r="I15" s="224"/>
      <c r="J15" s="224"/>
      <c r="K15" s="224"/>
      <c r="L15" s="224"/>
      <c r="M15" s="224"/>
      <c r="N15" s="224"/>
      <c r="O15" s="224"/>
      <c r="P15" s="224"/>
      <c r="Q15" s="225"/>
      <c r="R15" s="225"/>
      <c r="S15" s="225"/>
      <c r="T15" s="225"/>
      <c r="U15" s="225"/>
      <c r="V15" s="226"/>
      <c r="W15" s="226"/>
      <c r="X15" s="226"/>
      <c r="Y15" s="226"/>
      <c r="Z15" s="226"/>
      <c r="AA15" s="227"/>
      <c r="AB15" s="227"/>
      <c r="AC15" s="227"/>
      <c r="AD15" s="227"/>
      <c r="AE15" s="227"/>
      <c r="AF15" s="228"/>
      <c r="AG15" s="228"/>
      <c r="AH15" s="228"/>
      <c r="AI15" s="228"/>
      <c r="AJ15" s="228"/>
      <c r="AK15" s="229"/>
      <c r="AL15" s="229"/>
      <c r="AM15" s="229"/>
      <c r="AN15" s="229"/>
      <c r="AO15" s="229"/>
      <c r="AP15" s="230"/>
      <c r="AQ15" s="230"/>
      <c r="AR15" s="230"/>
      <c r="AS15" s="230"/>
      <c r="AT15" s="230"/>
      <c r="AU15" s="231"/>
      <c r="AV15" s="231"/>
      <c r="AW15" s="231"/>
      <c r="AX15" s="231"/>
      <c r="AY15" s="231"/>
      <c r="AZ15" s="196"/>
      <c r="BA15" s="196"/>
      <c r="BB15" s="196"/>
      <c r="BC15" s="196"/>
      <c r="BD15" s="196"/>
      <c r="BE15" s="197"/>
      <c r="BF15" s="197"/>
      <c r="BG15" s="197"/>
      <c r="BH15" s="197"/>
      <c r="BI15" s="197"/>
      <c r="BJ15" s="197"/>
      <c r="BK15" s="197"/>
      <c r="BL15" s="197"/>
      <c r="BM15" s="197"/>
      <c r="BN15" s="197"/>
      <c r="BO15" s="197"/>
      <c r="BP15" s="197"/>
      <c r="BQ15" s="232" t="n">
        <v>9</v>
      </c>
      <c r="BR15" s="233"/>
      <c r="BS15" s="234"/>
      <c r="BT15" s="234"/>
      <c r="BU15" s="234"/>
      <c r="BV15" s="234"/>
      <c r="BW15" s="234"/>
      <c r="BX15" s="234"/>
      <c r="BY15" s="234"/>
      <c r="BZ15" s="234"/>
      <c r="CA15" s="234"/>
      <c r="CB15" s="234"/>
      <c r="CC15" s="234"/>
      <c r="CD15" s="234"/>
      <c r="CE15" s="234"/>
      <c r="CF15" s="234"/>
      <c r="CG15" s="234"/>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6"/>
      <c r="DW15" s="236"/>
      <c r="DX15" s="236"/>
      <c r="DY15" s="236"/>
      <c r="DZ15" s="236"/>
      <c r="EA15" s="198"/>
    </row>
    <row r="16" s="199" customFormat="true" ht="26.25" hidden="false" customHeight="true" outlineLevel="0" collapsed="false">
      <c r="A16" s="223" t="n">
        <v>10</v>
      </c>
      <c r="B16" s="224"/>
      <c r="C16" s="224"/>
      <c r="D16" s="224"/>
      <c r="E16" s="224"/>
      <c r="F16" s="224"/>
      <c r="G16" s="224"/>
      <c r="H16" s="224"/>
      <c r="I16" s="224"/>
      <c r="J16" s="224"/>
      <c r="K16" s="224"/>
      <c r="L16" s="224"/>
      <c r="M16" s="224"/>
      <c r="N16" s="224"/>
      <c r="O16" s="224"/>
      <c r="P16" s="224"/>
      <c r="Q16" s="225"/>
      <c r="R16" s="225"/>
      <c r="S16" s="225"/>
      <c r="T16" s="225"/>
      <c r="U16" s="225"/>
      <c r="V16" s="226"/>
      <c r="W16" s="226"/>
      <c r="X16" s="226"/>
      <c r="Y16" s="226"/>
      <c r="Z16" s="226"/>
      <c r="AA16" s="227"/>
      <c r="AB16" s="227"/>
      <c r="AC16" s="227"/>
      <c r="AD16" s="227"/>
      <c r="AE16" s="227"/>
      <c r="AF16" s="228"/>
      <c r="AG16" s="228"/>
      <c r="AH16" s="228"/>
      <c r="AI16" s="228"/>
      <c r="AJ16" s="228"/>
      <c r="AK16" s="229"/>
      <c r="AL16" s="229"/>
      <c r="AM16" s="229"/>
      <c r="AN16" s="229"/>
      <c r="AO16" s="229"/>
      <c r="AP16" s="230"/>
      <c r="AQ16" s="230"/>
      <c r="AR16" s="230"/>
      <c r="AS16" s="230"/>
      <c r="AT16" s="230"/>
      <c r="AU16" s="231"/>
      <c r="AV16" s="231"/>
      <c r="AW16" s="231"/>
      <c r="AX16" s="231"/>
      <c r="AY16" s="231"/>
      <c r="AZ16" s="196"/>
      <c r="BA16" s="196"/>
      <c r="BB16" s="196"/>
      <c r="BC16" s="196"/>
      <c r="BD16" s="196"/>
      <c r="BE16" s="197"/>
      <c r="BF16" s="197"/>
      <c r="BG16" s="197"/>
      <c r="BH16" s="197"/>
      <c r="BI16" s="197"/>
      <c r="BJ16" s="197"/>
      <c r="BK16" s="197"/>
      <c r="BL16" s="197"/>
      <c r="BM16" s="197"/>
      <c r="BN16" s="197"/>
      <c r="BO16" s="197"/>
      <c r="BP16" s="197"/>
      <c r="BQ16" s="232" t="n">
        <v>10</v>
      </c>
      <c r="BR16" s="233"/>
      <c r="BS16" s="234"/>
      <c r="BT16" s="234"/>
      <c r="BU16" s="234"/>
      <c r="BV16" s="234"/>
      <c r="BW16" s="234"/>
      <c r="BX16" s="234"/>
      <c r="BY16" s="234"/>
      <c r="BZ16" s="234"/>
      <c r="CA16" s="234"/>
      <c r="CB16" s="234"/>
      <c r="CC16" s="234"/>
      <c r="CD16" s="234"/>
      <c r="CE16" s="234"/>
      <c r="CF16" s="234"/>
      <c r="CG16" s="234"/>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6"/>
      <c r="DW16" s="236"/>
      <c r="DX16" s="236"/>
      <c r="DY16" s="236"/>
      <c r="DZ16" s="236"/>
      <c r="EA16" s="198"/>
    </row>
    <row r="17" s="199" customFormat="true" ht="26.25" hidden="false" customHeight="true" outlineLevel="0" collapsed="false">
      <c r="A17" s="223" t="n">
        <v>11</v>
      </c>
      <c r="B17" s="224"/>
      <c r="C17" s="224"/>
      <c r="D17" s="224"/>
      <c r="E17" s="224"/>
      <c r="F17" s="224"/>
      <c r="G17" s="224"/>
      <c r="H17" s="224"/>
      <c r="I17" s="224"/>
      <c r="J17" s="224"/>
      <c r="K17" s="224"/>
      <c r="L17" s="224"/>
      <c r="M17" s="224"/>
      <c r="N17" s="224"/>
      <c r="O17" s="224"/>
      <c r="P17" s="224"/>
      <c r="Q17" s="225"/>
      <c r="R17" s="225"/>
      <c r="S17" s="225"/>
      <c r="T17" s="225"/>
      <c r="U17" s="225"/>
      <c r="V17" s="226"/>
      <c r="W17" s="226"/>
      <c r="X17" s="226"/>
      <c r="Y17" s="226"/>
      <c r="Z17" s="226"/>
      <c r="AA17" s="227"/>
      <c r="AB17" s="227"/>
      <c r="AC17" s="227"/>
      <c r="AD17" s="227"/>
      <c r="AE17" s="227"/>
      <c r="AF17" s="228"/>
      <c r="AG17" s="228"/>
      <c r="AH17" s="228"/>
      <c r="AI17" s="228"/>
      <c r="AJ17" s="228"/>
      <c r="AK17" s="229"/>
      <c r="AL17" s="229"/>
      <c r="AM17" s="229"/>
      <c r="AN17" s="229"/>
      <c r="AO17" s="229"/>
      <c r="AP17" s="230"/>
      <c r="AQ17" s="230"/>
      <c r="AR17" s="230"/>
      <c r="AS17" s="230"/>
      <c r="AT17" s="230"/>
      <c r="AU17" s="231"/>
      <c r="AV17" s="231"/>
      <c r="AW17" s="231"/>
      <c r="AX17" s="231"/>
      <c r="AY17" s="231"/>
      <c r="AZ17" s="196"/>
      <c r="BA17" s="196"/>
      <c r="BB17" s="196"/>
      <c r="BC17" s="196"/>
      <c r="BD17" s="196"/>
      <c r="BE17" s="197"/>
      <c r="BF17" s="197"/>
      <c r="BG17" s="197"/>
      <c r="BH17" s="197"/>
      <c r="BI17" s="197"/>
      <c r="BJ17" s="197"/>
      <c r="BK17" s="197"/>
      <c r="BL17" s="197"/>
      <c r="BM17" s="197"/>
      <c r="BN17" s="197"/>
      <c r="BO17" s="197"/>
      <c r="BP17" s="197"/>
      <c r="BQ17" s="232" t="n">
        <v>11</v>
      </c>
      <c r="BR17" s="233"/>
      <c r="BS17" s="234"/>
      <c r="BT17" s="234"/>
      <c r="BU17" s="234"/>
      <c r="BV17" s="234"/>
      <c r="BW17" s="234"/>
      <c r="BX17" s="234"/>
      <c r="BY17" s="234"/>
      <c r="BZ17" s="234"/>
      <c r="CA17" s="234"/>
      <c r="CB17" s="234"/>
      <c r="CC17" s="234"/>
      <c r="CD17" s="234"/>
      <c r="CE17" s="234"/>
      <c r="CF17" s="234"/>
      <c r="CG17" s="234"/>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6"/>
      <c r="DW17" s="236"/>
      <c r="DX17" s="236"/>
      <c r="DY17" s="236"/>
      <c r="DZ17" s="236"/>
      <c r="EA17" s="198"/>
    </row>
    <row r="18" s="199" customFormat="true" ht="26.25" hidden="false" customHeight="true" outlineLevel="0" collapsed="false">
      <c r="A18" s="223" t="n">
        <v>12</v>
      </c>
      <c r="B18" s="224"/>
      <c r="C18" s="224"/>
      <c r="D18" s="224"/>
      <c r="E18" s="224"/>
      <c r="F18" s="224"/>
      <c r="G18" s="224"/>
      <c r="H18" s="224"/>
      <c r="I18" s="224"/>
      <c r="J18" s="224"/>
      <c r="K18" s="224"/>
      <c r="L18" s="224"/>
      <c r="M18" s="224"/>
      <c r="N18" s="224"/>
      <c r="O18" s="224"/>
      <c r="P18" s="224"/>
      <c r="Q18" s="225"/>
      <c r="R18" s="225"/>
      <c r="S18" s="225"/>
      <c r="T18" s="225"/>
      <c r="U18" s="225"/>
      <c r="V18" s="226"/>
      <c r="W18" s="226"/>
      <c r="X18" s="226"/>
      <c r="Y18" s="226"/>
      <c r="Z18" s="226"/>
      <c r="AA18" s="227"/>
      <c r="AB18" s="227"/>
      <c r="AC18" s="227"/>
      <c r="AD18" s="227"/>
      <c r="AE18" s="227"/>
      <c r="AF18" s="228"/>
      <c r="AG18" s="228"/>
      <c r="AH18" s="228"/>
      <c r="AI18" s="228"/>
      <c r="AJ18" s="228"/>
      <c r="AK18" s="229"/>
      <c r="AL18" s="229"/>
      <c r="AM18" s="229"/>
      <c r="AN18" s="229"/>
      <c r="AO18" s="229"/>
      <c r="AP18" s="230"/>
      <c r="AQ18" s="230"/>
      <c r="AR18" s="230"/>
      <c r="AS18" s="230"/>
      <c r="AT18" s="230"/>
      <c r="AU18" s="231"/>
      <c r="AV18" s="231"/>
      <c r="AW18" s="231"/>
      <c r="AX18" s="231"/>
      <c r="AY18" s="231"/>
      <c r="AZ18" s="196"/>
      <c r="BA18" s="196"/>
      <c r="BB18" s="196"/>
      <c r="BC18" s="196"/>
      <c r="BD18" s="196"/>
      <c r="BE18" s="197"/>
      <c r="BF18" s="197"/>
      <c r="BG18" s="197"/>
      <c r="BH18" s="197"/>
      <c r="BI18" s="197"/>
      <c r="BJ18" s="197"/>
      <c r="BK18" s="197"/>
      <c r="BL18" s="197"/>
      <c r="BM18" s="197"/>
      <c r="BN18" s="197"/>
      <c r="BO18" s="197"/>
      <c r="BP18" s="197"/>
      <c r="BQ18" s="232" t="n">
        <v>12</v>
      </c>
      <c r="BR18" s="233"/>
      <c r="BS18" s="234"/>
      <c r="BT18" s="234"/>
      <c r="BU18" s="234"/>
      <c r="BV18" s="234"/>
      <c r="BW18" s="234"/>
      <c r="BX18" s="234"/>
      <c r="BY18" s="234"/>
      <c r="BZ18" s="234"/>
      <c r="CA18" s="234"/>
      <c r="CB18" s="234"/>
      <c r="CC18" s="234"/>
      <c r="CD18" s="234"/>
      <c r="CE18" s="234"/>
      <c r="CF18" s="234"/>
      <c r="CG18" s="234"/>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6"/>
      <c r="DW18" s="236"/>
      <c r="DX18" s="236"/>
      <c r="DY18" s="236"/>
      <c r="DZ18" s="236"/>
      <c r="EA18" s="198"/>
    </row>
    <row r="19" s="199" customFormat="true" ht="26.25" hidden="false" customHeight="true" outlineLevel="0" collapsed="false">
      <c r="A19" s="223" t="n">
        <v>13</v>
      </c>
      <c r="B19" s="224"/>
      <c r="C19" s="224"/>
      <c r="D19" s="224"/>
      <c r="E19" s="224"/>
      <c r="F19" s="224"/>
      <c r="G19" s="224"/>
      <c r="H19" s="224"/>
      <c r="I19" s="224"/>
      <c r="J19" s="224"/>
      <c r="K19" s="224"/>
      <c r="L19" s="224"/>
      <c r="M19" s="224"/>
      <c r="N19" s="224"/>
      <c r="O19" s="224"/>
      <c r="P19" s="224"/>
      <c r="Q19" s="225"/>
      <c r="R19" s="225"/>
      <c r="S19" s="225"/>
      <c r="T19" s="225"/>
      <c r="U19" s="225"/>
      <c r="V19" s="226"/>
      <c r="W19" s="226"/>
      <c r="X19" s="226"/>
      <c r="Y19" s="226"/>
      <c r="Z19" s="226"/>
      <c r="AA19" s="227"/>
      <c r="AB19" s="227"/>
      <c r="AC19" s="227"/>
      <c r="AD19" s="227"/>
      <c r="AE19" s="227"/>
      <c r="AF19" s="228"/>
      <c r="AG19" s="228"/>
      <c r="AH19" s="228"/>
      <c r="AI19" s="228"/>
      <c r="AJ19" s="228"/>
      <c r="AK19" s="229"/>
      <c r="AL19" s="229"/>
      <c r="AM19" s="229"/>
      <c r="AN19" s="229"/>
      <c r="AO19" s="229"/>
      <c r="AP19" s="230"/>
      <c r="AQ19" s="230"/>
      <c r="AR19" s="230"/>
      <c r="AS19" s="230"/>
      <c r="AT19" s="230"/>
      <c r="AU19" s="231"/>
      <c r="AV19" s="231"/>
      <c r="AW19" s="231"/>
      <c r="AX19" s="231"/>
      <c r="AY19" s="231"/>
      <c r="AZ19" s="196"/>
      <c r="BA19" s="196"/>
      <c r="BB19" s="196"/>
      <c r="BC19" s="196"/>
      <c r="BD19" s="196"/>
      <c r="BE19" s="197"/>
      <c r="BF19" s="197"/>
      <c r="BG19" s="197"/>
      <c r="BH19" s="197"/>
      <c r="BI19" s="197"/>
      <c r="BJ19" s="197"/>
      <c r="BK19" s="197"/>
      <c r="BL19" s="197"/>
      <c r="BM19" s="197"/>
      <c r="BN19" s="197"/>
      <c r="BO19" s="197"/>
      <c r="BP19" s="197"/>
      <c r="BQ19" s="232" t="n">
        <v>13</v>
      </c>
      <c r="BR19" s="233"/>
      <c r="BS19" s="234"/>
      <c r="BT19" s="234"/>
      <c r="BU19" s="234"/>
      <c r="BV19" s="234"/>
      <c r="BW19" s="234"/>
      <c r="BX19" s="234"/>
      <c r="BY19" s="234"/>
      <c r="BZ19" s="234"/>
      <c r="CA19" s="234"/>
      <c r="CB19" s="234"/>
      <c r="CC19" s="234"/>
      <c r="CD19" s="234"/>
      <c r="CE19" s="234"/>
      <c r="CF19" s="234"/>
      <c r="CG19" s="234"/>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6"/>
      <c r="DW19" s="236"/>
      <c r="DX19" s="236"/>
      <c r="DY19" s="236"/>
      <c r="DZ19" s="236"/>
      <c r="EA19" s="198"/>
    </row>
    <row r="20" s="199" customFormat="true" ht="26.25" hidden="false" customHeight="true" outlineLevel="0" collapsed="false">
      <c r="A20" s="223" t="n">
        <v>14</v>
      </c>
      <c r="B20" s="224"/>
      <c r="C20" s="224"/>
      <c r="D20" s="224"/>
      <c r="E20" s="224"/>
      <c r="F20" s="224"/>
      <c r="G20" s="224"/>
      <c r="H20" s="224"/>
      <c r="I20" s="224"/>
      <c r="J20" s="224"/>
      <c r="K20" s="224"/>
      <c r="L20" s="224"/>
      <c r="M20" s="224"/>
      <c r="N20" s="224"/>
      <c r="O20" s="224"/>
      <c r="P20" s="224"/>
      <c r="Q20" s="225"/>
      <c r="R20" s="225"/>
      <c r="S20" s="225"/>
      <c r="T20" s="225"/>
      <c r="U20" s="225"/>
      <c r="V20" s="226"/>
      <c r="W20" s="226"/>
      <c r="X20" s="226"/>
      <c r="Y20" s="226"/>
      <c r="Z20" s="226"/>
      <c r="AA20" s="227"/>
      <c r="AB20" s="227"/>
      <c r="AC20" s="227"/>
      <c r="AD20" s="227"/>
      <c r="AE20" s="227"/>
      <c r="AF20" s="228"/>
      <c r="AG20" s="228"/>
      <c r="AH20" s="228"/>
      <c r="AI20" s="228"/>
      <c r="AJ20" s="228"/>
      <c r="AK20" s="229"/>
      <c r="AL20" s="229"/>
      <c r="AM20" s="229"/>
      <c r="AN20" s="229"/>
      <c r="AO20" s="229"/>
      <c r="AP20" s="230"/>
      <c r="AQ20" s="230"/>
      <c r="AR20" s="230"/>
      <c r="AS20" s="230"/>
      <c r="AT20" s="230"/>
      <c r="AU20" s="231"/>
      <c r="AV20" s="231"/>
      <c r="AW20" s="231"/>
      <c r="AX20" s="231"/>
      <c r="AY20" s="231"/>
      <c r="AZ20" s="196"/>
      <c r="BA20" s="196"/>
      <c r="BB20" s="196"/>
      <c r="BC20" s="196"/>
      <c r="BD20" s="196"/>
      <c r="BE20" s="197"/>
      <c r="BF20" s="197"/>
      <c r="BG20" s="197"/>
      <c r="BH20" s="197"/>
      <c r="BI20" s="197"/>
      <c r="BJ20" s="197"/>
      <c r="BK20" s="197"/>
      <c r="BL20" s="197"/>
      <c r="BM20" s="197"/>
      <c r="BN20" s="197"/>
      <c r="BO20" s="197"/>
      <c r="BP20" s="197"/>
      <c r="BQ20" s="232" t="n">
        <v>14</v>
      </c>
      <c r="BR20" s="233"/>
      <c r="BS20" s="234"/>
      <c r="BT20" s="234"/>
      <c r="BU20" s="234"/>
      <c r="BV20" s="234"/>
      <c r="BW20" s="234"/>
      <c r="BX20" s="234"/>
      <c r="BY20" s="234"/>
      <c r="BZ20" s="234"/>
      <c r="CA20" s="234"/>
      <c r="CB20" s="234"/>
      <c r="CC20" s="234"/>
      <c r="CD20" s="234"/>
      <c r="CE20" s="234"/>
      <c r="CF20" s="234"/>
      <c r="CG20" s="234"/>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6"/>
      <c r="DW20" s="236"/>
      <c r="DX20" s="236"/>
      <c r="DY20" s="236"/>
      <c r="DZ20" s="236"/>
      <c r="EA20" s="198"/>
    </row>
    <row r="21" s="199" customFormat="true" ht="26.25" hidden="false" customHeight="true" outlineLevel="0" collapsed="false">
      <c r="A21" s="223" t="n">
        <v>15</v>
      </c>
      <c r="B21" s="224"/>
      <c r="C21" s="224"/>
      <c r="D21" s="224"/>
      <c r="E21" s="224"/>
      <c r="F21" s="224"/>
      <c r="G21" s="224"/>
      <c r="H21" s="224"/>
      <c r="I21" s="224"/>
      <c r="J21" s="224"/>
      <c r="K21" s="224"/>
      <c r="L21" s="224"/>
      <c r="M21" s="224"/>
      <c r="N21" s="224"/>
      <c r="O21" s="224"/>
      <c r="P21" s="224"/>
      <c r="Q21" s="225"/>
      <c r="R21" s="225"/>
      <c r="S21" s="225"/>
      <c r="T21" s="225"/>
      <c r="U21" s="225"/>
      <c r="V21" s="226"/>
      <c r="W21" s="226"/>
      <c r="X21" s="226"/>
      <c r="Y21" s="226"/>
      <c r="Z21" s="226"/>
      <c r="AA21" s="227"/>
      <c r="AB21" s="227"/>
      <c r="AC21" s="227"/>
      <c r="AD21" s="227"/>
      <c r="AE21" s="227"/>
      <c r="AF21" s="228"/>
      <c r="AG21" s="228"/>
      <c r="AH21" s="228"/>
      <c r="AI21" s="228"/>
      <c r="AJ21" s="228"/>
      <c r="AK21" s="229"/>
      <c r="AL21" s="229"/>
      <c r="AM21" s="229"/>
      <c r="AN21" s="229"/>
      <c r="AO21" s="229"/>
      <c r="AP21" s="230"/>
      <c r="AQ21" s="230"/>
      <c r="AR21" s="230"/>
      <c r="AS21" s="230"/>
      <c r="AT21" s="230"/>
      <c r="AU21" s="231"/>
      <c r="AV21" s="231"/>
      <c r="AW21" s="231"/>
      <c r="AX21" s="231"/>
      <c r="AY21" s="231"/>
      <c r="AZ21" s="196"/>
      <c r="BA21" s="196"/>
      <c r="BB21" s="196"/>
      <c r="BC21" s="196"/>
      <c r="BD21" s="196"/>
      <c r="BE21" s="197"/>
      <c r="BF21" s="197"/>
      <c r="BG21" s="197"/>
      <c r="BH21" s="197"/>
      <c r="BI21" s="197"/>
      <c r="BJ21" s="197"/>
      <c r="BK21" s="197"/>
      <c r="BL21" s="197"/>
      <c r="BM21" s="197"/>
      <c r="BN21" s="197"/>
      <c r="BO21" s="197"/>
      <c r="BP21" s="197"/>
      <c r="BQ21" s="232" t="n">
        <v>15</v>
      </c>
      <c r="BR21" s="233"/>
      <c r="BS21" s="234"/>
      <c r="BT21" s="234"/>
      <c r="BU21" s="234"/>
      <c r="BV21" s="234"/>
      <c r="BW21" s="234"/>
      <c r="BX21" s="234"/>
      <c r="BY21" s="234"/>
      <c r="BZ21" s="234"/>
      <c r="CA21" s="234"/>
      <c r="CB21" s="234"/>
      <c r="CC21" s="234"/>
      <c r="CD21" s="234"/>
      <c r="CE21" s="234"/>
      <c r="CF21" s="234"/>
      <c r="CG21" s="234"/>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6"/>
      <c r="DW21" s="236"/>
      <c r="DX21" s="236"/>
      <c r="DY21" s="236"/>
      <c r="DZ21" s="236"/>
      <c r="EA21" s="198"/>
    </row>
    <row r="22" s="199" customFormat="true" ht="26.25" hidden="false" customHeight="true" outlineLevel="0" collapsed="false">
      <c r="A22" s="223" t="n">
        <v>16</v>
      </c>
      <c r="B22" s="224"/>
      <c r="C22" s="224"/>
      <c r="D22" s="224"/>
      <c r="E22" s="224"/>
      <c r="F22" s="224"/>
      <c r="G22" s="224"/>
      <c r="H22" s="224"/>
      <c r="I22" s="224"/>
      <c r="J22" s="224"/>
      <c r="K22" s="224"/>
      <c r="L22" s="224"/>
      <c r="M22" s="224"/>
      <c r="N22" s="224"/>
      <c r="O22" s="224"/>
      <c r="P22" s="224"/>
      <c r="Q22" s="237"/>
      <c r="R22" s="237"/>
      <c r="S22" s="237"/>
      <c r="T22" s="237"/>
      <c r="U22" s="237"/>
      <c r="V22" s="238"/>
      <c r="W22" s="238"/>
      <c r="X22" s="238"/>
      <c r="Y22" s="238"/>
      <c r="Z22" s="238"/>
      <c r="AA22" s="239"/>
      <c r="AB22" s="239"/>
      <c r="AC22" s="239"/>
      <c r="AD22" s="239"/>
      <c r="AE22" s="239"/>
      <c r="AF22" s="228"/>
      <c r="AG22" s="228"/>
      <c r="AH22" s="228"/>
      <c r="AI22" s="228"/>
      <c r="AJ22" s="228"/>
      <c r="AK22" s="240"/>
      <c r="AL22" s="240"/>
      <c r="AM22" s="240"/>
      <c r="AN22" s="240"/>
      <c r="AO22" s="240"/>
      <c r="AP22" s="241"/>
      <c r="AQ22" s="241"/>
      <c r="AR22" s="241"/>
      <c r="AS22" s="241"/>
      <c r="AT22" s="241"/>
      <c r="AU22" s="242"/>
      <c r="AV22" s="242"/>
      <c r="AW22" s="242"/>
      <c r="AX22" s="242"/>
      <c r="AY22" s="242"/>
      <c r="AZ22" s="243" t="s">
        <v>293</v>
      </c>
      <c r="BA22" s="243"/>
      <c r="BB22" s="243"/>
      <c r="BC22" s="243"/>
      <c r="BD22" s="243"/>
      <c r="BE22" s="197"/>
      <c r="BF22" s="197"/>
      <c r="BG22" s="197"/>
      <c r="BH22" s="197"/>
      <c r="BI22" s="197"/>
      <c r="BJ22" s="197"/>
      <c r="BK22" s="197"/>
      <c r="BL22" s="197"/>
      <c r="BM22" s="197"/>
      <c r="BN22" s="197"/>
      <c r="BO22" s="197"/>
      <c r="BP22" s="197"/>
      <c r="BQ22" s="232" t="n">
        <v>16</v>
      </c>
      <c r="BR22" s="233"/>
      <c r="BS22" s="234"/>
      <c r="BT22" s="234"/>
      <c r="BU22" s="234"/>
      <c r="BV22" s="234"/>
      <c r="BW22" s="234"/>
      <c r="BX22" s="234"/>
      <c r="BY22" s="234"/>
      <c r="BZ22" s="234"/>
      <c r="CA22" s="234"/>
      <c r="CB22" s="234"/>
      <c r="CC22" s="234"/>
      <c r="CD22" s="234"/>
      <c r="CE22" s="234"/>
      <c r="CF22" s="234"/>
      <c r="CG22" s="234"/>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6"/>
      <c r="DW22" s="236"/>
      <c r="DX22" s="236"/>
      <c r="DY22" s="236"/>
      <c r="DZ22" s="236"/>
      <c r="EA22" s="198"/>
    </row>
    <row r="23" s="199" customFormat="true" ht="26.25" hidden="false" customHeight="true" outlineLevel="0" collapsed="false">
      <c r="A23" s="244" t="s">
        <v>294</v>
      </c>
      <c r="B23" s="245" t="s">
        <v>295</v>
      </c>
      <c r="C23" s="245"/>
      <c r="D23" s="245"/>
      <c r="E23" s="245"/>
      <c r="F23" s="245"/>
      <c r="G23" s="245"/>
      <c r="H23" s="245"/>
      <c r="I23" s="245"/>
      <c r="J23" s="245"/>
      <c r="K23" s="245"/>
      <c r="L23" s="245"/>
      <c r="M23" s="245"/>
      <c r="N23" s="245"/>
      <c r="O23" s="245"/>
      <c r="P23" s="245"/>
      <c r="Q23" s="246" t="n">
        <v>55443</v>
      </c>
      <c r="R23" s="246"/>
      <c r="S23" s="246"/>
      <c r="T23" s="246"/>
      <c r="U23" s="246"/>
      <c r="V23" s="247" t="n">
        <v>53331</v>
      </c>
      <c r="W23" s="247"/>
      <c r="X23" s="247"/>
      <c r="Y23" s="247"/>
      <c r="Z23" s="247"/>
      <c r="AA23" s="248" t="n">
        <v>2112</v>
      </c>
      <c r="AB23" s="248"/>
      <c r="AC23" s="248"/>
      <c r="AD23" s="248"/>
      <c r="AE23" s="248"/>
      <c r="AF23" s="249" t="n">
        <v>1843</v>
      </c>
      <c r="AG23" s="249"/>
      <c r="AH23" s="249"/>
      <c r="AI23" s="249"/>
      <c r="AJ23" s="249"/>
      <c r="AK23" s="250"/>
      <c r="AL23" s="250"/>
      <c r="AM23" s="250"/>
      <c r="AN23" s="250"/>
      <c r="AO23" s="250"/>
      <c r="AP23" s="247" t="n">
        <v>45489</v>
      </c>
      <c r="AQ23" s="247"/>
      <c r="AR23" s="247"/>
      <c r="AS23" s="247"/>
      <c r="AT23" s="247"/>
      <c r="AU23" s="251"/>
      <c r="AV23" s="251"/>
      <c r="AW23" s="251"/>
      <c r="AX23" s="251"/>
      <c r="AY23" s="251"/>
      <c r="AZ23" s="249" t="s">
        <v>47</v>
      </c>
      <c r="BA23" s="249"/>
      <c r="BB23" s="249"/>
      <c r="BC23" s="249"/>
      <c r="BD23" s="249"/>
      <c r="BE23" s="197"/>
      <c r="BF23" s="197"/>
      <c r="BG23" s="197"/>
      <c r="BH23" s="197"/>
      <c r="BI23" s="197"/>
      <c r="BJ23" s="197"/>
      <c r="BK23" s="197"/>
      <c r="BL23" s="197"/>
      <c r="BM23" s="197"/>
      <c r="BN23" s="197"/>
      <c r="BO23" s="197"/>
      <c r="BP23" s="197"/>
      <c r="BQ23" s="232" t="n">
        <v>17</v>
      </c>
      <c r="BR23" s="233"/>
      <c r="BS23" s="234"/>
      <c r="BT23" s="234"/>
      <c r="BU23" s="234"/>
      <c r="BV23" s="234"/>
      <c r="BW23" s="234"/>
      <c r="BX23" s="234"/>
      <c r="BY23" s="234"/>
      <c r="BZ23" s="234"/>
      <c r="CA23" s="234"/>
      <c r="CB23" s="234"/>
      <c r="CC23" s="234"/>
      <c r="CD23" s="234"/>
      <c r="CE23" s="234"/>
      <c r="CF23" s="234"/>
      <c r="CG23" s="234"/>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6"/>
      <c r="DW23" s="236"/>
      <c r="DX23" s="236"/>
      <c r="DY23" s="236"/>
      <c r="DZ23" s="236"/>
      <c r="EA23" s="198"/>
    </row>
    <row r="24" s="199" customFormat="true" ht="26.25" hidden="false" customHeight="true" outlineLevel="0" collapsed="false">
      <c r="A24" s="252" t="s">
        <v>296</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196"/>
      <c r="BA24" s="196"/>
      <c r="BB24" s="196"/>
      <c r="BC24" s="196"/>
      <c r="BD24" s="196"/>
      <c r="BE24" s="197"/>
      <c r="BF24" s="197"/>
      <c r="BG24" s="197"/>
      <c r="BH24" s="197"/>
      <c r="BI24" s="197"/>
      <c r="BJ24" s="197"/>
      <c r="BK24" s="197"/>
      <c r="BL24" s="197"/>
      <c r="BM24" s="197"/>
      <c r="BN24" s="197"/>
      <c r="BO24" s="197"/>
      <c r="BP24" s="197"/>
      <c r="BQ24" s="232" t="n">
        <v>18</v>
      </c>
      <c r="BR24" s="233"/>
      <c r="BS24" s="234"/>
      <c r="BT24" s="234"/>
      <c r="BU24" s="234"/>
      <c r="BV24" s="234"/>
      <c r="BW24" s="234"/>
      <c r="BX24" s="234"/>
      <c r="BY24" s="234"/>
      <c r="BZ24" s="234"/>
      <c r="CA24" s="234"/>
      <c r="CB24" s="234"/>
      <c r="CC24" s="234"/>
      <c r="CD24" s="234"/>
      <c r="CE24" s="234"/>
      <c r="CF24" s="234"/>
      <c r="CG24" s="234"/>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6"/>
      <c r="DW24" s="236"/>
      <c r="DX24" s="236"/>
      <c r="DY24" s="236"/>
      <c r="DZ24" s="236"/>
      <c r="EA24" s="198"/>
    </row>
    <row r="25" s="189" customFormat="true" ht="26.25" hidden="false" customHeight="true" outlineLevel="0" collapsed="false">
      <c r="A25" s="195" t="s">
        <v>297</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6"/>
      <c r="BK25" s="196"/>
      <c r="BL25" s="196"/>
      <c r="BM25" s="196"/>
      <c r="BN25" s="196"/>
      <c r="BO25" s="253"/>
      <c r="BP25" s="253"/>
      <c r="BQ25" s="232" t="n">
        <v>19</v>
      </c>
      <c r="BR25" s="233"/>
      <c r="BS25" s="234"/>
      <c r="BT25" s="234"/>
      <c r="BU25" s="234"/>
      <c r="BV25" s="234"/>
      <c r="BW25" s="234"/>
      <c r="BX25" s="234"/>
      <c r="BY25" s="234"/>
      <c r="BZ25" s="234"/>
      <c r="CA25" s="234"/>
      <c r="CB25" s="234"/>
      <c r="CC25" s="234"/>
      <c r="CD25" s="234"/>
      <c r="CE25" s="234"/>
      <c r="CF25" s="234"/>
      <c r="CG25" s="234"/>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6"/>
      <c r="DW25" s="236"/>
      <c r="DX25" s="236"/>
      <c r="DY25" s="236"/>
      <c r="DZ25" s="236"/>
      <c r="EA25" s="188"/>
    </row>
    <row r="26" s="189" customFormat="true" ht="26.25" hidden="false" customHeight="true" outlineLevel="0" collapsed="false">
      <c r="A26" s="200" t="s">
        <v>112</v>
      </c>
      <c r="B26" s="200"/>
      <c r="C26" s="200"/>
      <c r="D26" s="200"/>
      <c r="E26" s="200"/>
      <c r="F26" s="200"/>
      <c r="G26" s="200"/>
      <c r="H26" s="200"/>
      <c r="I26" s="200"/>
      <c r="J26" s="200"/>
      <c r="K26" s="200"/>
      <c r="L26" s="200"/>
      <c r="M26" s="200"/>
      <c r="N26" s="200"/>
      <c r="O26" s="200"/>
      <c r="P26" s="200"/>
      <c r="Q26" s="201" t="s">
        <v>298</v>
      </c>
      <c r="R26" s="201"/>
      <c r="S26" s="201"/>
      <c r="T26" s="201"/>
      <c r="U26" s="201"/>
      <c r="V26" s="201" t="s">
        <v>299</v>
      </c>
      <c r="W26" s="201"/>
      <c r="X26" s="201"/>
      <c r="Y26" s="201"/>
      <c r="Z26" s="201"/>
      <c r="AA26" s="202" t="s">
        <v>300</v>
      </c>
      <c r="AB26" s="202"/>
      <c r="AC26" s="202"/>
      <c r="AD26" s="202"/>
      <c r="AE26" s="202"/>
      <c r="AF26" s="254" t="s">
        <v>301</v>
      </c>
      <c r="AG26" s="254"/>
      <c r="AH26" s="254"/>
      <c r="AI26" s="254"/>
      <c r="AJ26" s="254"/>
      <c r="AK26" s="204" t="s">
        <v>272</v>
      </c>
      <c r="AL26" s="204"/>
      <c r="AM26" s="204"/>
      <c r="AN26" s="204"/>
      <c r="AO26" s="204"/>
      <c r="AP26" s="201" t="s">
        <v>302</v>
      </c>
      <c r="AQ26" s="201"/>
      <c r="AR26" s="201"/>
      <c r="AS26" s="201"/>
      <c r="AT26" s="201"/>
      <c r="AU26" s="201" t="s">
        <v>303</v>
      </c>
      <c r="AV26" s="201"/>
      <c r="AW26" s="201"/>
      <c r="AX26" s="201"/>
      <c r="AY26" s="201"/>
      <c r="AZ26" s="201" t="s">
        <v>304</v>
      </c>
      <c r="BA26" s="201"/>
      <c r="BB26" s="201"/>
      <c r="BC26" s="201"/>
      <c r="BD26" s="201"/>
      <c r="BE26" s="205" t="s">
        <v>274</v>
      </c>
      <c r="BF26" s="205"/>
      <c r="BG26" s="205"/>
      <c r="BH26" s="205"/>
      <c r="BI26" s="205"/>
      <c r="BJ26" s="196"/>
      <c r="BK26" s="196"/>
      <c r="BL26" s="196"/>
      <c r="BM26" s="196"/>
      <c r="BN26" s="196"/>
      <c r="BO26" s="253"/>
      <c r="BP26" s="253"/>
      <c r="BQ26" s="232" t="n">
        <v>20</v>
      </c>
      <c r="BR26" s="233"/>
      <c r="BS26" s="234"/>
      <c r="BT26" s="234"/>
      <c r="BU26" s="234"/>
      <c r="BV26" s="234"/>
      <c r="BW26" s="234"/>
      <c r="BX26" s="234"/>
      <c r="BY26" s="234"/>
      <c r="BZ26" s="234"/>
      <c r="CA26" s="234"/>
      <c r="CB26" s="234"/>
      <c r="CC26" s="234"/>
      <c r="CD26" s="234"/>
      <c r="CE26" s="234"/>
      <c r="CF26" s="234"/>
      <c r="CG26" s="234"/>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6"/>
      <c r="DW26" s="236"/>
      <c r="DX26" s="236"/>
      <c r="DY26" s="236"/>
      <c r="DZ26" s="236"/>
      <c r="EA26" s="188"/>
    </row>
    <row r="27" s="189" customFormat="true" ht="26.25" hidden="false" customHeight="true" outlineLevel="0" collapsed="false">
      <c r="A27" s="200"/>
      <c r="B27" s="200"/>
      <c r="C27" s="200"/>
      <c r="D27" s="200"/>
      <c r="E27" s="200"/>
      <c r="F27" s="200"/>
      <c r="G27" s="200"/>
      <c r="H27" s="200"/>
      <c r="I27" s="200"/>
      <c r="J27" s="200"/>
      <c r="K27" s="200"/>
      <c r="L27" s="200"/>
      <c r="M27" s="200"/>
      <c r="N27" s="200"/>
      <c r="O27" s="200"/>
      <c r="P27" s="200"/>
      <c r="Q27" s="201"/>
      <c r="R27" s="201"/>
      <c r="S27" s="201"/>
      <c r="T27" s="201"/>
      <c r="U27" s="201"/>
      <c r="V27" s="201"/>
      <c r="W27" s="201"/>
      <c r="X27" s="201"/>
      <c r="Y27" s="201"/>
      <c r="Z27" s="201"/>
      <c r="AA27" s="202"/>
      <c r="AB27" s="202"/>
      <c r="AC27" s="202"/>
      <c r="AD27" s="202"/>
      <c r="AE27" s="202"/>
      <c r="AF27" s="254"/>
      <c r="AG27" s="254"/>
      <c r="AH27" s="254"/>
      <c r="AI27" s="254"/>
      <c r="AJ27" s="254"/>
      <c r="AK27" s="204"/>
      <c r="AL27" s="204"/>
      <c r="AM27" s="204"/>
      <c r="AN27" s="204"/>
      <c r="AO27" s="204"/>
      <c r="AP27" s="201"/>
      <c r="AQ27" s="201"/>
      <c r="AR27" s="201"/>
      <c r="AS27" s="201"/>
      <c r="AT27" s="201"/>
      <c r="AU27" s="201"/>
      <c r="AV27" s="201"/>
      <c r="AW27" s="201"/>
      <c r="AX27" s="201"/>
      <c r="AY27" s="201"/>
      <c r="AZ27" s="201"/>
      <c r="BA27" s="201"/>
      <c r="BB27" s="201"/>
      <c r="BC27" s="201"/>
      <c r="BD27" s="201"/>
      <c r="BE27" s="205"/>
      <c r="BF27" s="205"/>
      <c r="BG27" s="205"/>
      <c r="BH27" s="205"/>
      <c r="BI27" s="205"/>
      <c r="BJ27" s="196"/>
      <c r="BK27" s="196"/>
      <c r="BL27" s="196"/>
      <c r="BM27" s="196"/>
      <c r="BN27" s="196"/>
      <c r="BO27" s="253"/>
      <c r="BP27" s="253"/>
      <c r="BQ27" s="232" t="n">
        <v>21</v>
      </c>
      <c r="BR27" s="233"/>
      <c r="BS27" s="234"/>
      <c r="BT27" s="234"/>
      <c r="BU27" s="234"/>
      <c r="BV27" s="234"/>
      <c r="BW27" s="234"/>
      <c r="BX27" s="234"/>
      <c r="BY27" s="234"/>
      <c r="BZ27" s="234"/>
      <c r="CA27" s="234"/>
      <c r="CB27" s="234"/>
      <c r="CC27" s="234"/>
      <c r="CD27" s="234"/>
      <c r="CE27" s="234"/>
      <c r="CF27" s="234"/>
      <c r="CG27" s="234"/>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6"/>
      <c r="DW27" s="236"/>
      <c r="DX27" s="236"/>
      <c r="DY27" s="236"/>
      <c r="DZ27" s="236"/>
      <c r="EA27" s="188"/>
    </row>
    <row r="28" s="189" customFormat="true" ht="26.25" hidden="false" customHeight="true" outlineLevel="0" collapsed="false">
      <c r="A28" s="255" t="n">
        <v>1</v>
      </c>
      <c r="B28" s="210" t="s">
        <v>305</v>
      </c>
      <c r="C28" s="210"/>
      <c r="D28" s="210"/>
      <c r="E28" s="210"/>
      <c r="F28" s="210"/>
      <c r="G28" s="210"/>
      <c r="H28" s="210"/>
      <c r="I28" s="210"/>
      <c r="J28" s="210"/>
      <c r="K28" s="210"/>
      <c r="L28" s="210"/>
      <c r="M28" s="210"/>
      <c r="N28" s="210"/>
      <c r="O28" s="210"/>
      <c r="P28" s="210"/>
      <c r="Q28" s="256" t="n">
        <v>11288</v>
      </c>
      <c r="R28" s="256"/>
      <c r="S28" s="256"/>
      <c r="T28" s="256"/>
      <c r="U28" s="256"/>
      <c r="V28" s="257" t="n">
        <v>10952</v>
      </c>
      <c r="W28" s="257"/>
      <c r="X28" s="257"/>
      <c r="Y28" s="257"/>
      <c r="Z28" s="257"/>
      <c r="AA28" s="258" t="n">
        <v>336</v>
      </c>
      <c r="AB28" s="258"/>
      <c r="AC28" s="258"/>
      <c r="AD28" s="258"/>
      <c r="AE28" s="258"/>
      <c r="AF28" s="259" t="n">
        <v>336</v>
      </c>
      <c r="AG28" s="259"/>
      <c r="AH28" s="259"/>
      <c r="AI28" s="259"/>
      <c r="AJ28" s="259"/>
      <c r="AK28" s="260" t="n">
        <v>935</v>
      </c>
      <c r="AL28" s="260"/>
      <c r="AM28" s="260"/>
      <c r="AN28" s="260"/>
      <c r="AO28" s="260"/>
      <c r="AP28" s="261" t="n">
        <v>0</v>
      </c>
      <c r="AQ28" s="261"/>
      <c r="AR28" s="261"/>
      <c r="AS28" s="261"/>
      <c r="AT28" s="261"/>
      <c r="AU28" s="261" t="n">
        <v>0</v>
      </c>
      <c r="AV28" s="261"/>
      <c r="AW28" s="261"/>
      <c r="AX28" s="261"/>
      <c r="AY28" s="261"/>
      <c r="AZ28" s="262" t="s">
        <v>47</v>
      </c>
      <c r="BA28" s="262"/>
      <c r="BB28" s="262"/>
      <c r="BC28" s="262"/>
      <c r="BD28" s="262"/>
      <c r="BE28" s="263"/>
      <c r="BF28" s="263"/>
      <c r="BG28" s="263"/>
      <c r="BH28" s="263"/>
      <c r="BI28" s="263"/>
      <c r="BJ28" s="196"/>
      <c r="BK28" s="196"/>
      <c r="BL28" s="196"/>
      <c r="BM28" s="196"/>
      <c r="BN28" s="196"/>
      <c r="BO28" s="253"/>
      <c r="BP28" s="253"/>
      <c r="BQ28" s="232" t="n">
        <v>22</v>
      </c>
      <c r="BR28" s="233"/>
      <c r="BS28" s="234"/>
      <c r="BT28" s="234"/>
      <c r="BU28" s="234"/>
      <c r="BV28" s="234"/>
      <c r="BW28" s="234"/>
      <c r="BX28" s="234"/>
      <c r="BY28" s="234"/>
      <c r="BZ28" s="234"/>
      <c r="CA28" s="234"/>
      <c r="CB28" s="234"/>
      <c r="CC28" s="234"/>
      <c r="CD28" s="234"/>
      <c r="CE28" s="234"/>
      <c r="CF28" s="234"/>
      <c r="CG28" s="234"/>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6"/>
      <c r="DW28" s="236"/>
      <c r="DX28" s="236"/>
      <c r="DY28" s="236"/>
      <c r="DZ28" s="236"/>
      <c r="EA28" s="188"/>
    </row>
    <row r="29" s="189" customFormat="true" ht="26.25" hidden="false" customHeight="true" outlineLevel="0" collapsed="false">
      <c r="A29" s="255" t="n">
        <v>2</v>
      </c>
      <c r="B29" s="224" t="s">
        <v>306</v>
      </c>
      <c r="C29" s="224"/>
      <c r="D29" s="224"/>
      <c r="E29" s="224"/>
      <c r="F29" s="224"/>
      <c r="G29" s="224"/>
      <c r="H29" s="224"/>
      <c r="I29" s="224"/>
      <c r="J29" s="224"/>
      <c r="K29" s="224"/>
      <c r="L29" s="224"/>
      <c r="M29" s="224"/>
      <c r="N29" s="224"/>
      <c r="O29" s="224"/>
      <c r="P29" s="224"/>
      <c r="Q29" s="225" t="n">
        <v>8713</v>
      </c>
      <c r="R29" s="225"/>
      <c r="S29" s="225"/>
      <c r="T29" s="225"/>
      <c r="U29" s="225"/>
      <c r="V29" s="226" t="n">
        <v>8412</v>
      </c>
      <c r="W29" s="226"/>
      <c r="X29" s="226"/>
      <c r="Y29" s="226"/>
      <c r="Z29" s="226"/>
      <c r="AA29" s="227" t="n">
        <v>302</v>
      </c>
      <c r="AB29" s="227"/>
      <c r="AC29" s="227"/>
      <c r="AD29" s="227"/>
      <c r="AE29" s="227"/>
      <c r="AF29" s="228" t="n">
        <v>302</v>
      </c>
      <c r="AG29" s="228"/>
      <c r="AH29" s="228"/>
      <c r="AI29" s="228"/>
      <c r="AJ29" s="228"/>
      <c r="AK29" s="264" t="n">
        <v>1532</v>
      </c>
      <c r="AL29" s="264"/>
      <c r="AM29" s="264"/>
      <c r="AN29" s="264"/>
      <c r="AO29" s="264"/>
      <c r="AP29" s="265" t="n">
        <v>0</v>
      </c>
      <c r="AQ29" s="265"/>
      <c r="AR29" s="265"/>
      <c r="AS29" s="265"/>
      <c r="AT29" s="265"/>
      <c r="AU29" s="265" t="n">
        <v>0</v>
      </c>
      <c r="AV29" s="265"/>
      <c r="AW29" s="265"/>
      <c r="AX29" s="265"/>
      <c r="AY29" s="265"/>
      <c r="AZ29" s="266" t="s">
        <v>47</v>
      </c>
      <c r="BA29" s="266"/>
      <c r="BB29" s="266"/>
      <c r="BC29" s="266"/>
      <c r="BD29" s="266"/>
      <c r="BE29" s="267"/>
      <c r="BF29" s="267"/>
      <c r="BG29" s="267"/>
      <c r="BH29" s="267"/>
      <c r="BI29" s="267"/>
      <c r="BJ29" s="196"/>
      <c r="BK29" s="196"/>
      <c r="BL29" s="196"/>
      <c r="BM29" s="196"/>
      <c r="BN29" s="196"/>
      <c r="BO29" s="253"/>
      <c r="BP29" s="253"/>
      <c r="BQ29" s="232" t="n">
        <v>23</v>
      </c>
      <c r="BR29" s="233"/>
      <c r="BS29" s="234"/>
      <c r="BT29" s="234"/>
      <c r="BU29" s="234"/>
      <c r="BV29" s="234"/>
      <c r="BW29" s="234"/>
      <c r="BX29" s="234"/>
      <c r="BY29" s="234"/>
      <c r="BZ29" s="234"/>
      <c r="CA29" s="234"/>
      <c r="CB29" s="234"/>
      <c r="CC29" s="234"/>
      <c r="CD29" s="234"/>
      <c r="CE29" s="234"/>
      <c r="CF29" s="234"/>
      <c r="CG29" s="234"/>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6"/>
      <c r="DW29" s="236"/>
      <c r="DX29" s="236"/>
      <c r="DY29" s="236"/>
      <c r="DZ29" s="236"/>
      <c r="EA29" s="188"/>
    </row>
    <row r="30" s="189" customFormat="true" ht="26.25" hidden="false" customHeight="true" outlineLevel="0" collapsed="false">
      <c r="A30" s="255" t="n">
        <v>3</v>
      </c>
      <c r="B30" s="224" t="s">
        <v>307</v>
      </c>
      <c r="C30" s="224"/>
      <c r="D30" s="224"/>
      <c r="E30" s="224"/>
      <c r="F30" s="224"/>
      <c r="G30" s="224"/>
      <c r="H30" s="224"/>
      <c r="I30" s="224"/>
      <c r="J30" s="224"/>
      <c r="K30" s="224"/>
      <c r="L30" s="224"/>
      <c r="M30" s="224"/>
      <c r="N30" s="224"/>
      <c r="O30" s="224"/>
      <c r="P30" s="224"/>
      <c r="Q30" s="225" t="n">
        <v>1443</v>
      </c>
      <c r="R30" s="225"/>
      <c r="S30" s="225"/>
      <c r="T30" s="225"/>
      <c r="U30" s="225"/>
      <c r="V30" s="226" t="n">
        <v>1438</v>
      </c>
      <c r="W30" s="226"/>
      <c r="X30" s="226"/>
      <c r="Y30" s="226"/>
      <c r="Z30" s="226"/>
      <c r="AA30" s="227" t="n">
        <v>5</v>
      </c>
      <c r="AB30" s="227"/>
      <c r="AC30" s="227"/>
      <c r="AD30" s="227"/>
      <c r="AE30" s="227"/>
      <c r="AF30" s="228" t="n">
        <v>5</v>
      </c>
      <c r="AG30" s="228"/>
      <c r="AH30" s="228"/>
      <c r="AI30" s="228"/>
      <c r="AJ30" s="228"/>
      <c r="AK30" s="264" t="n">
        <v>1202</v>
      </c>
      <c r="AL30" s="264"/>
      <c r="AM30" s="264"/>
      <c r="AN30" s="264"/>
      <c r="AO30" s="264"/>
      <c r="AP30" s="265" t="n">
        <v>0</v>
      </c>
      <c r="AQ30" s="265"/>
      <c r="AR30" s="265"/>
      <c r="AS30" s="265"/>
      <c r="AT30" s="265"/>
      <c r="AU30" s="265" t="n">
        <v>0</v>
      </c>
      <c r="AV30" s="265"/>
      <c r="AW30" s="265"/>
      <c r="AX30" s="265"/>
      <c r="AY30" s="265"/>
      <c r="AZ30" s="266" t="s">
        <v>47</v>
      </c>
      <c r="BA30" s="266"/>
      <c r="BB30" s="266"/>
      <c r="BC30" s="266"/>
      <c r="BD30" s="266"/>
      <c r="BE30" s="267"/>
      <c r="BF30" s="267"/>
      <c r="BG30" s="267"/>
      <c r="BH30" s="267"/>
      <c r="BI30" s="267"/>
      <c r="BJ30" s="196"/>
      <c r="BK30" s="196"/>
      <c r="BL30" s="196"/>
      <c r="BM30" s="196"/>
      <c r="BN30" s="196"/>
      <c r="BO30" s="253"/>
      <c r="BP30" s="253"/>
      <c r="BQ30" s="232" t="n">
        <v>24</v>
      </c>
      <c r="BR30" s="233"/>
      <c r="BS30" s="234"/>
      <c r="BT30" s="234"/>
      <c r="BU30" s="234"/>
      <c r="BV30" s="234"/>
      <c r="BW30" s="234"/>
      <c r="BX30" s="234"/>
      <c r="BY30" s="234"/>
      <c r="BZ30" s="234"/>
      <c r="CA30" s="234"/>
      <c r="CB30" s="234"/>
      <c r="CC30" s="234"/>
      <c r="CD30" s="234"/>
      <c r="CE30" s="234"/>
      <c r="CF30" s="234"/>
      <c r="CG30" s="234"/>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6"/>
      <c r="DW30" s="236"/>
      <c r="DX30" s="236"/>
      <c r="DY30" s="236"/>
      <c r="DZ30" s="236"/>
      <c r="EA30" s="188"/>
    </row>
    <row r="31" s="189" customFormat="true" ht="26.25" hidden="false" customHeight="true" outlineLevel="0" collapsed="false">
      <c r="A31" s="255" t="n">
        <v>4</v>
      </c>
      <c r="B31" s="224" t="s">
        <v>308</v>
      </c>
      <c r="C31" s="224"/>
      <c r="D31" s="224"/>
      <c r="E31" s="224"/>
      <c r="F31" s="224"/>
      <c r="G31" s="224"/>
      <c r="H31" s="224"/>
      <c r="I31" s="224"/>
      <c r="J31" s="224"/>
      <c r="K31" s="224"/>
      <c r="L31" s="224"/>
      <c r="M31" s="224"/>
      <c r="N31" s="224"/>
      <c r="O31" s="224"/>
      <c r="P31" s="224"/>
      <c r="Q31" s="225" t="n">
        <v>2144</v>
      </c>
      <c r="R31" s="225"/>
      <c r="S31" s="225"/>
      <c r="T31" s="225"/>
      <c r="U31" s="225"/>
      <c r="V31" s="226" t="n">
        <v>2078</v>
      </c>
      <c r="W31" s="226"/>
      <c r="X31" s="226"/>
      <c r="Y31" s="226"/>
      <c r="Z31" s="226"/>
      <c r="AA31" s="227" t="n">
        <v>66</v>
      </c>
      <c r="AB31" s="227"/>
      <c r="AC31" s="227"/>
      <c r="AD31" s="227"/>
      <c r="AE31" s="227"/>
      <c r="AF31" s="228" t="n">
        <v>1155</v>
      </c>
      <c r="AG31" s="228"/>
      <c r="AH31" s="228"/>
      <c r="AI31" s="228"/>
      <c r="AJ31" s="228"/>
      <c r="AK31" s="264" t="n">
        <v>137</v>
      </c>
      <c r="AL31" s="264"/>
      <c r="AM31" s="264"/>
      <c r="AN31" s="264"/>
      <c r="AO31" s="264"/>
      <c r="AP31" s="265" t="n">
        <v>1561</v>
      </c>
      <c r="AQ31" s="265"/>
      <c r="AR31" s="265"/>
      <c r="AS31" s="265"/>
      <c r="AT31" s="265"/>
      <c r="AU31" s="265" t="n">
        <v>16</v>
      </c>
      <c r="AV31" s="265"/>
      <c r="AW31" s="265"/>
      <c r="AX31" s="265"/>
      <c r="AY31" s="265"/>
      <c r="AZ31" s="266" t="s">
        <v>47</v>
      </c>
      <c r="BA31" s="266"/>
      <c r="BB31" s="266"/>
      <c r="BC31" s="266"/>
      <c r="BD31" s="266"/>
      <c r="BE31" s="267" t="s">
        <v>309</v>
      </c>
      <c r="BF31" s="267"/>
      <c r="BG31" s="267"/>
      <c r="BH31" s="267"/>
      <c r="BI31" s="267"/>
      <c r="BJ31" s="196"/>
      <c r="BK31" s="196"/>
      <c r="BL31" s="196"/>
      <c r="BM31" s="196"/>
      <c r="BN31" s="196"/>
      <c r="BO31" s="253"/>
      <c r="BP31" s="253"/>
      <c r="BQ31" s="232" t="n">
        <v>25</v>
      </c>
      <c r="BR31" s="233"/>
      <c r="BS31" s="234"/>
      <c r="BT31" s="234"/>
      <c r="BU31" s="234"/>
      <c r="BV31" s="234"/>
      <c r="BW31" s="234"/>
      <c r="BX31" s="234"/>
      <c r="BY31" s="234"/>
      <c r="BZ31" s="234"/>
      <c r="CA31" s="234"/>
      <c r="CB31" s="234"/>
      <c r="CC31" s="234"/>
      <c r="CD31" s="234"/>
      <c r="CE31" s="234"/>
      <c r="CF31" s="234"/>
      <c r="CG31" s="234"/>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6"/>
      <c r="DW31" s="236"/>
      <c r="DX31" s="236"/>
      <c r="DY31" s="236"/>
      <c r="DZ31" s="236"/>
      <c r="EA31" s="188"/>
    </row>
    <row r="32" s="189" customFormat="true" ht="26.25" hidden="false" customHeight="true" outlineLevel="0" collapsed="false">
      <c r="A32" s="255" t="n">
        <v>5</v>
      </c>
      <c r="B32" s="224" t="s">
        <v>310</v>
      </c>
      <c r="C32" s="224"/>
      <c r="D32" s="224"/>
      <c r="E32" s="224"/>
      <c r="F32" s="224"/>
      <c r="G32" s="224"/>
      <c r="H32" s="224"/>
      <c r="I32" s="224"/>
      <c r="J32" s="224"/>
      <c r="K32" s="224"/>
      <c r="L32" s="224"/>
      <c r="M32" s="224"/>
      <c r="N32" s="224"/>
      <c r="O32" s="224"/>
      <c r="P32" s="224"/>
      <c r="Q32" s="225" t="n">
        <v>2233</v>
      </c>
      <c r="R32" s="225"/>
      <c r="S32" s="225"/>
      <c r="T32" s="225"/>
      <c r="U32" s="225"/>
      <c r="V32" s="226" t="n">
        <v>2129</v>
      </c>
      <c r="W32" s="226"/>
      <c r="X32" s="226"/>
      <c r="Y32" s="226"/>
      <c r="Z32" s="226"/>
      <c r="AA32" s="227" t="n">
        <v>104</v>
      </c>
      <c r="AB32" s="227"/>
      <c r="AC32" s="227"/>
      <c r="AD32" s="227"/>
      <c r="AE32" s="227"/>
      <c r="AF32" s="228" t="n">
        <v>1566</v>
      </c>
      <c r="AG32" s="228"/>
      <c r="AH32" s="228"/>
      <c r="AI32" s="228"/>
      <c r="AJ32" s="228"/>
      <c r="AK32" s="264" t="n">
        <v>1020</v>
      </c>
      <c r="AL32" s="264"/>
      <c r="AM32" s="264"/>
      <c r="AN32" s="264"/>
      <c r="AO32" s="264"/>
      <c r="AP32" s="265" t="n">
        <v>12364</v>
      </c>
      <c r="AQ32" s="265"/>
      <c r="AR32" s="265"/>
      <c r="AS32" s="265"/>
      <c r="AT32" s="265"/>
      <c r="AU32" s="265" t="n">
        <v>8049</v>
      </c>
      <c r="AV32" s="265"/>
      <c r="AW32" s="265"/>
      <c r="AX32" s="265"/>
      <c r="AY32" s="265"/>
      <c r="AZ32" s="266" t="s">
        <v>47</v>
      </c>
      <c r="BA32" s="266"/>
      <c r="BB32" s="266"/>
      <c r="BC32" s="266"/>
      <c r="BD32" s="266"/>
      <c r="BE32" s="267" t="s">
        <v>309</v>
      </c>
      <c r="BF32" s="267"/>
      <c r="BG32" s="267"/>
      <c r="BH32" s="267"/>
      <c r="BI32" s="267"/>
      <c r="BJ32" s="196"/>
      <c r="BK32" s="196"/>
      <c r="BL32" s="196"/>
      <c r="BM32" s="196"/>
      <c r="BN32" s="196"/>
      <c r="BO32" s="253"/>
      <c r="BP32" s="253"/>
      <c r="BQ32" s="232" t="n">
        <v>26</v>
      </c>
      <c r="BR32" s="233"/>
      <c r="BS32" s="234"/>
      <c r="BT32" s="234"/>
      <c r="BU32" s="234"/>
      <c r="BV32" s="234"/>
      <c r="BW32" s="234"/>
      <c r="BX32" s="234"/>
      <c r="BY32" s="234"/>
      <c r="BZ32" s="234"/>
      <c r="CA32" s="234"/>
      <c r="CB32" s="234"/>
      <c r="CC32" s="234"/>
      <c r="CD32" s="234"/>
      <c r="CE32" s="234"/>
      <c r="CF32" s="234"/>
      <c r="CG32" s="234"/>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6"/>
      <c r="DW32" s="236"/>
      <c r="DX32" s="236"/>
      <c r="DY32" s="236"/>
      <c r="DZ32" s="236"/>
      <c r="EA32" s="188"/>
    </row>
    <row r="33" s="189" customFormat="true" ht="26.25" hidden="false" customHeight="true" outlineLevel="0" collapsed="false">
      <c r="A33" s="255" t="n">
        <v>6</v>
      </c>
      <c r="B33" s="224" t="s">
        <v>311</v>
      </c>
      <c r="C33" s="224"/>
      <c r="D33" s="224"/>
      <c r="E33" s="224"/>
      <c r="F33" s="224"/>
      <c r="G33" s="224"/>
      <c r="H33" s="224"/>
      <c r="I33" s="224"/>
      <c r="J33" s="224"/>
      <c r="K33" s="224"/>
      <c r="L33" s="224"/>
      <c r="M33" s="224"/>
      <c r="N33" s="224"/>
      <c r="O33" s="224"/>
      <c r="P33" s="224"/>
      <c r="Q33" s="225" t="n">
        <v>162</v>
      </c>
      <c r="R33" s="225"/>
      <c r="S33" s="225"/>
      <c r="T33" s="225"/>
      <c r="U33" s="225"/>
      <c r="V33" s="226" t="n">
        <v>120</v>
      </c>
      <c r="W33" s="226"/>
      <c r="X33" s="226"/>
      <c r="Y33" s="226"/>
      <c r="Z33" s="226"/>
      <c r="AA33" s="227" t="n">
        <v>42</v>
      </c>
      <c r="AB33" s="227"/>
      <c r="AC33" s="227"/>
      <c r="AD33" s="227"/>
      <c r="AE33" s="227"/>
      <c r="AF33" s="228" t="n">
        <v>42</v>
      </c>
      <c r="AG33" s="228"/>
      <c r="AH33" s="228"/>
      <c r="AI33" s="228"/>
      <c r="AJ33" s="228"/>
      <c r="AK33" s="264" t="n">
        <v>81</v>
      </c>
      <c r="AL33" s="264"/>
      <c r="AM33" s="264"/>
      <c r="AN33" s="264"/>
      <c r="AO33" s="264"/>
      <c r="AP33" s="265" t="n">
        <v>485</v>
      </c>
      <c r="AQ33" s="265"/>
      <c r="AR33" s="265"/>
      <c r="AS33" s="265"/>
      <c r="AT33" s="265"/>
      <c r="AU33" s="265" t="n">
        <v>485</v>
      </c>
      <c r="AV33" s="265"/>
      <c r="AW33" s="265"/>
      <c r="AX33" s="265"/>
      <c r="AY33" s="265"/>
      <c r="AZ33" s="266" t="s">
        <v>47</v>
      </c>
      <c r="BA33" s="266"/>
      <c r="BB33" s="266"/>
      <c r="BC33" s="266"/>
      <c r="BD33" s="266"/>
      <c r="BE33" s="267" t="s">
        <v>312</v>
      </c>
      <c r="BF33" s="267"/>
      <c r="BG33" s="267"/>
      <c r="BH33" s="267"/>
      <c r="BI33" s="267"/>
      <c r="BJ33" s="196"/>
      <c r="BK33" s="196"/>
      <c r="BL33" s="196"/>
      <c r="BM33" s="196"/>
      <c r="BN33" s="196"/>
      <c r="BO33" s="253"/>
      <c r="BP33" s="253"/>
      <c r="BQ33" s="232" t="n">
        <v>27</v>
      </c>
      <c r="BR33" s="233"/>
      <c r="BS33" s="234"/>
      <c r="BT33" s="234"/>
      <c r="BU33" s="234"/>
      <c r="BV33" s="234"/>
      <c r="BW33" s="234"/>
      <c r="BX33" s="234"/>
      <c r="BY33" s="234"/>
      <c r="BZ33" s="234"/>
      <c r="CA33" s="234"/>
      <c r="CB33" s="234"/>
      <c r="CC33" s="234"/>
      <c r="CD33" s="234"/>
      <c r="CE33" s="234"/>
      <c r="CF33" s="234"/>
      <c r="CG33" s="234"/>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6"/>
      <c r="DW33" s="236"/>
      <c r="DX33" s="236"/>
      <c r="DY33" s="236"/>
      <c r="DZ33" s="236"/>
      <c r="EA33" s="188"/>
    </row>
    <row r="34" s="189" customFormat="true" ht="26.25" hidden="false" customHeight="true" outlineLevel="0" collapsed="false">
      <c r="A34" s="255" t="n">
        <v>7</v>
      </c>
      <c r="B34" s="224"/>
      <c r="C34" s="224"/>
      <c r="D34" s="224"/>
      <c r="E34" s="224"/>
      <c r="F34" s="224"/>
      <c r="G34" s="224"/>
      <c r="H34" s="224"/>
      <c r="I34" s="224"/>
      <c r="J34" s="224"/>
      <c r="K34" s="224"/>
      <c r="L34" s="224"/>
      <c r="M34" s="224"/>
      <c r="N34" s="224"/>
      <c r="O34" s="224"/>
      <c r="P34" s="224"/>
      <c r="Q34" s="225"/>
      <c r="R34" s="225"/>
      <c r="S34" s="225"/>
      <c r="T34" s="225"/>
      <c r="U34" s="225"/>
      <c r="V34" s="226"/>
      <c r="W34" s="226"/>
      <c r="X34" s="226"/>
      <c r="Y34" s="226"/>
      <c r="Z34" s="226"/>
      <c r="AA34" s="227"/>
      <c r="AB34" s="227"/>
      <c r="AC34" s="227"/>
      <c r="AD34" s="227"/>
      <c r="AE34" s="227"/>
      <c r="AF34" s="228"/>
      <c r="AG34" s="228"/>
      <c r="AH34" s="228"/>
      <c r="AI34" s="228"/>
      <c r="AJ34" s="228"/>
      <c r="AK34" s="264"/>
      <c r="AL34" s="264"/>
      <c r="AM34" s="264"/>
      <c r="AN34" s="264"/>
      <c r="AO34" s="264"/>
      <c r="AP34" s="265"/>
      <c r="AQ34" s="265"/>
      <c r="AR34" s="265"/>
      <c r="AS34" s="265"/>
      <c r="AT34" s="265"/>
      <c r="AU34" s="265"/>
      <c r="AV34" s="265"/>
      <c r="AW34" s="265"/>
      <c r="AX34" s="265"/>
      <c r="AY34" s="265"/>
      <c r="AZ34" s="266"/>
      <c r="BA34" s="266"/>
      <c r="BB34" s="266"/>
      <c r="BC34" s="266"/>
      <c r="BD34" s="266"/>
      <c r="BE34" s="267"/>
      <c r="BF34" s="267"/>
      <c r="BG34" s="267"/>
      <c r="BH34" s="267"/>
      <c r="BI34" s="267"/>
      <c r="BJ34" s="196"/>
      <c r="BK34" s="196"/>
      <c r="BL34" s="196"/>
      <c r="BM34" s="196"/>
      <c r="BN34" s="196"/>
      <c r="BO34" s="253"/>
      <c r="BP34" s="253"/>
      <c r="BQ34" s="232" t="n">
        <v>28</v>
      </c>
      <c r="BR34" s="233"/>
      <c r="BS34" s="234"/>
      <c r="BT34" s="234"/>
      <c r="BU34" s="234"/>
      <c r="BV34" s="234"/>
      <c r="BW34" s="234"/>
      <c r="BX34" s="234"/>
      <c r="BY34" s="234"/>
      <c r="BZ34" s="234"/>
      <c r="CA34" s="234"/>
      <c r="CB34" s="234"/>
      <c r="CC34" s="234"/>
      <c r="CD34" s="234"/>
      <c r="CE34" s="234"/>
      <c r="CF34" s="234"/>
      <c r="CG34" s="234"/>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6"/>
      <c r="DW34" s="236"/>
      <c r="DX34" s="236"/>
      <c r="DY34" s="236"/>
      <c r="DZ34" s="236"/>
      <c r="EA34" s="188"/>
    </row>
    <row r="35" s="189" customFormat="true" ht="26.25" hidden="false" customHeight="true" outlineLevel="0" collapsed="false">
      <c r="A35" s="255" t="n">
        <v>8</v>
      </c>
      <c r="B35" s="224"/>
      <c r="C35" s="224"/>
      <c r="D35" s="224"/>
      <c r="E35" s="224"/>
      <c r="F35" s="224"/>
      <c r="G35" s="224"/>
      <c r="H35" s="224"/>
      <c r="I35" s="224"/>
      <c r="J35" s="224"/>
      <c r="K35" s="224"/>
      <c r="L35" s="224"/>
      <c r="M35" s="224"/>
      <c r="N35" s="224"/>
      <c r="O35" s="224"/>
      <c r="P35" s="224"/>
      <c r="Q35" s="225"/>
      <c r="R35" s="225"/>
      <c r="S35" s="225"/>
      <c r="T35" s="225"/>
      <c r="U35" s="225"/>
      <c r="V35" s="226"/>
      <c r="W35" s="226"/>
      <c r="X35" s="226"/>
      <c r="Y35" s="226"/>
      <c r="Z35" s="226"/>
      <c r="AA35" s="227"/>
      <c r="AB35" s="227"/>
      <c r="AC35" s="227"/>
      <c r="AD35" s="227"/>
      <c r="AE35" s="227"/>
      <c r="AF35" s="228"/>
      <c r="AG35" s="228"/>
      <c r="AH35" s="228"/>
      <c r="AI35" s="228"/>
      <c r="AJ35" s="228"/>
      <c r="AK35" s="264"/>
      <c r="AL35" s="264"/>
      <c r="AM35" s="264"/>
      <c r="AN35" s="264"/>
      <c r="AO35" s="264"/>
      <c r="AP35" s="265"/>
      <c r="AQ35" s="265"/>
      <c r="AR35" s="265"/>
      <c r="AS35" s="265"/>
      <c r="AT35" s="265"/>
      <c r="AU35" s="265"/>
      <c r="AV35" s="265"/>
      <c r="AW35" s="265"/>
      <c r="AX35" s="265"/>
      <c r="AY35" s="265"/>
      <c r="AZ35" s="266"/>
      <c r="BA35" s="266"/>
      <c r="BB35" s="266"/>
      <c r="BC35" s="266"/>
      <c r="BD35" s="266"/>
      <c r="BE35" s="267"/>
      <c r="BF35" s="267"/>
      <c r="BG35" s="267"/>
      <c r="BH35" s="267"/>
      <c r="BI35" s="267"/>
      <c r="BJ35" s="196"/>
      <c r="BK35" s="196"/>
      <c r="BL35" s="196"/>
      <c r="BM35" s="196"/>
      <c r="BN35" s="196"/>
      <c r="BO35" s="253"/>
      <c r="BP35" s="253"/>
      <c r="BQ35" s="232" t="n">
        <v>29</v>
      </c>
      <c r="BR35" s="233"/>
      <c r="BS35" s="234"/>
      <c r="BT35" s="234"/>
      <c r="BU35" s="234"/>
      <c r="BV35" s="234"/>
      <c r="BW35" s="234"/>
      <c r="BX35" s="234"/>
      <c r="BY35" s="234"/>
      <c r="BZ35" s="234"/>
      <c r="CA35" s="234"/>
      <c r="CB35" s="234"/>
      <c r="CC35" s="234"/>
      <c r="CD35" s="234"/>
      <c r="CE35" s="234"/>
      <c r="CF35" s="234"/>
      <c r="CG35" s="234"/>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6"/>
      <c r="DW35" s="236"/>
      <c r="DX35" s="236"/>
      <c r="DY35" s="236"/>
      <c r="DZ35" s="236"/>
      <c r="EA35" s="188"/>
    </row>
    <row r="36" s="189" customFormat="true" ht="26.25" hidden="false" customHeight="true" outlineLevel="0" collapsed="false">
      <c r="A36" s="255" t="n">
        <v>9</v>
      </c>
      <c r="B36" s="224"/>
      <c r="C36" s="224"/>
      <c r="D36" s="224"/>
      <c r="E36" s="224"/>
      <c r="F36" s="224"/>
      <c r="G36" s="224"/>
      <c r="H36" s="224"/>
      <c r="I36" s="224"/>
      <c r="J36" s="224"/>
      <c r="K36" s="224"/>
      <c r="L36" s="224"/>
      <c r="M36" s="224"/>
      <c r="N36" s="224"/>
      <c r="O36" s="224"/>
      <c r="P36" s="224"/>
      <c r="Q36" s="225"/>
      <c r="R36" s="225"/>
      <c r="S36" s="225"/>
      <c r="T36" s="225"/>
      <c r="U36" s="225"/>
      <c r="V36" s="226"/>
      <c r="W36" s="226"/>
      <c r="X36" s="226"/>
      <c r="Y36" s="226"/>
      <c r="Z36" s="226"/>
      <c r="AA36" s="227"/>
      <c r="AB36" s="227"/>
      <c r="AC36" s="227"/>
      <c r="AD36" s="227"/>
      <c r="AE36" s="227"/>
      <c r="AF36" s="228"/>
      <c r="AG36" s="228"/>
      <c r="AH36" s="228"/>
      <c r="AI36" s="228"/>
      <c r="AJ36" s="228"/>
      <c r="AK36" s="264"/>
      <c r="AL36" s="264"/>
      <c r="AM36" s="264"/>
      <c r="AN36" s="264"/>
      <c r="AO36" s="264"/>
      <c r="AP36" s="265"/>
      <c r="AQ36" s="265"/>
      <c r="AR36" s="265"/>
      <c r="AS36" s="265"/>
      <c r="AT36" s="265"/>
      <c r="AU36" s="265"/>
      <c r="AV36" s="265"/>
      <c r="AW36" s="265"/>
      <c r="AX36" s="265"/>
      <c r="AY36" s="265"/>
      <c r="AZ36" s="266"/>
      <c r="BA36" s="266"/>
      <c r="BB36" s="266"/>
      <c r="BC36" s="266"/>
      <c r="BD36" s="266"/>
      <c r="BE36" s="267"/>
      <c r="BF36" s="267"/>
      <c r="BG36" s="267"/>
      <c r="BH36" s="267"/>
      <c r="BI36" s="267"/>
      <c r="BJ36" s="196"/>
      <c r="BK36" s="196"/>
      <c r="BL36" s="196"/>
      <c r="BM36" s="196"/>
      <c r="BN36" s="196"/>
      <c r="BO36" s="253"/>
      <c r="BP36" s="253"/>
      <c r="BQ36" s="232" t="n">
        <v>30</v>
      </c>
      <c r="BR36" s="233"/>
      <c r="BS36" s="234"/>
      <c r="BT36" s="234"/>
      <c r="BU36" s="234"/>
      <c r="BV36" s="234"/>
      <c r="BW36" s="234"/>
      <c r="BX36" s="234"/>
      <c r="BY36" s="234"/>
      <c r="BZ36" s="234"/>
      <c r="CA36" s="234"/>
      <c r="CB36" s="234"/>
      <c r="CC36" s="234"/>
      <c r="CD36" s="234"/>
      <c r="CE36" s="234"/>
      <c r="CF36" s="234"/>
      <c r="CG36" s="234"/>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6"/>
      <c r="DW36" s="236"/>
      <c r="DX36" s="236"/>
      <c r="DY36" s="236"/>
      <c r="DZ36" s="236"/>
      <c r="EA36" s="188"/>
    </row>
    <row r="37" s="189" customFormat="true" ht="26.25" hidden="false" customHeight="true" outlineLevel="0" collapsed="false">
      <c r="A37" s="255" t="n">
        <v>10</v>
      </c>
      <c r="B37" s="224"/>
      <c r="C37" s="224"/>
      <c r="D37" s="224"/>
      <c r="E37" s="224"/>
      <c r="F37" s="224"/>
      <c r="G37" s="224"/>
      <c r="H37" s="224"/>
      <c r="I37" s="224"/>
      <c r="J37" s="224"/>
      <c r="K37" s="224"/>
      <c r="L37" s="224"/>
      <c r="M37" s="224"/>
      <c r="N37" s="224"/>
      <c r="O37" s="224"/>
      <c r="P37" s="224"/>
      <c r="Q37" s="225"/>
      <c r="R37" s="225"/>
      <c r="S37" s="225"/>
      <c r="T37" s="225"/>
      <c r="U37" s="225"/>
      <c r="V37" s="226"/>
      <c r="W37" s="226"/>
      <c r="X37" s="226"/>
      <c r="Y37" s="226"/>
      <c r="Z37" s="226"/>
      <c r="AA37" s="227"/>
      <c r="AB37" s="227"/>
      <c r="AC37" s="227"/>
      <c r="AD37" s="227"/>
      <c r="AE37" s="227"/>
      <c r="AF37" s="228"/>
      <c r="AG37" s="228"/>
      <c r="AH37" s="228"/>
      <c r="AI37" s="228"/>
      <c r="AJ37" s="228"/>
      <c r="AK37" s="264"/>
      <c r="AL37" s="264"/>
      <c r="AM37" s="264"/>
      <c r="AN37" s="264"/>
      <c r="AO37" s="264"/>
      <c r="AP37" s="265"/>
      <c r="AQ37" s="265"/>
      <c r="AR37" s="265"/>
      <c r="AS37" s="265"/>
      <c r="AT37" s="265"/>
      <c r="AU37" s="265"/>
      <c r="AV37" s="265"/>
      <c r="AW37" s="265"/>
      <c r="AX37" s="265"/>
      <c r="AY37" s="265"/>
      <c r="AZ37" s="266"/>
      <c r="BA37" s="266"/>
      <c r="BB37" s="266"/>
      <c r="BC37" s="266"/>
      <c r="BD37" s="266"/>
      <c r="BE37" s="267"/>
      <c r="BF37" s="267"/>
      <c r="BG37" s="267"/>
      <c r="BH37" s="267"/>
      <c r="BI37" s="267"/>
      <c r="BJ37" s="196"/>
      <c r="BK37" s="196"/>
      <c r="BL37" s="196"/>
      <c r="BM37" s="196"/>
      <c r="BN37" s="196"/>
      <c r="BO37" s="253"/>
      <c r="BP37" s="253"/>
      <c r="BQ37" s="232" t="n">
        <v>31</v>
      </c>
      <c r="BR37" s="233"/>
      <c r="BS37" s="234"/>
      <c r="BT37" s="234"/>
      <c r="BU37" s="234"/>
      <c r="BV37" s="234"/>
      <c r="BW37" s="234"/>
      <c r="BX37" s="234"/>
      <c r="BY37" s="234"/>
      <c r="BZ37" s="234"/>
      <c r="CA37" s="234"/>
      <c r="CB37" s="234"/>
      <c r="CC37" s="234"/>
      <c r="CD37" s="234"/>
      <c r="CE37" s="234"/>
      <c r="CF37" s="234"/>
      <c r="CG37" s="234"/>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6"/>
      <c r="DW37" s="236"/>
      <c r="DX37" s="236"/>
      <c r="DY37" s="236"/>
      <c r="DZ37" s="236"/>
      <c r="EA37" s="188"/>
    </row>
    <row r="38" s="189" customFormat="true" ht="26.25" hidden="false" customHeight="true" outlineLevel="0" collapsed="false">
      <c r="A38" s="255" t="n">
        <v>11</v>
      </c>
      <c r="B38" s="224"/>
      <c r="C38" s="224"/>
      <c r="D38" s="224"/>
      <c r="E38" s="224"/>
      <c r="F38" s="224"/>
      <c r="G38" s="224"/>
      <c r="H38" s="224"/>
      <c r="I38" s="224"/>
      <c r="J38" s="224"/>
      <c r="K38" s="224"/>
      <c r="L38" s="224"/>
      <c r="M38" s="224"/>
      <c r="N38" s="224"/>
      <c r="O38" s="224"/>
      <c r="P38" s="224"/>
      <c r="Q38" s="225"/>
      <c r="R38" s="225"/>
      <c r="S38" s="225"/>
      <c r="T38" s="225"/>
      <c r="U38" s="225"/>
      <c r="V38" s="226"/>
      <c r="W38" s="226"/>
      <c r="X38" s="226"/>
      <c r="Y38" s="226"/>
      <c r="Z38" s="226"/>
      <c r="AA38" s="227"/>
      <c r="AB38" s="227"/>
      <c r="AC38" s="227"/>
      <c r="AD38" s="227"/>
      <c r="AE38" s="227"/>
      <c r="AF38" s="228"/>
      <c r="AG38" s="228"/>
      <c r="AH38" s="228"/>
      <c r="AI38" s="228"/>
      <c r="AJ38" s="228"/>
      <c r="AK38" s="264"/>
      <c r="AL38" s="264"/>
      <c r="AM38" s="264"/>
      <c r="AN38" s="264"/>
      <c r="AO38" s="264"/>
      <c r="AP38" s="265"/>
      <c r="AQ38" s="265"/>
      <c r="AR38" s="265"/>
      <c r="AS38" s="265"/>
      <c r="AT38" s="265"/>
      <c r="AU38" s="265"/>
      <c r="AV38" s="265"/>
      <c r="AW38" s="265"/>
      <c r="AX38" s="265"/>
      <c r="AY38" s="265"/>
      <c r="AZ38" s="266"/>
      <c r="BA38" s="266"/>
      <c r="BB38" s="266"/>
      <c r="BC38" s="266"/>
      <c r="BD38" s="266"/>
      <c r="BE38" s="267"/>
      <c r="BF38" s="267"/>
      <c r="BG38" s="267"/>
      <c r="BH38" s="267"/>
      <c r="BI38" s="267"/>
      <c r="BJ38" s="196"/>
      <c r="BK38" s="196"/>
      <c r="BL38" s="196"/>
      <c r="BM38" s="196"/>
      <c r="BN38" s="196"/>
      <c r="BO38" s="253"/>
      <c r="BP38" s="253"/>
      <c r="BQ38" s="232" t="n">
        <v>32</v>
      </c>
      <c r="BR38" s="233"/>
      <c r="BS38" s="234"/>
      <c r="BT38" s="234"/>
      <c r="BU38" s="234"/>
      <c r="BV38" s="234"/>
      <c r="BW38" s="234"/>
      <c r="BX38" s="234"/>
      <c r="BY38" s="234"/>
      <c r="BZ38" s="234"/>
      <c r="CA38" s="234"/>
      <c r="CB38" s="234"/>
      <c r="CC38" s="234"/>
      <c r="CD38" s="234"/>
      <c r="CE38" s="234"/>
      <c r="CF38" s="234"/>
      <c r="CG38" s="234"/>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6"/>
      <c r="DW38" s="236"/>
      <c r="DX38" s="236"/>
      <c r="DY38" s="236"/>
      <c r="DZ38" s="236"/>
      <c r="EA38" s="188"/>
    </row>
    <row r="39" s="189" customFormat="true" ht="26.25" hidden="false" customHeight="true" outlineLevel="0" collapsed="false">
      <c r="A39" s="255" t="n">
        <v>12</v>
      </c>
      <c r="B39" s="224"/>
      <c r="C39" s="224"/>
      <c r="D39" s="224"/>
      <c r="E39" s="224"/>
      <c r="F39" s="224"/>
      <c r="G39" s="224"/>
      <c r="H39" s="224"/>
      <c r="I39" s="224"/>
      <c r="J39" s="224"/>
      <c r="K39" s="224"/>
      <c r="L39" s="224"/>
      <c r="M39" s="224"/>
      <c r="N39" s="224"/>
      <c r="O39" s="224"/>
      <c r="P39" s="224"/>
      <c r="Q39" s="225"/>
      <c r="R39" s="225"/>
      <c r="S39" s="225"/>
      <c r="T39" s="225"/>
      <c r="U39" s="225"/>
      <c r="V39" s="226"/>
      <c r="W39" s="226"/>
      <c r="X39" s="226"/>
      <c r="Y39" s="226"/>
      <c r="Z39" s="226"/>
      <c r="AA39" s="227"/>
      <c r="AB39" s="227"/>
      <c r="AC39" s="227"/>
      <c r="AD39" s="227"/>
      <c r="AE39" s="227"/>
      <c r="AF39" s="228"/>
      <c r="AG39" s="228"/>
      <c r="AH39" s="228"/>
      <c r="AI39" s="228"/>
      <c r="AJ39" s="228"/>
      <c r="AK39" s="264"/>
      <c r="AL39" s="264"/>
      <c r="AM39" s="264"/>
      <c r="AN39" s="264"/>
      <c r="AO39" s="264"/>
      <c r="AP39" s="265"/>
      <c r="AQ39" s="265"/>
      <c r="AR39" s="265"/>
      <c r="AS39" s="265"/>
      <c r="AT39" s="265"/>
      <c r="AU39" s="265"/>
      <c r="AV39" s="265"/>
      <c r="AW39" s="265"/>
      <c r="AX39" s="265"/>
      <c r="AY39" s="265"/>
      <c r="AZ39" s="266"/>
      <c r="BA39" s="266"/>
      <c r="BB39" s="266"/>
      <c r="BC39" s="266"/>
      <c r="BD39" s="266"/>
      <c r="BE39" s="267"/>
      <c r="BF39" s="267"/>
      <c r="BG39" s="267"/>
      <c r="BH39" s="267"/>
      <c r="BI39" s="267"/>
      <c r="BJ39" s="196"/>
      <c r="BK39" s="196"/>
      <c r="BL39" s="196"/>
      <c r="BM39" s="196"/>
      <c r="BN39" s="196"/>
      <c r="BO39" s="253"/>
      <c r="BP39" s="253"/>
      <c r="BQ39" s="232" t="n">
        <v>33</v>
      </c>
      <c r="BR39" s="233"/>
      <c r="BS39" s="234"/>
      <c r="BT39" s="234"/>
      <c r="BU39" s="234"/>
      <c r="BV39" s="234"/>
      <c r="BW39" s="234"/>
      <c r="BX39" s="234"/>
      <c r="BY39" s="234"/>
      <c r="BZ39" s="234"/>
      <c r="CA39" s="234"/>
      <c r="CB39" s="234"/>
      <c r="CC39" s="234"/>
      <c r="CD39" s="234"/>
      <c r="CE39" s="234"/>
      <c r="CF39" s="234"/>
      <c r="CG39" s="234"/>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6"/>
      <c r="DW39" s="236"/>
      <c r="DX39" s="236"/>
      <c r="DY39" s="236"/>
      <c r="DZ39" s="236"/>
      <c r="EA39" s="188"/>
    </row>
    <row r="40" s="189" customFormat="true" ht="26.25" hidden="false" customHeight="true" outlineLevel="0" collapsed="false">
      <c r="A40" s="223" t="n">
        <v>13</v>
      </c>
      <c r="B40" s="224"/>
      <c r="C40" s="224"/>
      <c r="D40" s="224"/>
      <c r="E40" s="224"/>
      <c r="F40" s="224"/>
      <c r="G40" s="224"/>
      <c r="H40" s="224"/>
      <c r="I40" s="224"/>
      <c r="J40" s="224"/>
      <c r="K40" s="224"/>
      <c r="L40" s="224"/>
      <c r="M40" s="224"/>
      <c r="N40" s="224"/>
      <c r="O40" s="224"/>
      <c r="P40" s="224"/>
      <c r="Q40" s="225"/>
      <c r="R40" s="225"/>
      <c r="S40" s="225"/>
      <c r="T40" s="225"/>
      <c r="U40" s="225"/>
      <c r="V40" s="226"/>
      <c r="W40" s="226"/>
      <c r="X40" s="226"/>
      <c r="Y40" s="226"/>
      <c r="Z40" s="226"/>
      <c r="AA40" s="227"/>
      <c r="AB40" s="227"/>
      <c r="AC40" s="227"/>
      <c r="AD40" s="227"/>
      <c r="AE40" s="227"/>
      <c r="AF40" s="228"/>
      <c r="AG40" s="228"/>
      <c r="AH40" s="228"/>
      <c r="AI40" s="228"/>
      <c r="AJ40" s="228"/>
      <c r="AK40" s="264"/>
      <c r="AL40" s="264"/>
      <c r="AM40" s="264"/>
      <c r="AN40" s="264"/>
      <c r="AO40" s="264"/>
      <c r="AP40" s="265"/>
      <c r="AQ40" s="265"/>
      <c r="AR40" s="265"/>
      <c r="AS40" s="265"/>
      <c r="AT40" s="265"/>
      <c r="AU40" s="265"/>
      <c r="AV40" s="265"/>
      <c r="AW40" s="265"/>
      <c r="AX40" s="265"/>
      <c r="AY40" s="265"/>
      <c r="AZ40" s="266"/>
      <c r="BA40" s="266"/>
      <c r="BB40" s="266"/>
      <c r="BC40" s="266"/>
      <c r="BD40" s="266"/>
      <c r="BE40" s="267"/>
      <c r="BF40" s="267"/>
      <c r="BG40" s="267"/>
      <c r="BH40" s="267"/>
      <c r="BI40" s="267"/>
      <c r="BJ40" s="196"/>
      <c r="BK40" s="196"/>
      <c r="BL40" s="196"/>
      <c r="BM40" s="196"/>
      <c r="BN40" s="196"/>
      <c r="BO40" s="253"/>
      <c r="BP40" s="253"/>
      <c r="BQ40" s="232" t="n">
        <v>34</v>
      </c>
      <c r="BR40" s="233"/>
      <c r="BS40" s="234"/>
      <c r="BT40" s="234"/>
      <c r="BU40" s="234"/>
      <c r="BV40" s="234"/>
      <c r="BW40" s="234"/>
      <c r="BX40" s="234"/>
      <c r="BY40" s="234"/>
      <c r="BZ40" s="234"/>
      <c r="CA40" s="234"/>
      <c r="CB40" s="234"/>
      <c r="CC40" s="234"/>
      <c r="CD40" s="234"/>
      <c r="CE40" s="234"/>
      <c r="CF40" s="234"/>
      <c r="CG40" s="234"/>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6"/>
      <c r="DW40" s="236"/>
      <c r="DX40" s="236"/>
      <c r="DY40" s="236"/>
      <c r="DZ40" s="236"/>
      <c r="EA40" s="188"/>
    </row>
    <row r="41" s="189" customFormat="true" ht="26.25" hidden="false" customHeight="true" outlineLevel="0" collapsed="false">
      <c r="A41" s="223" t="n">
        <v>14</v>
      </c>
      <c r="B41" s="224"/>
      <c r="C41" s="224"/>
      <c r="D41" s="224"/>
      <c r="E41" s="224"/>
      <c r="F41" s="224"/>
      <c r="G41" s="224"/>
      <c r="H41" s="224"/>
      <c r="I41" s="224"/>
      <c r="J41" s="224"/>
      <c r="K41" s="224"/>
      <c r="L41" s="224"/>
      <c r="M41" s="224"/>
      <c r="N41" s="224"/>
      <c r="O41" s="224"/>
      <c r="P41" s="224"/>
      <c r="Q41" s="225"/>
      <c r="R41" s="225"/>
      <c r="S41" s="225"/>
      <c r="T41" s="225"/>
      <c r="U41" s="225"/>
      <c r="V41" s="226"/>
      <c r="W41" s="226"/>
      <c r="X41" s="226"/>
      <c r="Y41" s="226"/>
      <c r="Z41" s="226"/>
      <c r="AA41" s="227"/>
      <c r="AB41" s="227"/>
      <c r="AC41" s="227"/>
      <c r="AD41" s="227"/>
      <c r="AE41" s="227"/>
      <c r="AF41" s="228"/>
      <c r="AG41" s="228"/>
      <c r="AH41" s="228"/>
      <c r="AI41" s="228"/>
      <c r="AJ41" s="228"/>
      <c r="AK41" s="264"/>
      <c r="AL41" s="264"/>
      <c r="AM41" s="264"/>
      <c r="AN41" s="264"/>
      <c r="AO41" s="264"/>
      <c r="AP41" s="265"/>
      <c r="AQ41" s="265"/>
      <c r="AR41" s="265"/>
      <c r="AS41" s="265"/>
      <c r="AT41" s="265"/>
      <c r="AU41" s="265"/>
      <c r="AV41" s="265"/>
      <c r="AW41" s="265"/>
      <c r="AX41" s="265"/>
      <c r="AY41" s="265"/>
      <c r="AZ41" s="266"/>
      <c r="BA41" s="266"/>
      <c r="BB41" s="266"/>
      <c r="BC41" s="266"/>
      <c r="BD41" s="266"/>
      <c r="BE41" s="267"/>
      <c r="BF41" s="267"/>
      <c r="BG41" s="267"/>
      <c r="BH41" s="267"/>
      <c r="BI41" s="267"/>
      <c r="BJ41" s="196"/>
      <c r="BK41" s="196"/>
      <c r="BL41" s="196"/>
      <c r="BM41" s="196"/>
      <c r="BN41" s="196"/>
      <c r="BO41" s="253"/>
      <c r="BP41" s="253"/>
      <c r="BQ41" s="232" t="n">
        <v>35</v>
      </c>
      <c r="BR41" s="233"/>
      <c r="BS41" s="234"/>
      <c r="BT41" s="234"/>
      <c r="BU41" s="234"/>
      <c r="BV41" s="234"/>
      <c r="BW41" s="234"/>
      <c r="BX41" s="234"/>
      <c r="BY41" s="234"/>
      <c r="BZ41" s="234"/>
      <c r="CA41" s="234"/>
      <c r="CB41" s="234"/>
      <c r="CC41" s="234"/>
      <c r="CD41" s="234"/>
      <c r="CE41" s="234"/>
      <c r="CF41" s="234"/>
      <c r="CG41" s="234"/>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6"/>
      <c r="DW41" s="236"/>
      <c r="DX41" s="236"/>
      <c r="DY41" s="236"/>
      <c r="DZ41" s="236"/>
      <c r="EA41" s="188"/>
    </row>
    <row r="42" s="189" customFormat="true" ht="26.25" hidden="false" customHeight="true" outlineLevel="0" collapsed="false">
      <c r="A42" s="223" t="n">
        <v>15</v>
      </c>
      <c r="B42" s="224"/>
      <c r="C42" s="224"/>
      <c r="D42" s="224"/>
      <c r="E42" s="224"/>
      <c r="F42" s="224"/>
      <c r="G42" s="224"/>
      <c r="H42" s="224"/>
      <c r="I42" s="224"/>
      <c r="J42" s="224"/>
      <c r="K42" s="224"/>
      <c r="L42" s="224"/>
      <c r="M42" s="224"/>
      <c r="N42" s="224"/>
      <c r="O42" s="224"/>
      <c r="P42" s="224"/>
      <c r="Q42" s="225"/>
      <c r="R42" s="225"/>
      <c r="S42" s="225"/>
      <c r="T42" s="225"/>
      <c r="U42" s="225"/>
      <c r="V42" s="226"/>
      <c r="W42" s="226"/>
      <c r="X42" s="226"/>
      <c r="Y42" s="226"/>
      <c r="Z42" s="226"/>
      <c r="AA42" s="227"/>
      <c r="AB42" s="227"/>
      <c r="AC42" s="227"/>
      <c r="AD42" s="227"/>
      <c r="AE42" s="227"/>
      <c r="AF42" s="228"/>
      <c r="AG42" s="228"/>
      <c r="AH42" s="228"/>
      <c r="AI42" s="228"/>
      <c r="AJ42" s="228"/>
      <c r="AK42" s="264"/>
      <c r="AL42" s="264"/>
      <c r="AM42" s="264"/>
      <c r="AN42" s="264"/>
      <c r="AO42" s="264"/>
      <c r="AP42" s="265"/>
      <c r="AQ42" s="265"/>
      <c r="AR42" s="265"/>
      <c r="AS42" s="265"/>
      <c r="AT42" s="265"/>
      <c r="AU42" s="265"/>
      <c r="AV42" s="265"/>
      <c r="AW42" s="265"/>
      <c r="AX42" s="265"/>
      <c r="AY42" s="265"/>
      <c r="AZ42" s="266"/>
      <c r="BA42" s="266"/>
      <c r="BB42" s="266"/>
      <c r="BC42" s="266"/>
      <c r="BD42" s="266"/>
      <c r="BE42" s="267"/>
      <c r="BF42" s="267"/>
      <c r="BG42" s="267"/>
      <c r="BH42" s="267"/>
      <c r="BI42" s="267"/>
      <c r="BJ42" s="196"/>
      <c r="BK42" s="196"/>
      <c r="BL42" s="196"/>
      <c r="BM42" s="196"/>
      <c r="BN42" s="196"/>
      <c r="BO42" s="253"/>
      <c r="BP42" s="253"/>
      <c r="BQ42" s="232" t="n">
        <v>36</v>
      </c>
      <c r="BR42" s="233"/>
      <c r="BS42" s="234"/>
      <c r="BT42" s="234"/>
      <c r="BU42" s="234"/>
      <c r="BV42" s="234"/>
      <c r="BW42" s="234"/>
      <c r="BX42" s="234"/>
      <c r="BY42" s="234"/>
      <c r="BZ42" s="234"/>
      <c r="CA42" s="234"/>
      <c r="CB42" s="234"/>
      <c r="CC42" s="234"/>
      <c r="CD42" s="234"/>
      <c r="CE42" s="234"/>
      <c r="CF42" s="234"/>
      <c r="CG42" s="234"/>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6"/>
      <c r="DW42" s="236"/>
      <c r="DX42" s="236"/>
      <c r="DY42" s="236"/>
      <c r="DZ42" s="236"/>
      <c r="EA42" s="188"/>
    </row>
    <row r="43" s="189" customFormat="true" ht="26.25" hidden="false" customHeight="true" outlineLevel="0" collapsed="false">
      <c r="A43" s="223" t="n">
        <v>16</v>
      </c>
      <c r="B43" s="224"/>
      <c r="C43" s="224"/>
      <c r="D43" s="224"/>
      <c r="E43" s="224"/>
      <c r="F43" s="224"/>
      <c r="G43" s="224"/>
      <c r="H43" s="224"/>
      <c r="I43" s="224"/>
      <c r="J43" s="224"/>
      <c r="K43" s="224"/>
      <c r="L43" s="224"/>
      <c r="M43" s="224"/>
      <c r="N43" s="224"/>
      <c r="O43" s="224"/>
      <c r="P43" s="224"/>
      <c r="Q43" s="225"/>
      <c r="R43" s="225"/>
      <c r="S43" s="225"/>
      <c r="T43" s="225"/>
      <c r="U43" s="225"/>
      <c r="V43" s="226"/>
      <c r="W43" s="226"/>
      <c r="X43" s="226"/>
      <c r="Y43" s="226"/>
      <c r="Z43" s="226"/>
      <c r="AA43" s="227"/>
      <c r="AB43" s="227"/>
      <c r="AC43" s="227"/>
      <c r="AD43" s="227"/>
      <c r="AE43" s="227"/>
      <c r="AF43" s="228"/>
      <c r="AG43" s="228"/>
      <c r="AH43" s="228"/>
      <c r="AI43" s="228"/>
      <c r="AJ43" s="228"/>
      <c r="AK43" s="264"/>
      <c r="AL43" s="264"/>
      <c r="AM43" s="264"/>
      <c r="AN43" s="264"/>
      <c r="AO43" s="264"/>
      <c r="AP43" s="265"/>
      <c r="AQ43" s="265"/>
      <c r="AR43" s="265"/>
      <c r="AS43" s="265"/>
      <c r="AT43" s="265"/>
      <c r="AU43" s="265"/>
      <c r="AV43" s="265"/>
      <c r="AW43" s="265"/>
      <c r="AX43" s="265"/>
      <c r="AY43" s="265"/>
      <c r="AZ43" s="266"/>
      <c r="BA43" s="266"/>
      <c r="BB43" s="266"/>
      <c r="BC43" s="266"/>
      <c r="BD43" s="266"/>
      <c r="BE43" s="267"/>
      <c r="BF43" s="267"/>
      <c r="BG43" s="267"/>
      <c r="BH43" s="267"/>
      <c r="BI43" s="267"/>
      <c r="BJ43" s="196"/>
      <c r="BK43" s="196"/>
      <c r="BL43" s="196"/>
      <c r="BM43" s="196"/>
      <c r="BN43" s="196"/>
      <c r="BO43" s="253"/>
      <c r="BP43" s="253"/>
      <c r="BQ43" s="232" t="n">
        <v>37</v>
      </c>
      <c r="BR43" s="233"/>
      <c r="BS43" s="234"/>
      <c r="BT43" s="234"/>
      <c r="BU43" s="234"/>
      <c r="BV43" s="234"/>
      <c r="BW43" s="234"/>
      <c r="BX43" s="234"/>
      <c r="BY43" s="234"/>
      <c r="BZ43" s="234"/>
      <c r="CA43" s="234"/>
      <c r="CB43" s="234"/>
      <c r="CC43" s="234"/>
      <c r="CD43" s="234"/>
      <c r="CE43" s="234"/>
      <c r="CF43" s="234"/>
      <c r="CG43" s="234"/>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6"/>
      <c r="DW43" s="236"/>
      <c r="DX43" s="236"/>
      <c r="DY43" s="236"/>
      <c r="DZ43" s="236"/>
      <c r="EA43" s="188"/>
    </row>
    <row r="44" s="189" customFormat="true" ht="26.25" hidden="false" customHeight="true" outlineLevel="0" collapsed="false">
      <c r="A44" s="223" t="n">
        <v>17</v>
      </c>
      <c r="B44" s="224"/>
      <c r="C44" s="224"/>
      <c r="D44" s="224"/>
      <c r="E44" s="224"/>
      <c r="F44" s="224"/>
      <c r="G44" s="224"/>
      <c r="H44" s="224"/>
      <c r="I44" s="224"/>
      <c r="J44" s="224"/>
      <c r="K44" s="224"/>
      <c r="L44" s="224"/>
      <c r="M44" s="224"/>
      <c r="N44" s="224"/>
      <c r="O44" s="224"/>
      <c r="P44" s="224"/>
      <c r="Q44" s="225"/>
      <c r="R44" s="225"/>
      <c r="S44" s="225"/>
      <c r="T44" s="225"/>
      <c r="U44" s="225"/>
      <c r="V44" s="226"/>
      <c r="W44" s="226"/>
      <c r="X44" s="226"/>
      <c r="Y44" s="226"/>
      <c r="Z44" s="226"/>
      <c r="AA44" s="227"/>
      <c r="AB44" s="227"/>
      <c r="AC44" s="227"/>
      <c r="AD44" s="227"/>
      <c r="AE44" s="227"/>
      <c r="AF44" s="228"/>
      <c r="AG44" s="228"/>
      <c r="AH44" s="228"/>
      <c r="AI44" s="228"/>
      <c r="AJ44" s="228"/>
      <c r="AK44" s="264"/>
      <c r="AL44" s="264"/>
      <c r="AM44" s="264"/>
      <c r="AN44" s="264"/>
      <c r="AO44" s="264"/>
      <c r="AP44" s="265"/>
      <c r="AQ44" s="265"/>
      <c r="AR44" s="265"/>
      <c r="AS44" s="265"/>
      <c r="AT44" s="265"/>
      <c r="AU44" s="265"/>
      <c r="AV44" s="265"/>
      <c r="AW44" s="265"/>
      <c r="AX44" s="265"/>
      <c r="AY44" s="265"/>
      <c r="AZ44" s="266"/>
      <c r="BA44" s="266"/>
      <c r="BB44" s="266"/>
      <c r="BC44" s="266"/>
      <c r="BD44" s="266"/>
      <c r="BE44" s="267"/>
      <c r="BF44" s="267"/>
      <c r="BG44" s="267"/>
      <c r="BH44" s="267"/>
      <c r="BI44" s="267"/>
      <c r="BJ44" s="196"/>
      <c r="BK44" s="196"/>
      <c r="BL44" s="196"/>
      <c r="BM44" s="196"/>
      <c r="BN44" s="196"/>
      <c r="BO44" s="253"/>
      <c r="BP44" s="253"/>
      <c r="BQ44" s="232" t="n">
        <v>38</v>
      </c>
      <c r="BR44" s="233"/>
      <c r="BS44" s="234"/>
      <c r="BT44" s="234"/>
      <c r="BU44" s="234"/>
      <c r="BV44" s="234"/>
      <c r="BW44" s="234"/>
      <c r="BX44" s="234"/>
      <c r="BY44" s="234"/>
      <c r="BZ44" s="234"/>
      <c r="CA44" s="234"/>
      <c r="CB44" s="234"/>
      <c r="CC44" s="234"/>
      <c r="CD44" s="234"/>
      <c r="CE44" s="234"/>
      <c r="CF44" s="234"/>
      <c r="CG44" s="234"/>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6"/>
      <c r="DW44" s="236"/>
      <c r="DX44" s="236"/>
      <c r="DY44" s="236"/>
      <c r="DZ44" s="236"/>
      <c r="EA44" s="188"/>
    </row>
    <row r="45" s="189" customFormat="true" ht="26.25" hidden="false" customHeight="true" outlineLevel="0" collapsed="false">
      <c r="A45" s="223" t="n">
        <v>18</v>
      </c>
      <c r="B45" s="224"/>
      <c r="C45" s="224"/>
      <c r="D45" s="224"/>
      <c r="E45" s="224"/>
      <c r="F45" s="224"/>
      <c r="G45" s="224"/>
      <c r="H45" s="224"/>
      <c r="I45" s="224"/>
      <c r="J45" s="224"/>
      <c r="K45" s="224"/>
      <c r="L45" s="224"/>
      <c r="M45" s="224"/>
      <c r="N45" s="224"/>
      <c r="O45" s="224"/>
      <c r="P45" s="224"/>
      <c r="Q45" s="225"/>
      <c r="R45" s="225"/>
      <c r="S45" s="225"/>
      <c r="T45" s="225"/>
      <c r="U45" s="225"/>
      <c r="V45" s="226"/>
      <c r="W45" s="226"/>
      <c r="X45" s="226"/>
      <c r="Y45" s="226"/>
      <c r="Z45" s="226"/>
      <c r="AA45" s="227"/>
      <c r="AB45" s="227"/>
      <c r="AC45" s="227"/>
      <c r="AD45" s="227"/>
      <c r="AE45" s="227"/>
      <c r="AF45" s="228"/>
      <c r="AG45" s="228"/>
      <c r="AH45" s="228"/>
      <c r="AI45" s="228"/>
      <c r="AJ45" s="228"/>
      <c r="AK45" s="264"/>
      <c r="AL45" s="264"/>
      <c r="AM45" s="264"/>
      <c r="AN45" s="264"/>
      <c r="AO45" s="264"/>
      <c r="AP45" s="265"/>
      <c r="AQ45" s="265"/>
      <c r="AR45" s="265"/>
      <c r="AS45" s="265"/>
      <c r="AT45" s="265"/>
      <c r="AU45" s="265"/>
      <c r="AV45" s="265"/>
      <c r="AW45" s="265"/>
      <c r="AX45" s="265"/>
      <c r="AY45" s="265"/>
      <c r="AZ45" s="266"/>
      <c r="BA45" s="266"/>
      <c r="BB45" s="266"/>
      <c r="BC45" s="266"/>
      <c r="BD45" s="266"/>
      <c r="BE45" s="267"/>
      <c r="BF45" s="267"/>
      <c r="BG45" s="267"/>
      <c r="BH45" s="267"/>
      <c r="BI45" s="267"/>
      <c r="BJ45" s="196"/>
      <c r="BK45" s="196"/>
      <c r="BL45" s="196"/>
      <c r="BM45" s="196"/>
      <c r="BN45" s="196"/>
      <c r="BO45" s="253"/>
      <c r="BP45" s="253"/>
      <c r="BQ45" s="232" t="n">
        <v>39</v>
      </c>
      <c r="BR45" s="233"/>
      <c r="BS45" s="234"/>
      <c r="BT45" s="234"/>
      <c r="BU45" s="234"/>
      <c r="BV45" s="234"/>
      <c r="BW45" s="234"/>
      <c r="BX45" s="234"/>
      <c r="BY45" s="234"/>
      <c r="BZ45" s="234"/>
      <c r="CA45" s="234"/>
      <c r="CB45" s="234"/>
      <c r="CC45" s="234"/>
      <c r="CD45" s="234"/>
      <c r="CE45" s="234"/>
      <c r="CF45" s="234"/>
      <c r="CG45" s="234"/>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6"/>
      <c r="DW45" s="236"/>
      <c r="DX45" s="236"/>
      <c r="DY45" s="236"/>
      <c r="DZ45" s="236"/>
      <c r="EA45" s="188"/>
    </row>
    <row r="46" s="189" customFormat="true" ht="26.25" hidden="false" customHeight="true" outlineLevel="0" collapsed="false">
      <c r="A46" s="223" t="n">
        <v>19</v>
      </c>
      <c r="B46" s="224"/>
      <c r="C46" s="224"/>
      <c r="D46" s="224"/>
      <c r="E46" s="224"/>
      <c r="F46" s="224"/>
      <c r="G46" s="224"/>
      <c r="H46" s="224"/>
      <c r="I46" s="224"/>
      <c r="J46" s="224"/>
      <c r="K46" s="224"/>
      <c r="L46" s="224"/>
      <c r="M46" s="224"/>
      <c r="N46" s="224"/>
      <c r="O46" s="224"/>
      <c r="P46" s="224"/>
      <c r="Q46" s="225"/>
      <c r="R46" s="225"/>
      <c r="S46" s="225"/>
      <c r="T46" s="225"/>
      <c r="U46" s="225"/>
      <c r="V46" s="226"/>
      <c r="W46" s="226"/>
      <c r="X46" s="226"/>
      <c r="Y46" s="226"/>
      <c r="Z46" s="226"/>
      <c r="AA46" s="227"/>
      <c r="AB46" s="227"/>
      <c r="AC46" s="227"/>
      <c r="AD46" s="227"/>
      <c r="AE46" s="227"/>
      <c r="AF46" s="228"/>
      <c r="AG46" s="228"/>
      <c r="AH46" s="228"/>
      <c r="AI46" s="228"/>
      <c r="AJ46" s="228"/>
      <c r="AK46" s="264"/>
      <c r="AL46" s="264"/>
      <c r="AM46" s="264"/>
      <c r="AN46" s="264"/>
      <c r="AO46" s="264"/>
      <c r="AP46" s="265"/>
      <c r="AQ46" s="265"/>
      <c r="AR46" s="265"/>
      <c r="AS46" s="265"/>
      <c r="AT46" s="265"/>
      <c r="AU46" s="265"/>
      <c r="AV46" s="265"/>
      <c r="AW46" s="265"/>
      <c r="AX46" s="265"/>
      <c r="AY46" s="265"/>
      <c r="AZ46" s="266"/>
      <c r="BA46" s="266"/>
      <c r="BB46" s="266"/>
      <c r="BC46" s="266"/>
      <c r="BD46" s="266"/>
      <c r="BE46" s="267"/>
      <c r="BF46" s="267"/>
      <c r="BG46" s="267"/>
      <c r="BH46" s="267"/>
      <c r="BI46" s="267"/>
      <c r="BJ46" s="196"/>
      <c r="BK46" s="196"/>
      <c r="BL46" s="196"/>
      <c r="BM46" s="196"/>
      <c r="BN46" s="196"/>
      <c r="BO46" s="253"/>
      <c r="BP46" s="253"/>
      <c r="BQ46" s="232" t="n">
        <v>40</v>
      </c>
      <c r="BR46" s="233"/>
      <c r="BS46" s="234"/>
      <c r="BT46" s="234"/>
      <c r="BU46" s="234"/>
      <c r="BV46" s="234"/>
      <c r="BW46" s="234"/>
      <c r="BX46" s="234"/>
      <c r="BY46" s="234"/>
      <c r="BZ46" s="234"/>
      <c r="CA46" s="234"/>
      <c r="CB46" s="234"/>
      <c r="CC46" s="234"/>
      <c r="CD46" s="234"/>
      <c r="CE46" s="234"/>
      <c r="CF46" s="234"/>
      <c r="CG46" s="234"/>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6"/>
      <c r="DW46" s="236"/>
      <c r="DX46" s="236"/>
      <c r="DY46" s="236"/>
      <c r="DZ46" s="236"/>
      <c r="EA46" s="188"/>
    </row>
    <row r="47" s="189" customFormat="true" ht="26.25" hidden="false" customHeight="true" outlineLevel="0" collapsed="false">
      <c r="A47" s="223" t="n">
        <v>20</v>
      </c>
      <c r="B47" s="224"/>
      <c r="C47" s="224"/>
      <c r="D47" s="224"/>
      <c r="E47" s="224"/>
      <c r="F47" s="224"/>
      <c r="G47" s="224"/>
      <c r="H47" s="224"/>
      <c r="I47" s="224"/>
      <c r="J47" s="224"/>
      <c r="K47" s="224"/>
      <c r="L47" s="224"/>
      <c r="M47" s="224"/>
      <c r="N47" s="224"/>
      <c r="O47" s="224"/>
      <c r="P47" s="224"/>
      <c r="Q47" s="225"/>
      <c r="R47" s="225"/>
      <c r="S47" s="225"/>
      <c r="T47" s="225"/>
      <c r="U47" s="225"/>
      <c r="V47" s="226"/>
      <c r="W47" s="226"/>
      <c r="X47" s="226"/>
      <c r="Y47" s="226"/>
      <c r="Z47" s="226"/>
      <c r="AA47" s="227"/>
      <c r="AB47" s="227"/>
      <c r="AC47" s="227"/>
      <c r="AD47" s="227"/>
      <c r="AE47" s="227"/>
      <c r="AF47" s="228"/>
      <c r="AG47" s="228"/>
      <c r="AH47" s="228"/>
      <c r="AI47" s="228"/>
      <c r="AJ47" s="228"/>
      <c r="AK47" s="264"/>
      <c r="AL47" s="264"/>
      <c r="AM47" s="264"/>
      <c r="AN47" s="264"/>
      <c r="AO47" s="264"/>
      <c r="AP47" s="265"/>
      <c r="AQ47" s="265"/>
      <c r="AR47" s="265"/>
      <c r="AS47" s="265"/>
      <c r="AT47" s="265"/>
      <c r="AU47" s="265"/>
      <c r="AV47" s="265"/>
      <c r="AW47" s="265"/>
      <c r="AX47" s="265"/>
      <c r="AY47" s="265"/>
      <c r="AZ47" s="266"/>
      <c r="BA47" s="266"/>
      <c r="BB47" s="266"/>
      <c r="BC47" s="266"/>
      <c r="BD47" s="266"/>
      <c r="BE47" s="267"/>
      <c r="BF47" s="267"/>
      <c r="BG47" s="267"/>
      <c r="BH47" s="267"/>
      <c r="BI47" s="267"/>
      <c r="BJ47" s="196"/>
      <c r="BK47" s="196"/>
      <c r="BL47" s="196"/>
      <c r="BM47" s="196"/>
      <c r="BN47" s="196"/>
      <c r="BO47" s="253"/>
      <c r="BP47" s="253"/>
      <c r="BQ47" s="232" t="n">
        <v>41</v>
      </c>
      <c r="BR47" s="233"/>
      <c r="BS47" s="234"/>
      <c r="BT47" s="234"/>
      <c r="BU47" s="234"/>
      <c r="BV47" s="234"/>
      <c r="BW47" s="234"/>
      <c r="BX47" s="234"/>
      <c r="BY47" s="234"/>
      <c r="BZ47" s="234"/>
      <c r="CA47" s="234"/>
      <c r="CB47" s="234"/>
      <c r="CC47" s="234"/>
      <c r="CD47" s="234"/>
      <c r="CE47" s="234"/>
      <c r="CF47" s="234"/>
      <c r="CG47" s="234"/>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c r="DJ47" s="235"/>
      <c r="DK47" s="235"/>
      <c r="DL47" s="235"/>
      <c r="DM47" s="235"/>
      <c r="DN47" s="235"/>
      <c r="DO47" s="235"/>
      <c r="DP47" s="235"/>
      <c r="DQ47" s="235"/>
      <c r="DR47" s="235"/>
      <c r="DS47" s="235"/>
      <c r="DT47" s="235"/>
      <c r="DU47" s="235"/>
      <c r="DV47" s="236"/>
      <c r="DW47" s="236"/>
      <c r="DX47" s="236"/>
      <c r="DY47" s="236"/>
      <c r="DZ47" s="236"/>
      <c r="EA47" s="188"/>
    </row>
    <row r="48" s="189" customFormat="true" ht="26.25" hidden="false" customHeight="true" outlineLevel="0" collapsed="false">
      <c r="A48" s="223" t="n">
        <v>21</v>
      </c>
      <c r="B48" s="224"/>
      <c r="C48" s="224"/>
      <c r="D48" s="224"/>
      <c r="E48" s="224"/>
      <c r="F48" s="224"/>
      <c r="G48" s="224"/>
      <c r="H48" s="224"/>
      <c r="I48" s="224"/>
      <c r="J48" s="224"/>
      <c r="K48" s="224"/>
      <c r="L48" s="224"/>
      <c r="M48" s="224"/>
      <c r="N48" s="224"/>
      <c r="O48" s="224"/>
      <c r="P48" s="224"/>
      <c r="Q48" s="225"/>
      <c r="R48" s="225"/>
      <c r="S48" s="225"/>
      <c r="T48" s="225"/>
      <c r="U48" s="225"/>
      <c r="V48" s="226"/>
      <c r="W48" s="226"/>
      <c r="X48" s="226"/>
      <c r="Y48" s="226"/>
      <c r="Z48" s="226"/>
      <c r="AA48" s="227"/>
      <c r="AB48" s="227"/>
      <c r="AC48" s="227"/>
      <c r="AD48" s="227"/>
      <c r="AE48" s="227"/>
      <c r="AF48" s="228"/>
      <c r="AG48" s="228"/>
      <c r="AH48" s="228"/>
      <c r="AI48" s="228"/>
      <c r="AJ48" s="228"/>
      <c r="AK48" s="264"/>
      <c r="AL48" s="264"/>
      <c r="AM48" s="264"/>
      <c r="AN48" s="264"/>
      <c r="AO48" s="264"/>
      <c r="AP48" s="265"/>
      <c r="AQ48" s="265"/>
      <c r="AR48" s="265"/>
      <c r="AS48" s="265"/>
      <c r="AT48" s="265"/>
      <c r="AU48" s="265"/>
      <c r="AV48" s="265"/>
      <c r="AW48" s="265"/>
      <c r="AX48" s="265"/>
      <c r="AY48" s="265"/>
      <c r="AZ48" s="266"/>
      <c r="BA48" s="266"/>
      <c r="BB48" s="266"/>
      <c r="BC48" s="266"/>
      <c r="BD48" s="266"/>
      <c r="BE48" s="267"/>
      <c r="BF48" s="267"/>
      <c r="BG48" s="267"/>
      <c r="BH48" s="267"/>
      <c r="BI48" s="267"/>
      <c r="BJ48" s="196"/>
      <c r="BK48" s="196"/>
      <c r="BL48" s="196"/>
      <c r="BM48" s="196"/>
      <c r="BN48" s="196"/>
      <c r="BO48" s="253"/>
      <c r="BP48" s="253"/>
      <c r="BQ48" s="232" t="n">
        <v>42</v>
      </c>
      <c r="BR48" s="233"/>
      <c r="BS48" s="234"/>
      <c r="BT48" s="234"/>
      <c r="BU48" s="234"/>
      <c r="BV48" s="234"/>
      <c r="BW48" s="234"/>
      <c r="BX48" s="234"/>
      <c r="BY48" s="234"/>
      <c r="BZ48" s="234"/>
      <c r="CA48" s="234"/>
      <c r="CB48" s="234"/>
      <c r="CC48" s="234"/>
      <c r="CD48" s="234"/>
      <c r="CE48" s="234"/>
      <c r="CF48" s="234"/>
      <c r="CG48" s="234"/>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DQ48" s="235"/>
      <c r="DR48" s="235"/>
      <c r="DS48" s="235"/>
      <c r="DT48" s="235"/>
      <c r="DU48" s="235"/>
      <c r="DV48" s="236"/>
      <c r="DW48" s="236"/>
      <c r="DX48" s="236"/>
      <c r="DY48" s="236"/>
      <c r="DZ48" s="236"/>
      <c r="EA48" s="188"/>
    </row>
    <row r="49" s="189" customFormat="true" ht="26.25" hidden="false" customHeight="true" outlineLevel="0" collapsed="false">
      <c r="A49" s="223" t="n">
        <v>22</v>
      </c>
      <c r="B49" s="224"/>
      <c r="C49" s="224"/>
      <c r="D49" s="224"/>
      <c r="E49" s="224"/>
      <c r="F49" s="224"/>
      <c r="G49" s="224"/>
      <c r="H49" s="224"/>
      <c r="I49" s="224"/>
      <c r="J49" s="224"/>
      <c r="K49" s="224"/>
      <c r="L49" s="224"/>
      <c r="M49" s="224"/>
      <c r="N49" s="224"/>
      <c r="O49" s="224"/>
      <c r="P49" s="224"/>
      <c r="Q49" s="225"/>
      <c r="R49" s="225"/>
      <c r="S49" s="225"/>
      <c r="T49" s="225"/>
      <c r="U49" s="225"/>
      <c r="V49" s="226"/>
      <c r="W49" s="226"/>
      <c r="X49" s="226"/>
      <c r="Y49" s="226"/>
      <c r="Z49" s="226"/>
      <c r="AA49" s="227"/>
      <c r="AB49" s="227"/>
      <c r="AC49" s="227"/>
      <c r="AD49" s="227"/>
      <c r="AE49" s="227"/>
      <c r="AF49" s="228"/>
      <c r="AG49" s="228"/>
      <c r="AH49" s="228"/>
      <c r="AI49" s="228"/>
      <c r="AJ49" s="228"/>
      <c r="AK49" s="264"/>
      <c r="AL49" s="264"/>
      <c r="AM49" s="264"/>
      <c r="AN49" s="264"/>
      <c r="AO49" s="264"/>
      <c r="AP49" s="265"/>
      <c r="AQ49" s="265"/>
      <c r="AR49" s="265"/>
      <c r="AS49" s="265"/>
      <c r="AT49" s="265"/>
      <c r="AU49" s="265"/>
      <c r="AV49" s="265"/>
      <c r="AW49" s="265"/>
      <c r="AX49" s="265"/>
      <c r="AY49" s="265"/>
      <c r="AZ49" s="266"/>
      <c r="BA49" s="266"/>
      <c r="BB49" s="266"/>
      <c r="BC49" s="266"/>
      <c r="BD49" s="266"/>
      <c r="BE49" s="267"/>
      <c r="BF49" s="267"/>
      <c r="BG49" s="267"/>
      <c r="BH49" s="267"/>
      <c r="BI49" s="267"/>
      <c r="BJ49" s="196"/>
      <c r="BK49" s="196"/>
      <c r="BL49" s="196"/>
      <c r="BM49" s="196"/>
      <c r="BN49" s="196"/>
      <c r="BO49" s="253"/>
      <c r="BP49" s="253"/>
      <c r="BQ49" s="232" t="n">
        <v>43</v>
      </c>
      <c r="BR49" s="233"/>
      <c r="BS49" s="234"/>
      <c r="BT49" s="234"/>
      <c r="BU49" s="234"/>
      <c r="BV49" s="234"/>
      <c r="BW49" s="234"/>
      <c r="BX49" s="234"/>
      <c r="BY49" s="234"/>
      <c r="BZ49" s="234"/>
      <c r="CA49" s="234"/>
      <c r="CB49" s="234"/>
      <c r="CC49" s="234"/>
      <c r="CD49" s="234"/>
      <c r="CE49" s="234"/>
      <c r="CF49" s="234"/>
      <c r="CG49" s="234"/>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5"/>
      <c r="DO49" s="235"/>
      <c r="DP49" s="235"/>
      <c r="DQ49" s="235"/>
      <c r="DR49" s="235"/>
      <c r="DS49" s="235"/>
      <c r="DT49" s="235"/>
      <c r="DU49" s="235"/>
      <c r="DV49" s="236"/>
      <c r="DW49" s="236"/>
      <c r="DX49" s="236"/>
      <c r="DY49" s="236"/>
      <c r="DZ49" s="236"/>
      <c r="EA49" s="188"/>
    </row>
    <row r="50" s="189" customFormat="true" ht="26.25" hidden="false" customHeight="true" outlineLevel="0" collapsed="false">
      <c r="A50" s="223" t="n">
        <v>23</v>
      </c>
      <c r="B50" s="224"/>
      <c r="C50" s="224"/>
      <c r="D50" s="224"/>
      <c r="E50" s="224"/>
      <c r="F50" s="224"/>
      <c r="G50" s="224"/>
      <c r="H50" s="224"/>
      <c r="I50" s="224"/>
      <c r="J50" s="224"/>
      <c r="K50" s="224"/>
      <c r="L50" s="224"/>
      <c r="M50" s="224"/>
      <c r="N50" s="224"/>
      <c r="O50" s="224"/>
      <c r="P50" s="224"/>
      <c r="Q50" s="268"/>
      <c r="R50" s="268"/>
      <c r="S50" s="268"/>
      <c r="T50" s="268"/>
      <c r="U50" s="268"/>
      <c r="V50" s="269"/>
      <c r="W50" s="269"/>
      <c r="X50" s="269"/>
      <c r="Y50" s="269"/>
      <c r="Z50" s="269"/>
      <c r="AA50" s="270"/>
      <c r="AB50" s="270"/>
      <c r="AC50" s="270"/>
      <c r="AD50" s="270"/>
      <c r="AE50" s="270"/>
      <c r="AF50" s="228"/>
      <c r="AG50" s="228"/>
      <c r="AH50" s="228"/>
      <c r="AI50" s="228"/>
      <c r="AJ50" s="228"/>
      <c r="AK50" s="271"/>
      <c r="AL50" s="271"/>
      <c r="AM50" s="271"/>
      <c r="AN50" s="271"/>
      <c r="AO50" s="271"/>
      <c r="AP50" s="269"/>
      <c r="AQ50" s="269"/>
      <c r="AR50" s="269"/>
      <c r="AS50" s="269"/>
      <c r="AT50" s="269"/>
      <c r="AU50" s="269"/>
      <c r="AV50" s="269"/>
      <c r="AW50" s="269"/>
      <c r="AX50" s="269"/>
      <c r="AY50" s="269"/>
      <c r="AZ50" s="272"/>
      <c r="BA50" s="272"/>
      <c r="BB50" s="272"/>
      <c r="BC50" s="272"/>
      <c r="BD50" s="272"/>
      <c r="BE50" s="267"/>
      <c r="BF50" s="267"/>
      <c r="BG50" s="267"/>
      <c r="BH50" s="267"/>
      <c r="BI50" s="267"/>
      <c r="BJ50" s="196"/>
      <c r="BK50" s="196"/>
      <c r="BL50" s="196"/>
      <c r="BM50" s="196"/>
      <c r="BN50" s="196"/>
      <c r="BO50" s="253"/>
      <c r="BP50" s="253"/>
      <c r="BQ50" s="232" t="n">
        <v>44</v>
      </c>
      <c r="BR50" s="233"/>
      <c r="BS50" s="234"/>
      <c r="BT50" s="234"/>
      <c r="BU50" s="234"/>
      <c r="BV50" s="234"/>
      <c r="BW50" s="234"/>
      <c r="BX50" s="234"/>
      <c r="BY50" s="234"/>
      <c r="BZ50" s="234"/>
      <c r="CA50" s="234"/>
      <c r="CB50" s="234"/>
      <c r="CC50" s="234"/>
      <c r="CD50" s="234"/>
      <c r="CE50" s="234"/>
      <c r="CF50" s="234"/>
      <c r="CG50" s="234"/>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6"/>
      <c r="DW50" s="236"/>
      <c r="DX50" s="236"/>
      <c r="DY50" s="236"/>
      <c r="DZ50" s="236"/>
      <c r="EA50" s="188"/>
    </row>
    <row r="51" s="189" customFormat="true" ht="26.25" hidden="false" customHeight="true" outlineLevel="0" collapsed="false">
      <c r="A51" s="223" t="n">
        <v>24</v>
      </c>
      <c r="B51" s="224"/>
      <c r="C51" s="224"/>
      <c r="D51" s="224"/>
      <c r="E51" s="224"/>
      <c r="F51" s="224"/>
      <c r="G51" s="224"/>
      <c r="H51" s="224"/>
      <c r="I51" s="224"/>
      <c r="J51" s="224"/>
      <c r="K51" s="224"/>
      <c r="L51" s="224"/>
      <c r="M51" s="224"/>
      <c r="N51" s="224"/>
      <c r="O51" s="224"/>
      <c r="P51" s="224"/>
      <c r="Q51" s="268"/>
      <c r="R51" s="268"/>
      <c r="S51" s="268"/>
      <c r="T51" s="268"/>
      <c r="U51" s="268"/>
      <c r="V51" s="269"/>
      <c r="W51" s="269"/>
      <c r="X51" s="269"/>
      <c r="Y51" s="269"/>
      <c r="Z51" s="269"/>
      <c r="AA51" s="270"/>
      <c r="AB51" s="270"/>
      <c r="AC51" s="270"/>
      <c r="AD51" s="270"/>
      <c r="AE51" s="270"/>
      <c r="AF51" s="228"/>
      <c r="AG51" s="228"/>
      <c r="AH51" s="228"/>
      <c r="AI51" s="228"/>
      <c r="AJ51" s="228"/>
      <c r="AK51" s="271"/>
      <c r="AL51" s="271"/>
      <c r="AM51" s="271"/>
      <c r="AN51" s="271"/>
      <c r="AO51" s="271"/>
      <c r="AP51" s="269"/>
      <c r="AQ51" s="269"/>
      <c r="AR51" s="269"/>
      <c r="AS51" s="269"/>
      <c r="AT51" s="269"/>
      <c r="AU51" s="269"/>
      <c r="AV51" s="269"/>
      <c r="AW51" s="269"/>
      <c r="AX51" s="269"/>
      <c r="AY51" s="269"/>
      <c r="AZ51" s="272"/>
      <c r="BA51" s="272"/>
      <c r="BB51" s="272"/>
      <c r="BC51" s="272"/>
      <c r="BD51" s="272"/>
      <c r="BE51" s="267"/>
      <c r="BF51" s="267"/>
      <c r="BG51" s="267"/>
      <c r="BH51" s="267"/>
      <c r="BI51" s="267"/>
      <c r="BJ51" s="196"/>
      <c r="BK51" s="196"/>
      <c r="BL51" s="196"/>
      <c r="BM51" s="196"/>
      <c r="BN51" s="196"/>
      <c r="BO51" s="253"/>
      <c r="BP51" s="253"/>
      <c r="BQ51" s="232" t="n">
        <v>45</v>
      </c>
      <c r="BR51" s="233"/>
      <c r="BS51" s="234"/>
      <c r="BT51" s="234"/>
      <c r="BU51" s="234"/>
      <c r="BV51" s="234"/>
      <c r="BW51" s="234"/>
      <c r="BX51" s="234"/>
      <c r="BY51" s="234"/>
      <c r="BZ51" s="234"/>
      <c r="CA51" s="234"/>
      <c r="CB51" s="234"/>
      <c r="CC51" s="234"/>
      <c r="CD51" s="234"/>
      <c r="CE51" s="234"/>
      <c r="CF51" s="234"/>
      <c r="CG51" s="234"/>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36"/>
      <c r="DW51" s="236"/>
      <c r="DX51" s="236"/>
      <c r="DY51" s="236"/>
      <c r="DZ51" s="236"/>
      <c r="EA51" s="188"/>
    </row>
    <row r="52" s="189" customFormat="true" ht="26.25" hidden="false" customHeight="true" outlineLevel="0" collapsed="false">
      <c r="A52" s="223" t="n">
        <v>25</v>
      </c>
      <c r="B52" s="224"/>
      <c r="C52" s="224"/>
      <c r="D52" s="224"/>
      <c r="E52" s="224"/>
      <c r="F52" s="224"/>
      <c r="G52" s="224"/>
      <c r="H52" s="224"/>
      <c r="I52" s="224"/>
      <c r="J52" s="224"/>
      <c r="K52" s="224"/>
      <c r="L52" s="224"/>
      <c r="M52" s="224"/>
      <c r="N52" s="224"/>
      <c r="O52" s="224"/>
      <c r="P52" s="224"/>
      <c r="Q52" s="268"/>
      <c r="R52" s="268"/>
      <c r="S52" s="268"/>
      <c r="T52" s="268"/>
      <c r="U52" s="268"/>
      <c r="V52" s="269"/>
      <c r="W52" s="269"/>
      <c r="X52" s="269"/>
      <c r="Y52" s="269"/>
      <c r="Z52" s="269"/>
      <c r="AA52" s="270"/>
      <c r="AB52" s="270"/>
      <c r="AC52" s="270"/>
      <c r="AD52" s="270"/>
      <c r="AE52" s="270"/>
      <c r="AF52" s="228"/>
      <c r="AG52" s="228"/>
      <c r="AH52" s="228"/>
      <c r="AI52" s="228"/>
      <c r="AJ52" s="228"/>
      <c r="AK52" s="271"/>
      <c r="AL52" s="271"/>
      <c r="AM52" s="271"/>
      <c r="AN52" s="271"/>
      <c r="AO52" s="271"/>
      <c r="AP52" s="269"/>
      <c r="AQ52" s="269"/>
      <c r="AR52" s="269"/>
      <c r="AS52" s="269"/>
      <c r="AT52" s="269"/>
      <c r="AU52" s="269"/>
      <c r="AV52" s="269"/>
      <c r="AW52" s="269"/>
      <c r="AX52" s="269"/>
      <c r="AY52" s="269"/>
      <c r="AZ52" s="272"/>
      <c r="BA52" s="272"/>
      <c r="BB52" s="272"/>
      <c r="BC52" s="272"/>
      <c r="BD52" s="272"/>
      <c r="BE52" s="267"/>
      <c r="BF52" s="267"/>
      <c r="BG52" s="267"/>
      <c r="BH52" s="267"/>
      <c r="BI52" s="267"/>
      <c r="BJ52" s="196"/>
      <c r="BK52" s="196"/>
      <c r="BL52" s="196"/>
      <c r="BM52" s="196"/>
      <c r="BN52" s="196"/>
      <c r="BO52" s="253"/>
      <c r="BP52" s="253"/>
      <c r="BQ52" s="232" t="n">
        <v>46</v>
      </c>
      <c r="BR52" s="233"/>
      <c r="BS52" s="234"/>
      <c r="BT52" s="234"/>
      <c r="BU52" s="234"/>
      <c r="BV52" s="234"/>
      <c r="BW52" s="234"/>
      <c r="BX52" s="234"/>
      <c r="BY52" s="234"/>
      <c r="BZ52" s="234"/>
      <c r="CA52" s="234"/>
      <c r="CB52" s="234"/>
      <c r="CC52" s="234"/>
      <c r="CD52" s="234"/>
      <c r="CE52" s="234"/>
      <c r="CF52" s="234"/>
      <c r="CG52" s="234"/>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c r="DH52" s="235"/>
      <c r="DI52" s="235"/>
      <c r="DJ52" s="235"/>
      <c r="DK52" s="235"/>
      <c r="DL52" s="235"/>
      <c r="DM52" s="235"/>
      <c r="DN52" s="235"/>
      <c r="DO52" s="235"/>
      <c r="DP52" s="235"/>
      <c r="DQ52" s="235"/>
      <c r="DR52" s="235"/>
      <c r="DS52" s="235"/>
      <c r="DT52" s="235"/>
      <c r="DU52" s="235"/>
      <c r="DV52" s="236"/>
      <c r="DW52" s="236"/>
      <c r="DX52" s="236"/>
      <c r="DY52" s="236"/>
      <c r="DZ52" s="236"/>
      <c r="EA52" s="188"/>
    </row>
    <row r="53" s="189" customFormat="true" ht="26.25" hidden="false" customHeight="true" outlineLevel="0" collapsed="false">
      <c r="A53" s="223" t="n">
        <v>26</v>
      </c>
      <c r="B53" s="224"/>
      <c r="C53" s="224"/>
      <c r="D53" s="224"/>
      <c r="E53" s="224"/>
      <c r="F53" s="224"/>
      <c r="G53" s="224"/>
      <c r="H53" s="224"/>
      <c r="I53" s="224"/>
      <c r="J53" s="224"/>
      <c r="K53" s="224"/>
      <c r="L53" s="224"/>
      <c r="M53" s="224"/>
      <c r="N53" s="224"/>
      <c r="O53" s="224"/>
      <c r="P53" s="224"/>
      <c r="Q53" s="268"/>
      <c r="R53" s="268"/>
      <c r="S53" s="268"/>
      <c r="T53" s="268"/>
      <c r="U53" s="268"/>
      <c r="V53" s="269"/>
      <c r="W53" s="269"/>
      <c r="X53" s="269"/>
      <c r="Y53" s="269"/>
      <c r="Z53" s="269"/>
      <c r="AA53" s="270"/>
      <c r="AB53" s="270"/>
      <c r="AC53" s="270"/>
      <c r="AD53" s="270"/>
      <c r="AE53" s="270"/>
      <c r="AF53" s="228"/>
      <c r="AG53" s="228"/>
      <c r="AH53" s="228"/>
      <c r="AI53" s="228"/>
      <c r="AJ53" s="228"/>
      <c r="AK53" s="271"/>
      <c r="AL53" s="271"/>
      <c r="AM53" s="271"/>
      <c r="AN53" s="271"/>
      <c r="AO53" s="271"/>
      <c r="AP53" s="269"/>
      <c r="AQ53" s="269"/>
      <c r="AR53" s="269"/>
      <c r="AS53" s="269"/>
      <c r="AT53" s="269"/>
      <c r="AU53" s="269"/>
      <c r="AV53" s="269"/>
      <c r="AW53" s="269"/>
      <c r="AX53" s="269"/>
      <c r="AY53" s="269"/>
      <c r="AZ53" s="272"/>
      <c r="BA53" s="272"/>
      <c r="BB53" s="272"/>
      <c r="BC53" s="272"/>
      <c r="BD53" s="272"/>
      <c r="BE53" s="267"/>
      <c r="BF53" s="267"/>
      <c r="BG53" s="267"/>
      <c r="BH53" s="267"/>
      <c r="BI53" s="267"/>
      <c r="BJ53" s="196"/>
      <c r="BK53" s="196"/>
      <c r="BL53" s="196"/>
      <c r="BM53" s="196"/>
      <c r="BN53" s="196"/>
      <c r="BO53" s="253"/>
      <c r="BP53" s="253"/>
      <c r="BQ53" s="232" t="n">
        <v>47</v>
      </c>
      <c r="BR53" s="233"/>
      <c r="BS53" s="234"/>
      <c r="BT53" s="234"/>
      <c r="BU53" s="234"/>
      <c r="BV53" s="234"/>
      <c r="BW53" s="234"/>
      <c r="BX53" s="234"/>
      <c r="BY53" s="234"/>
      <c r="BZ53" s="234"/>
      <c r="CA53" s="234"/>
      <c r="CB53" s="234"/>
      <c r="CC53" s="234"/>
      <c r="CD53" s="234"/>
      <c r="CE53" s="234"/>
      <c r="CF53" s="234"/>
      <c r="CG53" s="234"/>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6"/>
      <c r="DW53" s="236"/>
      <c r="DX53" s="236"/>
      <c r="DY53" s="236"/>
      <c r="DZ53" s="236"/>
      <c r="EA53" s="188"/>
    </row>
    <row r="54" s="189" customFormat="true" ht="26.25" hidden="false" customHeight="true" outlineLevel="0" collapsed="false">
      <c r="A54" s="223" t="n">
        <v>27</v>
      </c>
      <c r="B54" s="224"/>
      <c r="C54" s="224"/>
      <c r="D54" s="224"/>
      <c r="E54" s="224"/>
      <c r="F54" s="224"/>
      <c r="G54" s="224"/>
      <c r="H54" s="224"/>
      <c r="I54" s="224"/>
      <c r="J54" s="224"/>
      <c r="K54" s="224"/>
      <c r="L54" s="224"/>
      <c r="M54" s="224"/>
      <c r="N54" s="224"/>
      <c r="O54" s="224"/>
      <c r="P54" s="224"/>
      <c r="Q54" s="268"/>
      <c r="R54" s="268"/>
      <c r="S54" s="268"/>
      <c r="T54" s="268"/>
      <c r="U54" s="268"/>
      <c r="V54" s="269"/>
      <c r="W54" s="269"/>
      <c r="X54" s="269"/>
      <c r="Y54" s="269"/>
      <c r="Z54" s="269"/>
      <c r="AA54" s="270"/>
      <c r="AB54" s="270"/>
      <c r="AC54" s="270"/>
      <c r="AD54" s="270"/>
      <c r="AE54" s="270"/>
      <c r="AF54" s="228"/>
      <c r="AG54" s="228"/>
      <c r="AH54" s="228"/>
      <c r="AI54" s="228"/>
      <c r="AJ54" s="228"/>
      <c r="AK54" s="271"/>
      <c r="AL54" s="271"/>
      <c r="AM54" s="271"/>
      <c r="AN54" s="271"/>
      <c r="AO54" s="271"/>
      <c r="AP54" s="269"/>
      <c r="AQ54" s="269"/>
      <c r="AR54" s="269"/>
      <c r="AS54" s="269"/>
      <c r="AT54" s="269"/>
      <c r="AU54" s="269"/>
      <c r="AV54" s="269"/>
      <c r="AW54" s="269"/>
      <c r="AX54" s="269"/>
      <c r="AY54" s="269"/>
      <c r="AZ54" s="272"/>
      <c r="BA54" s="272"/>
      <c r="BB54" s="272"/>
      <c r="BC54" s="272"/>
      <c r="BD54" s="272"/>
      <c r="BE54" s="267"/>
      <c r="BF54" s="267"/>
      <c r="BG54" s="267"/>
      <c r="BH54" s="267"/>
      <c r="BI54" s="267"/>
      <c r="BJ54" s="196"/>
      <c r="BK54" s="196"/>
      <c r="BL54" s="196"/>
      <c r="BM54" s="196"/>
      <c r="BN54" s="196"/>
      <c r="BO54" s="253"/>
      <c r="BP54" s="253"/>
      <c r="BQ54" s="232" t="n">
        <v>48</v>
      </c>
      <c r="BR54" s="233"/>
      <c r="BS54" s="234"/>
      <c r="BT54" s="234"/>
      <c r="BU54" s="234"/>
      <c r="BV54" s="234"/>
      <c r="BW54" s="234"/>
      <c r="BX54" s="234"/>
      <c r="BY54" s="234"/>
      <c r="BZ54" s="234"/>
      <c r="CA54" s="234"/>
      <c r="CB54" s="234"/>
      <c r="CC54" s="234"/>
      <c r="CD54" s="234"/>
      <c r="CE54" s="234"/>
      <c r="CF54" s="234"/>
      <c r="CG54" s="234"/>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6"/>
      <c r="DW54" s="236"/>
      <c r="DX54" s="236"/>
      <c r="DY54" s="236"/>
      <c r="DZ54" s="236"/>
      <c r="EA54" s="188"/>
    </row>
    <row r="55" s="189" customFormat="true" ht="26.25" hidden="false" customHeight="true" outlineLevel="0" collapsed="false">
      <c r="A55" s="223" t="n">
        <v>28</v>
      </c>
      <c r="B55" s="224"/>
      <c r="C55" s="224"/>
      <c r="D55" s="224"/>
      <c r="E55" s="224"/>
      <c r="F55" s="224"/>
      <c r="G55" s="224"/>
      <c r="H55" s="224"/>
      <c r="I55" s="224"/>
      <c r="J55" s="224"/>
      <c r="K55" s="224"/>
      <c r="L55" s="224"/>
      <c r="M55" s="224"/>
      <c r="N55" s="224"/>
      <c r="O55" s="224"/>
      <c r="P55" s="224"/>
      <c r="Q55" s="268"/>
      <c r="R55" s="268"/>
      <c r="S55" s="268"/>
      <c r="T55" s="268"/>
      <c r="U55" s="268"/>
      <c r="V55" s="269"/>
      <c r="W55" s="269"/>
      <c r="X55" s="269"/>
      <c r="Y55" s="269"/>
      <c r="Z55" s="269"/>
      <c r="AA55" s="270"/>
      <c r="AB55" s="270"/>
      <c r="AC55" s="270"/>
      <c r="AD55" s="270"/>
      <c r="AE55" s="270"/>
      <c r="AF55" s="228"/>
      <c r="AG55" s="228"/>
      <c r="AH55" s="228"/>
      <c r="AI55" s="228"/>
      <c r="AJ55" s="228"/>
      <c r="AK55" s="271"/>
      <c r="AL55" s="271"/>
      <c r="AM55" s="271"/>
      <c r="AN55" s="271"/>
      <c r="AO55" s="271"/>
      <c r="AP55" s="269"/>
      <c r="AQ55" s="269"/>
      <c r="AR55" s="269"/>
      <c r="AS55" s="269"/>
      <c r="AT55" s="269"/>
      <c r="AU55" s="269"/>
      <c r="AV55" s="269"/>
      <c r="AW55" s="269"/>
      <c r="AX55" s="269"/>
      <c r="AY55" s="269"/>
      <c r="AZ55" s="272"/>
      <c r="BA55" s="272"/>
      <c r="BB55" s="272"/>
      <c r="BC55" s="272"/>
      <c r="BD55" s="272"/>
      <c r="BE55" s="267"/>
      <c r="BF55" s="267"/>
      <c r="BG55" s="267"/>
      <c r="BH55" s="267"/>
      <c r="BI55" s="267"/>
      <c r="BJ55" s="196"/>
      <c r="BK55" s="196"/>
      <c r="BL55" s="196"/>
      <c r="BM55" s="196"/>
      <c r="BN55" s="196"/>
      <c r="BO55" s="253"/>
      <c r="BP55" s="253"/>
      <c r="BQ55" s="232" t="n">
        <v>49</v>
      </c>
      <c r="BR55" s="233"/>
      <c r="BS55" s="234"/>
      <c r="BT55" s="234"/>
      <c r="BU55" s="234"/>
      <c r="BV55" s="234"/>
      <c r="BW55" s="234"/>
      <c r="BX55" s="234"/>
      <c r="BY55" s="234"/>
      <c r="BZ55" s="234"/>
      <c r="CA55" s="234"/>
      <c r="CB55" s="234"/>
      <c r="CC55" s="234"/>
      <c r="CD55" s="234"/>
      <c r="CE55" s="234"/>
      <c r="CF55" s="234"/>
      <c r="CG55" s="234"/>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6"/>
      <c r="DW55" s="236"/>
      <c r="DX55" s="236"/>
      <c r="DY55" s="236"/>
      <c r="DZ55" s="236"/>
      <c r="EA55" s="188"/>
    </row>
    <row r="56" s="189" customFormat="true" ht="26.25" hidden="false" customHeight="true" outlineLevel="0" collapsed="false">
      <c r="A56" s="223" t="n">
        <v>29</v>
      </c>
      <c r="B56" s="224"/>
      <c r="C56" s="224"/>
      <c r="D56" s="224"/>
      <c r="E56" s="224"/>
      <c r="F56" s="224"/>
      <c r="G56" s="224"/>
      <c r="H56" s="224"/>
      <c r="I56" s="224"/>
      <c r="J56" s="224"/>
      <c r="K56" s="224"/>
      <c r="L56" s="224"/>
      <c r="M56" s="224"/>
      <c r="N56" s="224"/>
      <c r="O56" s="224"/>
      <c r="P56" s="224"/>
      <c r="Q56" s="268"/>
      <c r="R56" s="268"/>
      <c r="S56" s="268"/>
      <c r="T56" s="268"/>
      <c r="U56" s="268"/>
      <c r="V56" s="269"/>
      <c r="W56" s="269"/>
      <c r="X56" s="269"/>
      <c r="Y56" s="269"/>
      <c r="Z56" s="269"/>
      <c r="AA56" s="270"/>
      <c r="AB56" s="270"/>
      <c r="AC56" s="270"/>
      <c r="AD56" s="270"/>
      <c r="AE56" s="270"/>
      <c r="AF56" s="228"/>
      <c r="AG56" s="228"/>
      <c r="AH56" s="228"/>
      <c r="AI56" s="228"/>
      <c r="AJ56" s="228"/>
      <c r="AK56" s="271"/>
      <c r="AL56" s="271"/>
      <c r="AM56" s="271"/>
      <c r="AN56" s="271"/>
      <c r="AO56" s="271"/>
      <c r="AP56" s="269"/>
      <c r="AQ56" s="269"/>
      <c r="AR56" s="269"/>
      <c r="AS56" s="269"/>
      <c r="AT56" s="269"/>
      <c r="AU56" s="269"/>
      <c r="AV56" s="269"/>
      <c r="AW56" s="269"/>
      <c r="AX56" s="269"/>
      <c r="AY56" s="269"/>
      <c r="AZ56" s="272"/>
      <c r="BA56" s="272"/>
      <c r="BB56" s="272"/>
      <c r="BC56" s="272"/>
      <c r="BD56" s="272"/>
      <c r="BE56" s="267"/>
      <c r="BF56" s="267"/>
      <c r="BG56" s="267"/>
      <c r="BH56" s="267"/>
      <c r="BI56" s="267"/>
      <c r="BJ56" s="196"/>
      <c r="BK56" s="196"/>
      <c r="BL56" s="196"/>
      <c r="BM56" s="196"/>
      <c r="BN56" s="196"/>
      <c r="BO56" s="253"/>
      <c r="BP56" s="253"/>
      <c r="BQ56" s="232" t="n">
        <v>50</v>
      </c>
      <c r="BR56" s="233"/>
      <c r="BS56" s="234"/>
      <c r="BT56" s="234"/>
      <c r="BU56" s="234"/>
      <c r="BV56" s="234"/>
      <c r="BW56" s="234"/>
      <c r="BX56" s="234"/>
      <c r="BY56" s="234"/>
      <c r="BZ56" s="234"/>
      <c r="CA56" s="234"/>
      <c r="CB56" s="234"/>
      <c r="CC56" s="234"/>
      <c r="CD56" s="234"/>
      <c r="CE56" s="234"/>
      <c r="CF56" s="234"/>
      <c r="CG56" s="234"/>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6"/>
      <c r="DW56" s="236"/>
      <c r="DX56" s="236"/>
      <c r="DY56" s="236"/>
      <c r="DZ56" s="236"/>
      <c r="EA56" s="188"/>
    </row>
    <row r="57" s="189" customFormat="true" ht="26.25" hidden="false" customHeight="true" outlineLevel="0" collapsed="false">
      <c r="A57" s="223" t="n">
        <v>30</v>
      </c>
      <c r="B57" s="224"/>
      <c r="C57" s="224"/>
      <c r="D57" s="224"/>
      <c r="E57" s="224"/>
      <c r="F57" s="224"/>
      <c r="G57" s="224"/>
      <c r="H57" s="224"/>
      <c r="I57" s="224"/>
      <c r="J57" s="224"/>
      <c r="K57" s="224"/>
      <c r="L57" s="224"/>
      <c r="M57" s="224"/>
      <c r="N57" s="224"/>
      <c r="O57" s="224"/>
      <c r="P57" s="224"/>
      <c r="Q57" s="268"/>
      <c r="R57" s="268"/>
      <c r="S57" s="268"/>
      <c r="T57" s="268"/>
      <c r="U57" s="268"/>
      <c r="V57" s="269"/>
      <c r="W57" s="269"/>
      <c r="X57" s="269"/>
      <c r="Y57" s="269"/>
      <c r="Z57" s="269"/>
      <c r="AA57" s="270"/>
      <c r="AB57" s="270"/>
      <c r="AC57" s="270"/>
      <c r="AD57" s="270"/>
      <c r="AE57" s="270"/>
      <c r="AF57" s="228"/>
      <c r="AG57" s="228"/>
      <c r="AH57" s="228"/>
      <c r="AI57" s="228"/>
      <c r="AJ57" s="228"/>
      <c r="AK57" s="271"/>
      <c r="AL57" s="271"/>
      <c r="AM57" s="271"/>
      <c r="AN57" s="271"/>
      <c r="AO57" s="271"/>
      <c r="AP57" s="269"/>
      <c r="AQ57" s="269"/>
      <c r="AR57" s="269"/>
      <c r="AS57" s="269"/>
      <c r="AT57" s="269"/>
      <c r="AU57" s="269"/>
      <c r="AV57" s="269"/>
      <c r="AW57" s="269"/>
      <c r="AX57" s="269"/>
      <c r="AY57" s="269"/>
      <c r="AZ57" s="272"/>
      <c r="BA57" s="272"/>
      <c r="BB57" s="272"/>
      <c r="BC57" s="272"/>
      <c r="BD57" s="272"/>
      <c r="BE57" s="267"/>
      <c r="BF57" s="267"/>
      <c r="BG57" s="267"/>
      <c r="BH57" s="267"/>
      <c r="BI57" s="267"/>
      <c r="BJ57" s="196"/>
      <c r="BK57" s="196"/>
      <c r="BL57" s="196"/>
      <c r="BM57" s="196"/>
      <c r="BN57" s="196"/>
      <c r="BO57" s="253"/>
      <c r="BP57" s="253"/>
      <c r="BQ57" s="232" t="n">
        <v>51</v>
      </c>
      <c r="BR57" s="233"/>
      <c r="BS57" s="234"/>
      <c r="BT57" s="234"/>
      <c r="BU57" s="234"/>
      <c r="BV57" s="234"/>
      <c r="BW57" s="234"/>
      <c r="BX57" s="234"/>
      <c r="BY57" s="234"/>
      <c r="BZ57" s="234"/>
      <c r="CA57" s="234"/>
      <c r="CB57" s="234"/>
      <c r="CC57" s="234"/>
      <c r="CD57" s="234"/>
      <c r="CE57" s="234"/>
      <c r="CF57" s="234"/>
      <c r="CG57" s="234"/>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6"/>
      <c r="DW57" s="236"/>
      <c r="DX57" s="236"/>
      <c r="DY57" s="236"/>
      <c r="DZ57" s="236"/>
      <c r="EA57" s="188"/>
    </row>
    <row r="58" s="189" customFormat="true" ht="26.25" hidden="false" customHeight="true" outlineLevel="0" collapsed="false">
      <c r="A58" s="223" t="n">
        <v>31</v>
      </c>
      <c r="B58" s="224"/>
      <c r="C58" s="224"/>
      <c r="D58" s="224"/>
      <c r="E58" s="224"/>
      <c r="F58" s="224"/>
      <c r="G58" s="224"/>
      <c r="H58" s="224"/>
      <c r="I58" s="224"/>
      <c r="J58" s="224"/>
      <c r="K58" s="224"/>
      <c r="L58" s="224"/>
      <c r="M58" s="224"/>
      <c r="N58" s="224"/>
      <c r="O58" s="224"/>
      <c r="P58" s="224"/>
      <c r="Q58" s="268"/>
      <c r="R58" s="268"/>
      <c r="S58" s="268"/>
      <c r="T58" s="268"/>
      <c r="U58" s="268"/>
      <c r="V58" s="269"/>
      <c r="W58" s="269"/>
      <c r="X58" s="269"/>
      <c r="Y58" s="269"/>
      <c r="Z58" s="269"/>
      <c r="AA58" s="270"/>
      <c r="AB58" s="270"/>
      <c r="AC58" s="270"/>
      <c r="AD58" s="270"/>
      <c r="AE58" s="270"/>
      <c r="AF58" s="228"/>
      <c r="AG58" s="228"/>
      <c r="AH58" s="228"/>
      <c r="AI58" s="228"/>
      <c r="AJ58" s="228"/>
      <c r="AK58" s="271"/>
      <c r="AL58" s="271"/>
      <c r="AM58" s="271"/>
      <c r="AN58" s="271"/>
      <c r="AO58" s="271"/>
      <c r="AP58" s="269"/>
      <c r="AQ58" s="269"/>
      <c r="AR58" s="269"/>
      <c r="AS58" s="269"/>
      <c r="AT58" s="269"/>
      <c r="AU58" s="269"/>
      <c r="AV58" s="269"/>
      <c r="AW58" s="269"/>
      <c r="AX58" s="269"/>
      <c r="AY58" s="269"/>
      <c r="AZ58" s="272"/>
      <c r="BA58" s="272"/>
      <c r="BB58" s="272"/>
      <c r="BC58" s="272"/>
      <c r="BD58" s="272"/>
      <c r="BE58" s="267"/>
      <c r="BF58" s="267"/>
      <c r="BG58" s="267"/>
      <c r="BH58" s="267"/>
      <c r="BI58" s="267"/>
      <c r="BJ58" s="196"/>
      <c r="BK58" s="196"/>
      <c r="BL58" s="196"/>
      <c r="BM58" s="196"/>
      <c r="BN58" s="196"/>
      <c r="BO58" s="253"/>
      <c r="BP58" s="253"/>
      <c r="BQ58" s="232" t="n">
        <v>52</v>
      </c>
      <c r="BR58" s="233"/>
      <c r="BS58" s="234"/>
      <c r="BT58" s="234"/>
      <c r="BU58" s="234"/>
      <c r="BV58" s="234"/>
      <c r="BW58" s="234"/>
      <c r="BX58" s="234"/>
      <c r="BY58" s="234"/>
      <c r="BZ58" s="234"/>
      <c r="CA58" s="234"/>
      <c r="CB58" s="234"/>
      <c r="CC58" s="234"/>
      <c r="CD58" s="234"/>
      <c r="CE58" s="234"/>
      <c r="CF58" s="234"/>
      <c r="CG58" s="234"/>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6"/>
      <c r="DW58" s="236"/>
      <c r="DX58" s="236"/>
      <c r="DY58" s="236"/>
      <c r="DZ58" s="236"/>
      <c r="EA58" s="188"/>
    </row>
    <row r="59" s="189" customFormat="true" ht="26.25" hidden="false" customHeight="true" outlineLevel="0" collapsed="false">
      <c r="A59" s="223" t="n">
        <v>32</v>
      </c>
      <c r="B59" s="224"/>
      <c r="C59" s="224"/>
      <c r="D59" s="224"/>
      <c r="E59" s="224"/>
      <c r="F59" s="224"/>
      <c r="G59" s="224"/>
      <c r="H59" s="224"/>
      <c r="I59" s="224"/>
      <c r="J59" s="224"/>
      <c r="K59" s="224"/>
      <c r="L59" s="224"/>
      <c r="M59" s="224"/>
      <c r="N59" s="224"/>
      <c r="O59" s="224"/>
      <c r="P59" s="224"/>
      <c r="Q59" s="268"/>
      <c r="R59" s="268"/>
      <c r="S59" s="268"/>
      <c r="T59" s="268"/>
      <c r="U59" s="268"/>
      <c r="V59" s="269"/>
      <c r="W59" s="269"/>
      <c r="X59" s="269"/>
      <c r="Y59" s="269"/>
      <c r="Z59" s="269"/>
      <c r="AA59" s="270"/>
      <c r="AB59" s="270"/>
      <c r="AC59" s="270"/>
      <c r="AD59" s="270"/>
      <c r="AE59" s="270"/>
      <c r="AF59" s="228"/>
      <c r="AG59" s="228"/>
      <c r="AH59" s="228"/>
      <c r="AI59" s="228"/>
      <c r="AJ59" s="228"/>
      <c r="AK59" s="271"/>
      <c r="AL59" s="271"/>
      <c r="AM59" s="271"/>
      <c r="AN59" s="271"/>
      <c r="AO59" s="271"/>
      <c r="AP59" s="269"/>
      <c r="AQ59" s="269"/>
      <c r="AR59" s="269"/>
      <c r="AS59" s="269"/>
      <c r="AT59" s="269"/>
      <c r="AU59" s="269"/>
      <c r="AV59" s="269"/>
      <c r="AW59" s="269"/>
      <c r="AX59" s="269"/>
      <c r="AY59" s="269"/>
      <c r="AZ59" s="272"/>
      <c r="BA59" s="272"/>
      <c r="BB59" s="272"/>
      <c r="BC59" s="272"/>
      <c r="BD59" s="272"/>
      <c r="BE59" s="267"/>
      <c r="BF59" s="267"/>
      <c r="BG59" s="267"/>
      <c r="BH59" s="267"/>
      <c r="BI59" s="267"/>
      <c r="BJ59" s="196"/>
      <c r="BK59" s="196"/>
      <c r="BL59" s="196"/>
      <c r="BM59" s="196"/>
      <c r="BN59" s="196"/>
      <c r="BO59" s="253"/>
      <c r="BP59" s="253"/>
      <c r="BQ59" s="232" t="n">
        <v>53</v>
      </c>
      <c r="BR59" s="233"/>
      <c r="BS59" s="234"/>
      <c r="BT59" s="234"/>
      <c r="BU59" s="234"/>
      <c r="BV59" s="234"/>
      <c r="BW59" s="234"/>
      <c r="BX59" s="234"/>
      <c r="BY59" s="234"/>
      <c r="BZ59" s="234"/>
      <c r="CA59" s="234"/>
      <c r="CB59" s="234"/>
      <c r="CC59" s="234"/>
      <c r="CD59" s="234"/>
      <c r="CE59" s="234"/>
      <c r="CF59" s="234"/>
      <c r="CG59" s="234"/>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6"/>
      <c r="DW59" s="236"/>
      <c r="DX59" s="236"/>
      <c r="DY59" s="236"/>
      <c r="DZ59" s="236"/>
      <c r="EA59" s="188"/>
    </row>
    <row r="60" s="189" customFormat="true" ht="26.25" hidden="false" customHeight="true" outlineLevel="0" collapsed="false">
      <c r="A60" s="223" t="n">
        <v>33</v>
      </c>
      <c r="B60" s="224"/>
      <c r="C60" s="224"/>
      <c r="D60" s="224"/>
      <c r="E60" s="224"/>
      <c r="F60" s="224"/>
      <c r="G60" s="224"/>
      <c r="H60" s="224"/>
      <c r="I60" s="224"/>
      <c r="J60" s="224"/>
      <c r="K60" s="224"/>
      <c r="L60" s="224"/>
      <c r="M60" s="224"/>
      <c r="N60" s="224"/>
      <c r="O60" s="224"/>
      <c r="P60" s="224"/>
      <c r="Q60" s="268"/>
      <c r="R60" s="268"/>
      <c r="S60" s="268"/>
      <c r="T60" s="268"/>
      <c r="U60" s="268"/>
      <c r="V60" s="269"/>
      <c r="W60" s="269"/>
      <c r="X60" s="269"/>
      <c r="Y60" s="269"/>
      <c r="Z60" s="269"/>
      <c r="AA60" s="270"/>
      <c r="AB60" s="270"/>
      <c r="AC60" s="270"/>
      <c r="AD60" s="270"/>
      <c r="AE60" s="270"/>
      <c r="AF60" s="228"/>
      <c r="AG60" s="228"/>
      <c r="AH60" s="228"/>
      <c r="AI60" s="228"/>
      <c r="AJ60" s="228"/>
      <c r="AK60" s="271"/>
      <c r="AL60" s="271"/>
      <c r="AM60" s="271"/>
      <c r="AN60" s="271"/>
      <c r="AO60" s="271"/>
      <c r="AP60" s="269"/>
      <c r="AQ60" s="269"/>
      <c r="AR60" s="269"/>
      <c r="AS60" s="269"/>
      <c r="AT60" s="269"/>
      <c r="AU60" s="269"/>
      <c r="AV60" s="269"/>
      <c r="AW60" s="269"/>
      <c r="AX60" s="269"/>
      <c r="AY60" s="269"/>
      <c r="AZ60" s="272"/>
      <c r="BA60" s="272"/>
      <c r="BB60" s="272"/>
      <c r="BC60" s="272"/>
      <c r="BD60" s="272"/>
      <c r="BE60" s="267"/>
      <c r="BF60" s="267"/>
      <c r="BG60" s="267"/>
      <c r="BH60" s="267"/>
      <c r="BI60" s="267"/>
      <c r="BJ60" s="196"/>
      <c r="BK60" s="196"/>
      <c r="BL60" s="196"/>
      <c r="BM60" s="196"/>
      <c r="BN60" s="196"/>
      <c r="BO60" s="253"/>
      <c r="BP60" s="253"/>
      <c r="BQ60" s="232" t="n">
        <v>54</v>
      </c>
      <c r="BR60" s="233"/>
      <c r="BS60" s="234"/>
      <c r="BT60" s="234"/>
      <c r="BU60" s="234"/>
      <c r="BV60" s="234"/>
      <c r="BW60" s="234"/>
      <c r="BX60" s="234"/>
      <c r="BY60" s="234"/>
      <c r="BZ60" s="234"/>
      <c r="CA60" s="234"/>
      <c r="CB60" s="234"/>
      <c r="CC60" s="234"/>
      <c r="CD60" s="234"/>
      <c r="CE60" s="234"/>
      <c r="CF60" s="234"/>
      <c r="CG60" s="234"/>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c r="DF60" s="235"/>
      <c r="DG60" s="235"/>
      <c r="DH60" s="235"/>
      <c r="DI60" s="235"/>
      <c r="DJ60" s="235"/>
      <c r="DK60" s="235"/>
      <c r="DL60" s="235"/>
      <c r="DM60" s="235"/>
      <c r="DN60" s="235"/>
      <c r="DO60" s="235"/>
      <c r="DP60" s="235"/>
      <c r="DQ60" s="235"/>
      <c r="DR60" s="235"/>
      <c r="DS60" s="235"/>
      <c r="DT60" s="235"/>
      <c r="DU60" s="235"/>
      <c r="DV60" s="236"/>
      <c r="DW60" s="236"/>
      <c r="DX60" s="236"/>
      <c r="DY60" s="236"/>
      <c r="DZ60" s="236"/>
      <c r="EA60" s="188"/>
    </row>
    <row r="61" s="189" customFormat="true" ht="26.25" hidden="false" customHeight="true" outlineLevel="0" collapsed="false">
      <c r="A61" s="223" t="n">
        <v>34</v>
      </c>
      <c r="B61" s="224"/>
      <c r="C61" s="224"/>
      <c r="D61" s="224"/>
      <c r="E61" s="224"/>
      <c r="F61" s="224"/>
      <c r="G61" s="224"/>
      <c r="H61" s="224"/>
      <c r="I61" s="224"/>
      <c r="J61" s="224"/>
      <c r="K61" s="224"/>
      <c r="L61" s="224"/>
      <c r="M61" s="224"/>
      <c r="N61" s="224"/>
      <c r="O61" s="224"/>
      <c r="P61" s="224"/>
      <c r="Q61" s="268"/>
      <c r="R61" s="268"/>
      <c r="S61" s="268"/>
      <c r="T61" s="268"/>
      <c r="U61" s="268"/>
      <c r="V61" s="269"/>
      <c r="W61" s="269"/>
      <c r="X61" s="269"/>
      <c r="Y61" s="269"/>
      <c r="Z61" s="269"/>
      <c r="AA61" s="270"/>
      <c r="AB61" s="270"/>
      <c r="AC61" s="270"/>
      <c r="AD61" s="270"/>
      <c r="AE61" s="270"/>
      <c r="AF61" s="228"/>
      <c r="AG61" s="228"/>
      <c r="AH61" s="228"/>
      <c r="AI61" s="228"/>
      <c r="AJ61" s="228"/>
      <c r="AK61" s="271"/>
      <c r="AL61" s="271"/>
      <c r="AM61" s="271"/>
      <c r="AN61" s="271"/>
      <c r="AO61" s="271"/>
      <c r="AP61" s="269"/>
      <c r="AQ61" s="269"/>
      <c r="AR61" s="269"/>
      <c r="AS61" s="269"/>
      <c r="AT61" s="269"/>
      <c r="AU61" s="269"/>
      <c r="AV61" s="269"/>
      <c r="AW61" s="269"/>
      <c r="AX61" s="269"/>
      <c r="AY61" s="269"/>
      <c r="AZ61" s="272"/>
      <c r="BA61" s="272"/>
      <c r="BB61" s="272"/>
      <c r="BC61" s="272"/>
      <c r="BD61" s="272"/>
      <c r="BE61" s="267"/>
      <c r="BF61" s="267"/>
      <c r="BG61" s="267"/>
      <c r="BH61" s="267"/>
      <c r="BI61" s="267"/>
      <c r="BJ61" s="196"/>
      <c r="BK61" s="196"/>
      <c r="BL61" s="196"/>
      <c r="BM61" s="196"/>
      <c r="BN61" s="196"/>
      <c r="BO61" s="253"/>
      <c r="BP61" s="253"/>
      <c r="BQ61" s="232" t="n">
        <v>55</v>
      </c>
      <c r="BR61" s="233"/>
      <c r="BS61" s="234"/>
      <c r="BT61" s="234"/>
      <c r="BU61" s="234"/>
      <c r="BV61" s="234"/>
      <c r="BW61" s="234"/>
      <c r="BX61" s="234"/>
      <c r="BY61" s="234"/>
      <c r="BZ61" s="234"/>
      <c r="CA61" s="234"/>
      <c r="CB61" s="234"/>
      <c r="CC61" s="234"/>
      <c r="CD61" s="234"/>
      <c r="CE61" s="234"/>
      <c r="CF61" s="234"/>
      <c r="CG61" s="234"/>
      <c r="CH61" s="235"/>
      <c r="CI61" s="235"/>
      <c r="CJ61" s="235"/>
      <c r="CK61" s="235"/>
      <c r="CL61" s="235"/>
      <c r="CM61" s="235"/>
      <c r="CN61" s="235"/>
      <c r="CO61" s="235"/>
      <c r="CP61" s="235"/>
      <c r="CQ61" s="235"/>
      <c r="CR61" s="235"/>
      <c r="CS61" s="235"/>
      <c r="CT61" s="235"/>
      <c r="CU61" s="235"/>
      <c r="CV61" s="235"/>
      <c r="CW61" s="235"/>
      <c r="CX61" s="235"/>
      <c r="CY61" s="235"/>
      <c r="CZ61" s="235"/>
      <c r="DA61" s="235"/>
      <c r="DB61" s="235"/>
      <c r="DC61" s="235"/>
      <c r="DD61" s="235"/>
      <c r="DE61" s="235"/>
      <c r="DF61" s="235"/>
      <c r="DG61" s="235"/>
      <c r="DH61" s="235"/>
      <c r="DI61" s="235"/>
      <c r="DJ61" s="235"/>
      <c r="DK61" s="235"/>
      <c r="DL61" s="235"/>
      <c r="DM61" s="235"/>
      <c r="DN61" s="235"/>
      <c r="DO61" s="235"/>
      <c r="DP61" s="235"/>
      <c r="DQ61" s="235"/>
      <c r="DR61" s="235"/>
      <c r="DS61" s="235"/>
      <c r="DT61" s="235"/>
      <c r="DU61" s="235"/>
      <c r="DV61" s="236"/>
      <c r="DW61" s="236"/>
      <c r="DX61" s="236"/>
      <c r="DY61" s="236"/>
      <c r="DZ61" s="236"/>
      <c r="EA61" s="188"/>
    </row>
    <row r="62" s="189" customFormat="true" ht="26.25" hidden="false" customHeight="true" outlineLevel="0" collapsed="false">
      <c r="A62" s="223" t="n">
        <v>35</v>
      </c>
      <c r="B62" s="224"/>
      <c r="C62" s="224"/>
      <c r="D62" s="224"/>
      <c r="E62" s="224"/>
      <c r="F62" s="224"/>
      <c r="G62" s="224"/>
      <c r="H62" s="224"/>
      <c r="I62" s="224"/>
      <c r="J62" s="224"/>
      <c r="K62" s="224"/>
      <c r="L62" s="224"/>
      <c r="M62" s="224"/>
      <c r="N62" s="224"/>
      <c r="O62" s="224"/>
      <c r="P62" s="224"/>
      <c r="Q62" s="268"/>
      <c r="R62" s="268"/>
      <c r="S62" s="268"/>
      <c r="T62" s="268"/>
      <c r="U62" s="268"/>
      <c r="V62" s="269"/>
      <c r="W62" s="269"/>
      <c r="X62" s="269"/>
      <c r="Y62" s="269"/>
      <c r="Z62" s="269"/>
      <c r="AA62" s="270"/>
      <c r="AB62" s="270"/>
      <c r="AC62" s="270"/>
      <c r="AD62" s="270"/>
      <c r="AE62" s="270"/>
      <c r="AF62" s="228"/>
      <c r="AG62" s="228"/>
      <c r="AH62" s="228"/>
      <c r="AI62" s="228"/>
      <c r="AJ62" s="228"/>
      <c r="AK62" s="271"/>
      <c r="AL62" s="271"/>
      <c r="AM62" s="271"/>
      <c r="AN62" s="271"/>
      <c r="AO62" s="271"/>
      <c r="AP62" s="269"/>
      <c r="AQ62" s="269"/>
      <c r="AR62" s="269"/>
      <c r="AS62" s="269"/>
      <c r="AT62" s="269"/>
      <c r="AU62" s="269"/>
      <c r="AV62" s="269"/>
      <c r="AW62" s="269"/>
      <c r="AX62" s="269"/>
      <c r="AY62" s="269"/>
      <c r="AZ62" s="272"/>
      <c r="BA62" s="272"/>
      <c r="BB62" s="272"/>
      <c r="BC62" s="272"/>
      <c r="BD62" s="272"/>
      <c r="BE62" s="267"/>
      <c r="BF62" s="267"/>
      <c r="BG62" s="267"/>
      <c r="BH62" s="267"/>
      <c r="BI62" s="267"/>
      <c r="BJ62" s="273" t="s">
        <v>313</v>
      </c>
      <c r="BK62" s="273"/>
      <c r="BL62" s="273"/>
      <c r="BM62" s="273"/>
      <c r="BN62" s="273"/>
      <c r="BO62" s="253"/>
      <c r="BP62" s="253"/>
      <c r="BQ62" s="232" t="n">
        <v>56</v>
      </c>
      <c r="BR62" s="233"/>
      <c r="BS62" s="234"/>
      <c r="BT62" s="234"/>
      <c r="BU62" s="234"/>
      <c r="BV62" s="234"/>
      <c r="BW62" s="234"/>
      <c r="BX62" s="234"/>
      <c r="BY62" s="234"/>
      <c r="BZ62" s="234"/>
      <c r="CA62" s="234"/>
      <c r="CB62" s="234"/>
      <c r="CC62" s="234"/>
      <c r="CD62" s="234"/>
      <c r="CE62" s="234"/>
      <c r="CF62" s="234"/>
      <c r="CG62" s="234"/>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6"/>
      <c r="DW62" s="236"/>
      <c r="DX62" s="236"/>
      <c r="DY62" s="236"/>
      <c r="DZ62" s="236"/>
      <c r="EA62" s="188"/>
    </row>
    <row r="63" s="189" customFormat="true" ht="26.25" hidden="false" customHeight="true" outlineLevel="0" collapsed="false">
      <c r="A63" s="244" t="s">
        <v>294</v>
      </c>
      <c r="B63" s="245" t="s">
        <v>314</v>
      </c>
      <c r="C63" s="245"/>
      <c r="D63" s="245"/>
      <c r="E63" s="245"/>
      <c r="F63" s="245"/>
      <c r="G63" s="245"/>
      <c r="H63" s="245"/>
      <c r="I63" s="245"/>
      <c r="J63" s="245"/>
      <c r="K63" s="245"/>
      <c r="L63" s="245"/>
      <c r="M63" s="245"/>
      <c r="N63" s="245"/>
      <c r="O63" s="245"/>
      <c r="P63" s="245"/>
      <c r="Q63" s="274"/>
      <c r="R63" s="274"/>
      <c r="S63" s="274"/>
      <c r="T63" s="274"/>
      <c r="U63" s="274"/>
      <c r="V63" s="275"/>
      <c r="W63" s="275"/>
      <c r="X63" s="275"/>
      <c r="Y63" s="275"/>
      <c r="Z63" s="275"/>
      <c r="AA63" s="276"/>
      <c r="AB63" s="276"/>
      <c r="AC63" s="276"/>
      <c r="AD63" s="276"/>
      <c r="AE63" s="276"/>
      <c r="AF63" s="277" t="n">
        <v>3406</v>
      </c>
      <c r="AG63" s="277"/>
      <c r="AH63" s="277"/>
      <c r="AI63" s="277"/>
      <c r="AJ63" s="277"/>
      <c r="AK63" s="278"/>
      <c r="AL63" s="278"/>
      <c r="AM63" s="278"/>
      <c r="AN63" s="278"/>
      <c r="AO63" s="278"/>
      <c r="AP63" s="279" t="n">
        <v>14410</v>
      </c>
      <c r="AQ63" s="279"/>
      <c r="AR63" s="279"/>
      <c r="AS63" s="279"/>
      <c r="AT63" s="279"/>
      <c r="AU63" s="279" t="n">
        <v>8550</v>
      </c>
      <c r="AV63" s="279"/>
      <c r="AW63" s="279"/>
      <c r="AX63" s="279"/>
      <c r="AY63" s="279"/>
      <c r="AZ63" s="280"/>
      <c r="BA63" s="280"/>
      <c r="BB63" s="280"/>
      <c r="BC63" s="280"/>
      <c r="BD63" s="280"/>
      <c r="BE63" s="281"/>
      <c r="BF63" s="281"/>
      <c r="BG63" s="281"/>
      <c r="BH63" s="281"/>
      <c r="BI63" s="281"/>
      <c r="BJ63" s="277" t="s">
        <v>47</v>
      </c>
      <c r="BK63" s="277"/>
      <c r="BL63" s="277"/>
      <c r="BM63" s="277"/>
      <c r="BN63" s="277"/>
      <c r="BO63" s="253"/>
      <c r="BP63" s="253"/>
      <c r="BQ63" s="232" t="n">
        <v>57</v>
      </c>
      <c r="BR63" s="233"/>
      <c r="BS63" s="234"/>
      <c r="BT63" s="234"/>
      <c r="BU63" s="234"/>
      <c r="BV63" s="234"/>
      <c r="BW63" s="234"/>
      <c r="BX63" s="234"/>
      <c r="BY63" s="234"/>
      <c r="BZ63" s="234"/>
      <c r="CA63" s="234"/>
      <c r="CB63" s="234"/>
      <c r="CC63" s="234"/>
      <c r="CD63" s="234"/>
      <c r="CE63" s="234"/>
      <c r="CF63" s="234"/>
      <c r="CG63" s="234"/>
      <c r="CH63" s="235"/>
      <c r="CI63" s="235"/>
      <c r="CJ63" s="235"/>
      <c r="CK63" s="235"/>
      <c r="CL63" s="235"/>
      <c r="CM63" s="235"/>
      <c r="CN63" s="235"/>
      <c r="CO63" s="235"/>
      <c r="CP63" s="235"/>
      <c r="CQ63" s="235"/>
      <c r="CR63" s="235"/>
      <c r="CS63" s="235"/>
      <c r="CT63" s="235"/>
      <c r="CU63" s="235"/>
      <c r="CV63" s="235"/>
      <c r="CW63" s="235"/>
      <c r="CX63" s="235"/>
      <c r="CY63" s="235"/>
      <c r="CZ63" s="235"/>
      <c r="DA63" s="235"/>
      <c r="DB63" s="235"/>
      <c r="DC63" s="235"/>
      <c r="DD63" s="235"/>
      <c r="DE63" s="235"/>
      <c r="DF63" s="235"/>
      <c r="DG63" s="235"/>
      <c r="DH63" s="235"/>
      <c r="DI63" s="235"/>
      <c r="DJ63" s="235"/>
      <c r="DK63" s="235"/>
      <c r="DL63" s="235"/>
      <c r="DM63" s="235"/>
      <c r="DN63" s="235"/>
      <c r="DO63" s="235"/>
      <c r="DP63" s="235"/>
      <c r="DQ63" s="235"/>
      <c r="DR63" s="235"/>
      <c r="DS63" s="235"/>
      <c r="DT63" s="235"/>
      <c r="DU63" s="235"/>
      <c r="DV63" s="236"/>
      <c r="DW63" s="236"/>
      <c r="DX63" s="236"/>
      <c r="DY63" s="236"/>
      <c r="DZ63" s="236"/>
      <c r="EA63" s="188"/>
    </row>
    <row r="64" s="189" customFormat="true" ht="26.25" hidden="false" customHeight="true" outlineLevel="0" collapsed="false">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32" t="n">
        <v>58</v>
      </c>
      <c r="BR64" s="233"/>
      <c r="BS64" s="234"/>
      <c r="BT64" s="234"/>
      <c r="BU64" s="234"/>
      <c r="BV64" s="234"/>
      <c r="BW64" s="234"/>
      <c r="BX64" s="234"/>
      <c r="BY64" s="234"/>
      <c r="BZ64" s="234"/>
      <c r="CA64" s="234"/>
      <c r="CB64" s="234"/>
      <c r="CC64" s="234"/>
      <c r="CD64" s="234"/>
      <c r="CE64" s="234"/>
      <c r="CF64" s="234"/>
      <c r="CG64" s="234"/>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6"/>
      <c r="DW64" s="236"/>
      <c r="DX64" s="236"/>
      <c r="DY64" s="236"/>
      <c r="DZ64" s="236"/>
      <c r="EA64" s="188"/>
    </row>
    <row r="65" s="189" customFormat="true" ht="26.25" hidden="false" customHeight="true" outlineLevel="0" collapsed="false">
      <c r="A65" s="196" t="s">
        <v>315</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253"/>
      <c r="BF65" s="253"/>
      <c r="BG65" s="253"/>
      <c r="BH65" s="253"/>
      <c r="BI65" s="253"/>
      <c r="BJ65" s="253"/>
      <c r="BK65" s="253"/>
      <c r="BL65" s="253"/>
      <c r="BM65" s="253"/>
      <c r="BN65" s="253"/>
      <c r="BO65" s="253"/>
      <c r="BP65" s="253"/>
      <c r="BQ65" s="232" t="n">
        <v>59</v>
      </c>
      <c r="BR65" s="233"/>
      <c r="BS65" s="234"/>
      <c r="BT65" s="234"/>
      <c r="BU65" s="234"/>
      <c r="BV65" s="234"/>
      <c r="BW65" s="234"/>
      <c r="BX65" s="234"/>
      <c r="BY65" s="234"/>
      <c r="BZ65" s="234"/>
      <c r="CA65" s="234"/>
      <c r="CB65" s="234"/>
      <c r="CC65" s="234"/>
      <c r="CD65" s="234"/>
      <c r="CE65" s="234"/>
      <c r="CF65" s="234"/>
      <c r="CG65" s="234"/>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6"/>
      <c r="DW65" s="236"/>
      <c r="DX65" s="236"/>
      <c r="DY65" s="236"/>
      <c r="DZ65" s="236"/>
      <c r="EA65" s="188"/>
    </row>
    <row r="66" s="189" customFormat="true" ht="26.25" hidden="false" customHeight="true" outlineLevel="0" collapsed="false">
      <c r="A66" s="200" t="s">
        <v>316</v>
      </c>
      <c r="B66" s="200"/>
      <c r="C66" s="200"/>
      <c r="D66" s="200"/>
      <c r="E66" s="200"/>
      <c r="F66" s="200"/>
      <c r="G66" s="200"/>
      <c r="H66" s="200"/>
      <c r="I66" s="200"/>
      <c r="J66" s="200"/>
      <c r="K66" s="200"/>
      <c r="L66" s="200"/>
      <c r="M66" s="200"/>
      <c r="N66" s="200"/>
      <c r="O66" s="200"/>
      <c r="P66" s="200"/>
      <c r="Q66" s="201" t="s">
        <v>298</v>
      </c>
      <c r="R66" s="201"/>
      <c r="S66" s="201"/>
      <c r="T66" s="201"/>
      <c r="U66" s="201"/>
      <c r="V66" s="201" t="s">
        <v>299</v>
      </c>
      <c r="W66" s="201"/>
      <c r="X66" s="201"/>
      <c r="Y66" s="201"/>
      <c r="Z66" s="201"/>
      <c r="AA66" s="201" t="s">
        <v>300</v>
      </c>
      <c r="AB66" s="201"/>
      <c r="AC66" s="201"/>
      <c r="AD66" s="201"/>
      <c r="AE66" s="201"/>
      <c r="AF66" s="282" t="s">
        <v>301</v>
      </c>
      <c r="AG66" s="282"/>
      <c r="AH66" s="282"/>
      <c r="AI66" s="282"/>
      <c r="AJ66" s="282"/>
      <c r="AK66" s="201" t="s">
        <v>272</v>
      </c>
      <c r="AL66" s="201"/>
      <c r="AM66" s="201"/>
      <c r="AN66" s="201"/>
      <c r="AO66" s="201"/>
      <c r="AP66" s="201" t="s">
        <v>302</v>
      </c>
      <c r="AQ66" s="201"/>
      <c r="AR66" s="201"/>
      <c r="AS66" s="201"/>
      <c r="AT66" s="201"/>
      <c r="AU66" s="201" t="s">
        <v>317</v>
      </c>
      <c r="AV66" s="201"/>
      <c r="AW66" s="201"/>
      <c r="AX66" s="201"/>
      <c r="AY66" s="201"/>
      <c r="AZ66" s="205" t="s">
        <v>274</v>
      </c>
      <c r="BA66" s="205"/>
      <c r="BB66" s="205"/>
      <c r="BC66" s="205"/>
      <c r="BD66" s="205"/>
      <c r="BE66" s="253"/>
      <c r="BF66" s="253"/>
      <c r="BG66" s="253"/>
      <c r="BH66" s="253"/>
      <c r="BI66" s="253"/>
      <c r="BJ66" s="253"/>
      <c r="BK66" s="253"/>
      <c r="BL66" s="253"/>
      <c r="BM66" s="253"/>
      <c r="BN66" s="253"/>
      <c r="BO66" s="253"/>
      <c r="BP66" s="253"/>
      <c r="BQ66" s="232" t="n">
        <v>60</v>
      </c>
      <c r="BR66" s="283"/>
      <c r="BS66" s="284"/>
      <c r="BT66" s="284"/>
      <c r="BU66" s="284"/>
      <c r="BV66" s="284"/>
      <c r="BW66" s="284"/>
      <c r="BX66" s="284"/>
      <c r="BY66" s="284"/>
      <c r="BZ66" s="284"/>
      <c r="CA66" s="284"/>
      <c r="CB66" s="284"/>
      <c r="CC66" s="284"/>
      <c r="CD66" s="284"/>
      <c r="CE66" s="284"/>
      <c r="CF66" s="284"/>
      <c r="CG66" s="284"/>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6"/>
      <c r="DW66" s="286"/>
      <c r="DX66" s="286"/>
      <c r="DY66" s="286"/>
      <c r="DZ66" s="286"/>
      <c r="EA66" s="188"/>
    </row>
    <row r="67" s="189" customFormat="true" ht="26.25" hidden="false" customHeight="true" outlineLevel="0" collapsed="false">
      <c r="A67" s="200"/>
      <c r="B67" s="200"/>
      <c r="C67" s="200"/>
      <c r="D67" s="200"/>
      <c r="E67" s="200"/>
      <c r="F67" s="200"/>
      <c r="G67" s="200"/>
      <c r="H67" s="200"/>
      <c r="I67" s="200"/>
      <c r="J67" s="200"/>
      <c r="K67" s="200"/>
      <c r="L67" s="200"/>
      <c r="M67" s="200"/>
      <c r="N67" s="200"/>
      <c r="O67" s="200"/>
      <c r="P67" s="200"/>
      <c r="Q67" s="201"/>
      <c r="R67" s="201"/>
      <c r="S67" s="201"/>
      <c r="T67" s="201"/>
      <c r="U67" s="201"/>
      <c r="V67" s="201"/>
      <c r="W67" s="201"/>
      <c r="X67" s="201"/>
      <c r="Y67" s="201"/>
      <c r="Z67" s="201"/>
      <c r="AA67" s="201"/>
      <c r="AB67" s="201"/>
      <c r="AC67" s="201"/>
      <c r="AD67" s="201"/>
      <c r="AE67" s="201"/>
      <c r="AF67" s="282"/>
      <c r="AG67" s="282"/>
      <c r="AH67" s="282"/>
      <c r="AI67" s="282"/>
      <c r="AJ67" s="282"/>
      <c r="AK67" s="201"/>
      <c r="AL67" s="201"/>
      <c r="AM67" s="201"/>
      <c r="AN67" s="201"/>
      <c r="AO67" s="201"/>
      <c r="AP67" s="201"/>
      <c r="AQ67" s="201"/>
      <c r="AR67" s="201"/>
      <c r="AS67" s="201"/>
      <c r="AT67" s="201"/>
      <c r="AU67" s="201"/>
      <c r="AV67" s="201"/>
      <c r="AW67" s="201"/>
      <c r="AX67" s="201"/>
      <c r="AY67" s="201"/>
      <c r="AZ67" s="205"/>
      <c r="BA67" s="205"/>
      <c r="BB67" s="205"/>
      <c r="BC67" s="205"/>
      <c r="BD67" s="205"/>
      <c r="BE67" s="253"/>
      <c r="BF67" s="253"/>
      <c r="BG67" s="253"/>
      <c r="BH67" s="253"/>
      <c r="BI67" s="253"/>
      <c r="BJ67" s="253"/>
      <c r="BK67" s="253"/>
      <c r="BL67" s="253"/>
      <c r="BM67" s="253"/>
      <c r="BN67" s="253"/>
      <c r="BO67" s="253"/>
      <c r="BP67" s="253"/>
      <c r="BQ67" s="232" t="n">
        <v>61</v>
      </c>
      <c r="BR67" s="283"/>
      <c r="BS67" s="284"/>
      <c r="BT67" s="284"/>
      <c r="BU67" s="284"/>
      <c r="BV67" s="284"/>
      <c r="BW67" s="284"/>
      <c r="BX67" s="284"/>
      <c r="BY67" s="284"/>
      <c r="BZ67" s="284"/>
      <c r="CA67" s="284"/>
      <c r="CB67" s="284"/>
      <c r="CC67" s="284"/>
      <c r="CD67" s="284"/>
      <c r="CE67" s="284"/>
      <c r="CF67" s="284"/>
      <c r="CG67" s="284"/>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6"/>
      <c r="DW67" s="286"/>
      <c r="DX67" s="286"/>
      <c r="DY67" s="286"/>
      <c r="DZ67" s="286"/>
      <c r="EA67" s="188"/>
    </row>
    <row r="68" s="189" customFormat="true" ht="26.25" hidden="false" customHeight="true" outlineLevel="0" collapsed="false">
      <c r="A68" s="209" t="n">
        <v>1</v>
      </c>
      <c r="B68" s="287" t="s">
        <v>318</v>
      </c>
      <c r="C68" s="287"/>
      <c r="D68" s="287"/>
      <c r="E68" s="287"/>
      <c r="F68" s="287"/>
      <c r="G68" s="287"/>
      <c r="H68" s="287"/>
      <c r="I68" s="287"/>
      <c r="J68" s="287"/>
      <c r="K68" s="287"/>
      <c r="L68" s="287"/>
      <c r="M68" s="287"/>
      <c r="N68" s="287"/>
      <c r="O68" s="287"/>
      <c r="P68" s="287"/>
      <c r="Q68" s="288" t="n">
        <v>4053</v>
      </c>
      <c r="R68" s="288"/>
      <c r="S68" s="288"/>
      <c r="T68" s="288"/>
      <c r="U68" s="288"/>
      <c r="V68" s="289" t="n">
        <v>3863</v>
      </c>
      <c r="W68" s="289"/>
      <c r="X68" s="289"/>
      <c r="Y68" s="289"/>
      <c r="Z68" s="289"/>
      <c r="AA68" s="289" t="n">
        <v>190</v>
      </c>
      <c r="AB68" s="289"/>
      <c r="AC68" s="289"/>
      <c r="AD68" s="289"/>
      <c r="AE68" s="289"/>
      <c r="AF68" s="289" t="n">
        <v>71</v>
      </c>
      <c r="AG68" s="289"/>
      <c r="AH68" s="289"/>
      <c r="AI68" s="289"/>
      <c r="AJ68" s="289"/>
      <c r="AK68" s="289" t="n">
        <v>14</v>
      </c>
      <c r="AL68" s="289"/>
      <c r="AM68" s="289"/>
      <c r="AN68" s="289"/>
      <c r="AO68" s="289"/>
      <c r="AP68" s="289" t="n">
        <v>733</v>
      </c>
      <c r="AQ68" s="289"/>
      <c r="AR68" s="289"/>
      <c r="AS68" s="289"/>
      <c r="AT68" s="289"/>
      <c r="AU68" s="289" t="n">
        <v>541</v>
      </c>
      <c r="AV68" s="289"/>
      <c r="AW68" s="289"/>
      <c r="AX68" s="289"/>
      <c r="AY68" s="289"/>
      <c r="AZ68" s="290" t="s">
        <v>284</v>
      </c>
      <c r="BA68" s="290"/>
      <c r="BB68" s="290"/>
      <c r="BC68" s="290"/>
      <c r="BD68" s="290"/>
      <c r="BE68" s="253"/>
      <c r="BF68" s="253"/>
      <c r="BG68" s="253"/>
      <c r="BH68" s="253"/>
      <c r="BI68" s="253"/>
      <c r="BJ68" s="253"/>
      <c r="BK68" s="253"/>
      <c r="BL68" s="253"/>
      <c r="BM68" s="253"/>
      <c r="BN68" s="253"/>
      <c r="BO68" s="253"/>
      <c r="BP68" s="253"/>
      <c r="BQ68" s="232" t="n">
        <v>62</v>
      </c>
      <c r="BR68" s="283"/>
      <c r="BS68" s="284"/>
      <c r="BT68" s="284"/>
      <c r="BU68" s="284"/>
      <c r="BV68" s="284"/>
      <c r="BW68" s="284"/>
      <c r="BX68" s="284"/>
      <c r="BY68" s="284"/>
      <c r="BZ68" s="284"/>
      <c r="CA68" s="284"/>
      <c r="CB68" s="284"/>
      <c r="CC68" s="284"/>
      <c r="CD68" s="284"/>
      <c r="CE68" s="284"/>
      <c r="CF68" s="284"/>
      <c r="CG68" s="284"/>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6"/>
      <c r="DW68" s="286"/>
      <c r="DX68" s="286"/>
      <c r="DY68" s="286"/>
      <c r="DZ68" s="286"/>
      <c r="EA68" s="188"/>
    </row>
    <row r="69" s="189" customFormat="true" ht="26.25" hidden="false" customHeight="true" outlineLevel="0" collapsed="false">
      <c r="A69" s="223" t="n">
        <v>2</v>
      </c>
      <c r="B69" s="291" t="s">
        <v>318</v>
      </c>
      <c r="C69" s="291"/>
      <c r="D69" s="291"/>
      <c r="E69" s="291"/>
      <c r="F69" s="291"/>
      <c r="G69" s="291"/>
      <c r="H69" s="291"/>
      <c r="I69" s="291"/>
      <c r="J69" s="291"/>
      <c r="K69" s="291"/>
      <c r="L69" s="291"/>
      <c r="M69" s="291"/>
      <c r="N69" s="291"/>
      <c r="O69" s="291"/>
      <c r="P69" s="291"/>
      <c r="Q69" s="292" t="n">
        <v>109</v>
      </c>
      <c r="R69" s="292"/>
      <c r="S69" s="292"/>
      <c r="T69" s="292"/>
      <c r="U69" s="292"/>
      <c r="V69" s="265" t="n">
        <v>208</v>
      </c>
      <c r="W69" s="265"/>
      <c r="X69" s="265"/>
      <c r="Y69" s="265"/>
      <c r="Z69" s="265"/>
      <c r="AA69" s="265" t="n">
        <v>-99</v>
      </c>
      <c r="AB69" s="265"/>
      <c r="AC69" s="265"/>
      <c r="AD69" s="265"/>
      <c r="AE69" s="265"/>
      <c r="AF69" s="265" t="n">
        <v>19</v>
      </c>
      <c r="AG69" s="265"/>
      <c r="AH69" s="265"/>
      <c r="AI69" s="265"/>
      <c r="AJ69" s="265"/>
      <c r="AK69" s="265" t="n">
        <v>132</v>
      </c>
      <c r="AL69" s="265"/>
      <c r="AM69" s="265"/>
      <c r="AN69" s="265"/>
      <c r="AO69" s="265"/>
      <c r="AP69" s="265" t="n">
        <v>0</v>
      </c>
      <c r="AQ69" s="265"/>
      <c r="AR69" s="265"/>
      <c r="AS69" s="265"/>
      <c r="AT69" s="265"/>
      <c r="AU69" s="265" t="n">
        <v>0</v>
      </c>
      <c r="AV69" s="265"/>
      <c r="AW69" s="265"/>
      <c r="AX69" s="265"/>
      <c r="AY69" s="265"/>
      <c r="AZ69" s="293" t="s">
        <v>319</v>
      </c>
      <c r="BA69" s="293"/>
      <c r="BB69" s="293"/>
      <c r="BC69" s="293"/>
      <c r="BD69" s="293"/>
      <c r="BE69" s="253"/>
      <c r="BF69" s="253"/>
      <c r="BG69" s="253"/>
      <c r="BH69" s="253"/>
      <c r="BI69" s="253"/>
      <c r="BJ69" s="253"/>
      <c r="BK69" s="253"/>
      <c r="BL69" s="253"/>
      <c r="BM69" s="253"/>
      <c r="BN69" s="253"/>
      <c r="BO69" s="253"/>
      <c r="BP69" s="253"/>
      <c r="BQ69" s="232" t="n">
        <v>63</v>
      </c>
      <c r="BR69" s="283"/>
      <c r="BS69" s="284"/>
      <c r="BT69" s="284"/>
      <c r="BU69" s="284"/>
      <c r="BV69" s="284"/>
      <c r="BW69" s="284"/>
      <c r="BX69" s="284"/>
      <c r="BY69" s="284"/>
      <c r="BZ69" s="284"/>
      <c r="CA69" s="284"/>
      <c r="CB69" s="284"/>
      <c r="CC69" s="284"/>
      <c r="CD69" s="284"/>
      <c r="CE69" s="284"/>
      <c r="CF69" s="284"/>
      <c r="CG69" s="284"/>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6"/>
      <c r="DW69" s="286"/>
      <c r="DX69" s="286"/>
      <c r="DY69" s="286"/>
      <c r="DZ69" s="286"/>
      <c r="EA69" s="188"/>
    </row>
    <row r="70" s="189" customFormat="true" ht="26.25" hidden="false" customHeight="true" outlineLevel="0" collapsed="false">
      <c r="A70" s="223" t="n">
        <v>3</v>
      </c>
      <c r="B70" s="291" t="s">
        <v>320</v>
      </c>
      <c r="C70" s="291"/>
      <c r="D70" s="291"/>
      <c r="E70" s="291"/>
      <c r="F70" s="291"/>
      <c r="G70" s="291"/>
      <c r="H70" s="291"/>
      <c r="I70" s="291"/>
      <c r="J70" s="291"/>
      <c r="K70" s="291"/>
      <c r="L70" s="291"/>
      <c r="M70" s="291"/>
      <c r="N70" s="291"/>
      <c r="O70" s="291"/>
      <c r="P70" s="291"/>
      <c r="Q70" s="292" t="n">
        <v>736</v>
      </c>
      <c r="R70" s="292"/>
      <c r="S70" s="292"/>
      <c r="T70" s="292"/>
      <c r="U70" s="292"/>
      <c r="V70" s="265" t="n">
        <v>715</v>
      </c>
      <c r="W70" s="265"/>
      <c r="X70" s="265"/>
      <c r="Y70" s="265"/>
      <c r="Z70" s="265"/>
      <c r="AA70" s="265" t="n">
        <v>21</v>
      </c>
      <c r="AB70" s="265"/>
      <c r="AC70" s="265"/>
      <c r="AD70" s="265"/>
      <c r="AE70" s="265"/>
      <c r="AF70" s="265" t="n">
        <v>21</v>
      </c>
      <c r="AG70" s="265"/>
      <c r="AH70" s="265"/>
      <c r="AI70" s="265"/>
      <c r="AJ70" s="265"/>
      <c r="AK70" s="265" t="n">
        <v>49</v>
      </c>
      <c r="AL70" s="265"/>
      <c r="AM70" s="265"/>
      <c r="AN70" s="265"/>
      <c r="AO70" s="265"/>
      <c r="AP70" s="265" t="n">
        <v>0</v>
      </c>
      <c r="AQ70" s="265"/>
      <c r="AR70" s="265"/>
      <c r="AS70" s="265"/>
      <c r="AT70" s="265"/>
      <c r="AU70" s="265" t="n">
        <v>0</v>
      </c>
      <c r="AV70" s="265"/>
      <c r="AW70" s="265"/>
      <c r="AX70" s="265"/>
      <c r="AY70" s="265"/>
      <c r="AZ70" s="293"/>
      <c r="BA70" s="293"/>
      <c r="BB70" s="293"/>
      <c r="BC70" s="293"/>
      <c r="BD70" s="293"/>
      <c r="BE70" s="253"/>
      <c r="BF70" s="253"/>
      <c r="BG70" s="253"/>
      <c r="BH70" s="253"/>
      <c r="BI70" s="253"/>
      <c r="BJ70" s="253"/>
      <c r="BK70" s="253"/>
      <c r="BL70" s="253"/>
      <c r="BM70" s="253"/>
      <c r="BN70" s="253"/>
      <c r="BO70" s="253"/>
      <c r="BP70" s="253"/>
      <c r="BQ70" s="232" t="n">
        <v>64</v>
      </c>
      <c r="BR70" s="283"/>
      <c r="BS70" s="284"/>
      <c r="BT70" s="284"/>
      <c r="BU70" s="284"/>
      <c r="BV70" s="284"/>
      <c r="BW70" s="284"/>
      <c r="BX70" s="284"/>
      <c r="BY70" s="284"/>
      <c r="BZ70" s="284"/>
      <c r="CA70" s="284"/>
      <c r="CB70" s="284"/>
      <c r="CC70" s="284"/>
      <c r="CD70" s="284"/>
      <c r="CE70" s="284"/>
      <c r="CF70" s="284"/>
      <c r="CG70" s="284"/>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6"/>
      <c r="DW70" s="286"/>
      <c r="DX70" s="286"/>
      <c r="DY70" s="286"/>
      <c r="DZ70" s="286"/>
      <c r="EA70" s="188"/>
    </row>
    <row r="71" s="189" customFormat="true" ht="26.25" hidden="false" customHeight="true" outlineLevel="0" collapsed="false">
      <c r="A71" s="223" t="n">
        <v>4</v>
      </c>
      <c r="B71" s="291" t="s">
        <v>321</v>
      </c>
      <c r="C71" s="291"/>
      <c r="D71" s="291"/>
      <c r="E71" s="291"/>
      <c r="F71" s="291"/>
      <c r="G71" s="291"/>
      <c r="H71" s="291"/>
      <c r="I71" s="291"/>
      <c r="J71" s="291"/>
      <c r="K71" s="291"/>
      <c r="L71" s="291"/>
      <c r="M71" s="291"/>
      <c r="N71" s="291"/>
      <c r="O71" s="291"/>
      <c r="P71" s="291"/>
      <c r="Q71" s="292" t="n">
        <v>322</v>
      </c>
      <c r="R71" s="292"/>
      <c r="S71" s="292"/>
      <c r="T71" s="292"/>
      <c r="U71" s="292"/>
      <c r="V71" s="265" t="n">
        <v>300</v>
      </c>
      <c r="W71" s="265"/>
      <c r="X71" s="265"/>
      <c r="Y71" s="265"/>
      <c r="Z71" s="265"/>
      <c r="AA71" s="265" t="n">
        <v>23</v>
      </c>
      <c r="AB71" s="265"/>
      <c r="AC71" s="265"/>
      <c r="AD71" s="265"/>
      <c r="AE71" s="265"/>
      <c r="AF71" s="265" t="n">
        <v>23</v>
      </c>
      <c r="AG71" s="265"/>
      <c r="AH71" s="265"/>
      <c r="AI71" s="265"/>
      <c r="AJ71" s="265"/>
      <c r="AK71" s="265" t="n">
        <v>24</v>
      </c>
      <c r="AL71" s="265"/>
      <c r="AM71" s="265"/>
      <c r="AN71" s="265"/>
      <c r="AO71" s="265"/>
      <c r="AP71" s="265" t="n">
        <v>0</v>
      </c>
      <c r="AQ71" s="265"/>
      <c r="AR71" s="265"/>
      <c r="AS71" s="265"/>
      <c r="AT71" s="265"/>
      <c r="AU71" s="265" t="n">
        <v>0</v>
      </c>
      <c r="AV71" s="265"/>
      <c r="AW71" s="265"/>
      <c r="AX71" s="265"/>
      <c r="AY71" s="265"/>
      <c r="AZ71" s="293"/>
      <c r="BA71" s="293"/>
      <c r="BB71" s="293"/>
      <c r="BC71" s="293"/>
      <c r="BD71" s="293"/>
      <c r="BE71" s="253"/>
      <c r="BF71" s="253"/>
      <c r="BG71" s="253"/>
      <c r="BH71" s="253"/>
      <c r="BI71" s="253"/>
      <c r="BJ71" s="253"/>
      <c r="BK71" s="253"/>
      <c r="BL71" s="253"/>
      <c r="BM71" s="253"/>
      <c r="BN71" s="253"/>
      <c r="BO71" s="253"/>
      <c r="BP71" s="253"/>
      <c r="BQ71" s="232" t="n">
        <v>65</v>
      </c>
      <c r="BR71" s="283"/>
      <c r="BS71" s="284"/>
      <c r="BT71" s="284"/>
      <c r="BU71" s="284"/>
      <c r="BV71" s="284"/>
      <c r="BW71" s="284"/>
      <c r="BX71" s="284"/>
      <c r="BY71" s="284"/>
      <c r="BZ71" s="284"/>
      <c r="CA71" s="284"/>
      <c r="CB71" s="284"/>
      <c r="CC71" s="284"/>
      <c r="CD71" s="284"/>
      <c r="CE71" s="284"/>
      <c r="CF71" s="284"/>
      <c r="CG71" s="284"/>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6"/>
      <c r="DW71" s="286"/>
      <c r="DX71" s="286"/>
      <c r="DY71" s="286"/>
      <c r="DZ71" s="286"/>
      <c r="EA71" s="188"/>
    </row>
    <row r="72" s="189" customFormat="true" ht="26.25" hidden="false" customHeight="true" outlineLevel="0" collapsed="false">
      <c r="A72" s="223" t="n">
        <v>5</v>
      </c>
      <c r="B72" s="291" t="s">
        <v>322</v>
      </c>
      <c r="C72" s="291"/>
      <c r="D72" s="291"/>
      <c r="E72" s="291"/>
      <c r="F72" s="291"/>
      <c r="G72" s="291"/>
      <c r="H72" s="291"/>
      <c r="I72" s="291"/>
      <c r="J72" s="291"/>
      <c r="K72" s="291"/>
      <c r="L72" s="291"/>
      <c r="M72" s="291"/>
      <c r="N72" s="291"/>
      <c r="O72" s="291"/>
      <c r="P72" s="291"/>
      <c r="Q72" s="292" t="n">
        <v>569</v>
      </c>
      <c r="R72" s="292"/>
      <c r="S72" s="292"/>
      <c r="T72" s="292"/>
      <c r="U72" s="292"/>
      <c r="V72" s="265" t="n">
        <v>533</v>
      </c>
      <c r="W72" s="265"/>
      <c r="X72" s="265"/>
      <c r="Y72" s="265"/>
      <c r="Z72" s="265"/>
      <c r="AA72" s="265" t="n">
        <v>36</v>
      </c>
      <c r="AB72" s="265"/>
      <c r="AC72" s="265"/>
      <c r="AD72" s="265"/>
      <c r="AE72" s="265"/>
      <c r="AF72" s="265" t="n">
        <v>36</v>
      </c>
      <c r="AG72" s="265"/>
      <c r="AH72" s="265"/>
      <c r="AI72" s="265"/>
      <c r="AJ72" s="265"/>
      <c r="AK72" s="265" t="n">
        <v>0</v>
      </c>
      <c r="AL72" s="265"/>
      <c r="AM72" s="265"/>
      <c r="AN72" s="265"/>
      <c r="AO72" s="265"/>
      <c r="AP72" s="265" t="n">
        <v>0</v>
      </c>
      <c r="AQ72" s="265"/>
      <c r="AR72" s="265"/>
      <c r="AS72" s="265"/>
      <c r="AT72" s="265"/>
      <c r="AU72" s="265" t="n">
        <v>0</v>
      </c>
      <c r="AV72" s="265"/>
      <c r="AW72" s="265"/>
      <c r="AX72" s="265"/>
      <c r="AY72" s="265"/>
      <c r="AZ72" s="293"/>
      <c r="BA72" s="293"/>
      <c r="BB72" s="293"/>
      <c r="BC72" s="293"/>
      <c r="BD72" s="293"/>
      <c r="BE72" s="253"/>
      <c r="BF72" s="253"/>
      <c r="BG72" s="253"/>
      <c r="BH72" s="253"/>
      <c r="BI72" s="253"/>
      <c r="BJ72" s="253"/>
      <c r="BK72" s="253"/>
      <c r="BL72" s="253"/>
      <c r="BM72" s="253"/>
      <c r="BN72" s="253"/>
      <c r="BO72" s="253"/>
      <c r="BP72" s="253"/>
      <c r="BQ72" s="232" t="n">
        <v>66</v>
      </c>
      <c r="BR72" s="283"/>
      <c r="BS72" s="284"/>
      <c r="BT72" s="284"/>
      <c r="BU72" s="284"/>
      <c r="BV72" s="284"/>
      <c r="BW72" s="284"/>
      <c r="BX72" s="284"/>
      <c r="BY72" s="284"/>
      <c r="BZ72" s="284"/>
      <c r="CA72" s="284"/>
      <c r="CB72" s="284"/>
      <c r="CC72" s="284"/>
      <c r="CD72" s="284"/>
      <c r="CE72" s="284"/>
      <c r="CF72" s="284"/>
      <c r="CG72" s="284"/>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6"/>
      <c r="DW72" s="286"/>
      <c r="DX72" s="286"/>
      <c r="DY72" s="286"/>
      <c r="DZ72" s="286"/>
      <c r="EA72" s="188"/>
    </row>
    <row r="73" s="189" customFormat="true" ht="26.25" hidden="false" customHeight="true" outlineLevel="0" collapsed="false">
      <c r="A73" s="223" t="n">
        <v>6</v>
      </c>
      <c r="B73" s="291" t="s">
        <v>323</v>
      </c>
      <c r="C73" s="291"/>
      <c r="D73" s="291"/>
      <c r="E73" s="291"/>
      <c r="F73" s="291"/>
      <c r="G73" s="291"/>
      <c r="H73" s="291"/>
      <c r="I73" s="291"/>
      <c r="J73" s="291"/>
      <c r="K73" s="291"/>
      <c r="L73" s="291"/>
      <c r="M73" s="291"/>
      <c r="N73" s="291"/>
      <c r="O73" s="291"/>
      <c r="P73" s="291"/>
      <c r="Q73" s="292" t="n">
        <v>6</v>
      </c>
      <c r="R73" s="292"/>
      <c r="S73" s="292"/>
      <c r="T73" s="292"/>
      <c r="U73" s="292"/>
      <c r="V73" s="265" t="n">
        <v>2</v>
      </c>
      <c r="W73" s="265"/>
      <c r="X73" s="265"/>
      <c r="Y73" s="265"/>
      <c r="Z73" s="265"/>
      <c r="AA73" s="265" t="n">
        <v>4</v>
      </c>
      <c r="AB73" s="265"/>
      <c r="AC73" s="265"/>
      <c r="AD73" s="265"/>
      <c r="AE73" s="265"/>
      <c r="AF73" s="265" t="n">
        <v>4</v>
      </c>
      <c r="AG73" s="265"/>
      <c r="AH73" s="265"/>
      <c r="AI73" s="265"/>
      <c r="AJ73" s="265"/>
      <c r="AK73" s="265" t="n">
        <v>0</v>
      </c>
      <c r="AL73" s="265"/>
      <c r="AM73" s="265"/>
      <c r="AN73" s="265"/>
      <c r="AO73" s="265"/>
      <c r="AP73" s="265" t="n">
        <v>0</v>
      </c>
      <c r="AQ73" s="265"/>
      <c r="AR73" s="265"/>
      <c r="AS73" s="265"/>
      <c r="AT73" s="265"/>
      <c r="AU73" s="265" t="n">
        <v>0</v>
      </c>
      <c r="AV73" s="265"/>
      <c r="AW73" s="265"/>
      <c r="AX73" s="265"/>
      <c r="AY73" s="265"/>
      <c r="AZ73" s="293"/>
      <c r="BA73" s="293"/>
      <c r="BB73" s="293"/>
      <c r="BC73" s="293"/>
      <c r="BD73" s="293"/>
      <c r="BE73" s="253"/>
      <c r="BF73" s="253"/>
      <c r="BG73" s="253"/>
      <c r="BH73" s="253"/>
      <c r="BI73" s="253"/>
      <c r="BJ73" s="253"/>
      <c r="BK73" s="253"/>
      <c r="BL73" s="253"/>
      <c r="BM73" s="253"/>
      <c r="BN73" s="253"/>
      <c r="BO73" s="253"/>
      <c r="BP73" s="253"/>
      <c r="BQ73" s="232" t="n">
        <v>67</v>
      </c>
      <c r="BR73" s="283"/>
      <c r="BS73" s="284"/>
      <c r="BT73" s="284"/>
      <c r="BU73" s="284"/>
      <c r="BV73" s="284"/>
      <c r="BW73" s="284"/>
      <c r="BX73" s="284"/>
      <c r="BY73" s="284"/>
      <c r="BZ73" s="284"/>
      <c r="CA73" s="284"/>
      <c r="CB73" s="284"/>
      <c r="CC73" s="284"/>
      <c r="CD73" s="284"/>
      <c r="CE73" s="284"/>
      <c r="CF73" s="284"/>
      <c r="CG73" s="284"/>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6"/>
      <c r="DW73" s="286"/>
      <c r="DX73" s="286"/>
      <c r="DY73" s="286"/>
      <c r="DZ73" s="286"/>
      <c r="EA73" s="188"/>
    </row>
    <row r="74" s="189" customFormat="true" ht="26.25" hidden="false" customHeight="true" outlineLevel="0" collapsed="false">
      <c r="A74" s="223" t="n">
        <v>7</v>
      </c>
      <c r="B74" s="291" t="s">
        <v>324</v>
      </c>
      <c r="C74" s="291"/>
      <c r="D74" s="291"/>
      <c r="E74" s="291"/>
      <c r="F74" s="291"/>
      <c r="G74" s="291"/>
      <c r="H74" s="291"/>
      <c r="I74" s="291"/>
      <c r="J74" s="291"/>
      <c r="K74" s="291"/>
      <c r="L74" s="291"/>
      <c r="M74" s="291"/>
      <c r="N74" s="291"/>
      <c r="O74" s="291"/>
      <c r="P74" s="291"/>
      <c r="Q74" s="292" t="n">
        <v>36915.491</v>
      </c>
      <c r="R74" s="292"/>
      <c r="S74" s="292"/>
      <c r="T74" s="292"/>
      <c r="U74" s="292"/>
      <c r="V74" s="265" t="n">
        <v>35914.454</v>
      </c>
      <c r="W74" s="265"/>
      <c r="X74" s="265"/>
      <c r="Y74" s="265"/>
      <c r="Z74" s="265"/>
      <c r="AA74" s="265" t="n">
        <v>1001.037</v>
      </c>
      <c r="AB74" s="265"/>
      <c r="AC74" s="265"/>
      <c r="AD74" s="265"/>
      <c r="AE74" s="265"/>
      <c r="AF74" s="265" t="n">
        <v>1001.037</v>
      </c>
      <c r="AG74" s="265"/>
      <c r="AH74" s="265"/>
      <c r="AI74" s="265"/>
      <c r="AJ74" s="265"/>
      <c r="AK74" s="265" t="s">
        <v>47</v>
      </c>
      <c r="AL74" s="265"/>
      <c r="AM74" s="265"/>
      <c r="AN74" s="265"/>
      <c r="AO74" s="265"/>
      <c r="AP74" s="265" t="s">
        <v>47</v>
      </c>
      <c r="AQ74" s="265"/>
      <c r="AR74" s="265"/>
      <c r="AS74" s="265"/>
      <c r="AT74" s="265"/>
      <c r="AU74" s="265" t="s">
        <v>47</v>
      </c>
      <c r="AV74" s="265"/>
      <c r="AW74" s="265"/>
      <c r="AX74" s="265"/>
      <c r="AY74" s="265"/>
      <c r="AZ74" s="293"/>
      <c r="BA74" s="293"/>
      <c r="BB74" s="293"/>
      <c r="BC74" s="293"/>
      <c r="BD74" s="293"/>
      <c r="BE74" s="253"/>
      <c r="BF74" s="253"/>
      <c r="BG74" s="253"/>
      <c r="BH74" s="253"/>
      <c r="BI74" s="253"/>
      <c r="BJ74" s="253"/>
      <c r="BK74" s="253"/>
      <c r="BL74" s="253"/>
      <c r="BM74" s="253"/>
      <c r="BN74" s="253"/>
      <c r="BO74" s="253"/>
      <c r="BP74" s="253"/>
      <c r="BQ74" s="232" t="n">
        <v>68</v>
      </c>
      <c r="BR74" s="283"/>
      <c r="BS74" s="284"/>
      <c r="BT74" s="284"/>
      <c r="BU74" s="284"/>
      <c r="BV74" s="284"/>
      <c r="BW74" s="284"/>
      <c r="BX74" s="284"/>
      <c r="BY74" s="284"/>
      <c r="BZ74" s="284"/>
      <c r="CA74" s="284"/>
      <c r="CB74" s="284"/>
      <c r="CC74" s="284"/>
      <c r="CD74" s="284"/>
      <c r="CE74" s="284"/>
      <c r="CF74" s="284"/>
      <c r="CG74" s="284"/>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6"/>
      <c r="DW74" s="286"/>
      <c r="DX74" s="286"/>
      <c r="DY74" s="286"/>
      <c r="DZ74" s="286"/>
      <c r="EA74" s="188"/>
    </row>
    <row r="75" s="189" customFormat="true" ht="26.25" hidden="false" customHeight="true" outlineLevel="0" collapsed="false">
      <c r="A75" s="223" t="n">
        <v>8</v>
      </c>
      <c r="B75" s="291" t="s">
        <v>325</v>
      </c>
      <c r="C75" s="291"/>
      <c r="D75" s="291"/>
      <c r="E75" s="291"/>
      <c r="F75" s="291"/>
      <c r="G75" s="291"/>
      <c r="H75" s="291"/>
      <c r="I75" s="291"/>
      <c r="J75" s="291"/>
      <c r="K75" s="291"/>
      <c r="L75" s="291"/>
      <c r="M75" s="291"/>
      <c r="N75" s="291"/>
      <c r="O75" s="291"/>
      <c r="P75" s="291"/>
      <c r="Q75" s="292" t="n">
        <v>23331.719</v>
      </c>
      <c r="R75" s="292"/>
      <c r="S75" s="292"/>
      <c r="T75" s="292"/>
      <c r="U75" s="292"/>
      <c r="V75" s="265" t="n">
        <v>22337.802</v>
      </c>
      <c r="W75" s="265"/>
      <c r="X75" s="265"/>
      <c r="Y75" s="265"/>
      <c r="Z75" s="265"/>
      <c r="AA75" s="265" t="n">
        <v>993.917</v>
      </c>
      <c r="AB75" s="265"/>
      <c r="AC75" s="265"/>
      <c r="AD75" s="265"/>
      <c r="AE75" s="265"/>
      <c r="AF75" s="265" t="n">
        <v>993.917</v>
      </c>
      <c r="AG75" s="265"/>
      <c r="AH75" s="265"/>
      <c r="AI75" s="265"/>
      <c r="AJ75" s="265"/>
      <c r="AK75" s="265" t="n">
        <v>28.39</v>
      </c>
      <c r="AL75" s="265"/>
      <c r="AM75" s="265"/>
      <c r="AN75" s="265"/>
      <c r="AO75" s="265"/>
      <c r="AP75" s="265" t="s">
        <v>47</v>
      </c>
      <c r="AQ75" s="265"/>
      <c r="AR75" s="265"/>
      <c r="AS75" s="265"/>
      <c r="AT75" s="265"/>
      <c r="AU75" s="265" t="s">
        <v>47</v>
      </c>
      <c r="AV75" s="265"/>
      <c r="AW75" s="265"/>
      <c r="AX75" s="265"/>
      <c r="AY75" s="265"/>
      <c r="AZ75" s="293" t="s">
        <v>284</v>
      </c>
      <c r="BA75" s="293"/>
      <c r="BB75" s="293"/>
      <c r="BC75" s="293"/>
      <c r="BD75" s="293"/>
      <c r="BE75" s="253"/>
      <c r="BF75" s="253"/>
      <c r="BG75" s="253"/>
      <c r="BH75" s="253"/>
      <c r="BI75" s="253"/>
      <c r="BJ75" s="253"/>
      <c r="BK75" s="253"/>
      <c r="BL75" s="253"/>
      <c r="BM75" s="253"/>
      <c r="BN75" s="253"/>
      <c r="BO75" s="253"/>
      <c r="BP75" s="253"/>
      <c r="BQ75" s="232" t="n">
        <v>69</v>
      </c>
      <c r="BR75" s="283"/>
      <c r="BS75" s="284"/>
      <c r="BT75" s="284"/>
      <c r="BU75" s="284"/>
      <c r="BV75" s="284"/>
      <c r="BW75" s="284"/>
      <c r="BX75" s="284"/>
      <c r="BY75" s="284"/>
      <c r="BZ75" s="284"/>
      <c r="CA75" s="284"/>
      <c r="CB75" s="284"/>
      <c r="CC75" s="284"/>
      <c r="CD75" s="284"/>
      <c r="CE75" s="284"/>
      <c r="CF75" s="284"/>
      <c r="CG75" s="284"/>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6"/>
      <c r="DW75" s="286"/>
      <c r="DX75" s="286"/>
      <c r="DY75" s="286"/>
      <c r="DZ75" s="286"/>
      <c r="EA75" s="188"/>
    </row>
    <row r="76" s="189" customFormat="true" ht="26.25" hidden="false" customHeight="true" outlineLevel="0" collapsed="false">
      <c r="A76" s="223" t="n">
        <v>9</v>
      </c>
      <c r="B76" s="291" t="s">
        <v>325</v>
      </c>
      <c r="C76" s="291"/>
      <c r="D76" s="291"/>
      <c r="E76" s="291"/>
      <c r="F76" s="291"/>
      <c r="G76" s="291"/>
      <c r="H76" s="291"/>
      <c r="I76" s="291"/>
      <c r="J76" s="291"/>
      <c r="K76" s="291"/>
      <c r="L76" s="291"/>
      <c r="M76" s="291"/>
      <c r="N76" s="291"/>
      <c r="O76" s="291"/>
      <c r="P76" s="291"/>
      <c r="Q76" s="292" t="n">
        <v>283.998</v>
      </c>
      <c r="R76" s="292"/>
      <c r="S76" s="292"/>
      <c r="T76" s="292"/>
      <c r="U76" s="292"/>
      <c r="V76" s="265" t="n">
        <v>122.49</v>
      </c>
      <c r="W76" s="265"/>
      <c r="X76" s="265"/>
      <c r="Y76" s="265"/>
      <c r="Z76" s="265"/>
      <c r="AA76" s="265" t="n">
        <v>161.508</v>
      </c>
      <c r="AB76" s="265"/>
      <c r="AC76" s="265"/>
      <c r="AD76" s="265"/>
      <c r="AE76" s="265"/>
      <c r="AF76" s="265" t="n">
        <v>161.508</v>
      </c>
      <c r="AG76" s="265"/>
      <c r="AH76" s="265"/>
      <c r="AI76" s="265"/>
      <c r="AJ76" s="265"/>
      <c r="AK76" s="265" t="s">
        <v>47</v>
      </c>
      <c r="AL76" s="265"/>
      <c r="AM76" s="265"/>
      <c r="AN76" s="265"/>
      <c r="AO76" s="265"/>
      <c r="AP76" s="265" t="s">
        <v>47</v>
      </c>
      <c r="AQ76" s="265"/>
      <c r="AR76" s="265"/>
      <c r="AS76" s="265"/>
      <c r="AT76" s="265"/>
      <c r="AU76" s="265" t="s">
        <v>47</v>
      </c>
      <c r="AV76" s="265"/>
      <c r="AW76" s="265"/>
      <c r="AX76" s="265"/>
      <c r="AY76" s="265"/>
      <c r="AZ76" s="293" t="s">
        <v>326</v>
      </c>
      <c r="BA76" s="293"/>
      <c r="BB76" s="293"/>
      <c r="BC76" s="293"/>
      <c r="BD76" s="293"/>
      <c r="BE76" s="253"/>
      <c r="BF76" s="253"/>
      <c r="BG76" s="253"/>
      <c r="BH76" s="253"/>
      <c r="BI76" s="253"/>
      <c r="BJ76" s="253"/>
      <c r="BK76" s="253"/>
      <c r="BL76" s="253"/>
      <c r="BM76" s="253"/>
      <c r="BN76" s="253"/>
      <c r="BO76" s="253"/>
      <c r="BP76" s="253"/>
      <c r="BQ76" s="232" t="n">
        <v>70</v>
      </c>
      <c r="BR76" s="283"/>
      <c r="BS76" s="284"/>
      <c r="BT76" s="284"/>
      <c r="BU76" s="284"/>
      <c r="BV76" s="284"/>
      <c r="BW76" s="284"/>
      <c r="BX76" s="284"/>
      <c r="BY76" s="284"/>
      <c r="BZ76" s="284"/>
      <c r="CA76" s="284"/>
      <c r="CB76" s="284"/>
      <c r="CC76" s="284"/>
      <c r="CD76" s="284"/>
      <c r="CE76" s="284"/>
      <c r="CF76" s="284"/>
      <c r="CG76" s="284"/>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6"/>
      <c r="DW76" s="286"/>
      <c r="DX76" s="286"/>
      <c r="DY76" s="286"/>
      <c r="DZ76" s="286"/>
      <c r="EA76" s="188"/>
    </row>
    <row r="77" s="189" customFormat="true" ht="26.25" hidden="false" customHeight="true" outlineLevel="0" collapsed="false">
      <c r="A77" s="223" t="n">
        <v>10</v>
      </c>
      <c r="B77" s="291" t="s">
        <v>327</v>
      </c>
      <c r="C77" s="291"/>
      <c r="D77" s="291"/>
      <c r="E77" s="291"/>
      <c r="F77" s="291"/>
      <c r="G77" s="291"/>
      <c r="H77" s="291"/>
      <c r="I77" s="291"/>
      <c r="J77" s="291"/>
      <c r="K77" s="291"/>
      <c r="L77" s="291"/>
      <c r="M77" s="291"/>
      <c r="N77" s="291"/>
      <c r="O77" s="291"/>
      <c r="P77" s="291"/>
      <c r="Q77" s="292" t="n">
        <v>313.308</v>
      </c>
      <c r="R77" s="292"/>
      <c r="S77" s="292"/>
      <c r="T77" s="292"/>
      <c r="U77" s="292"/>
      <c r="V77" s="265" t="n">
        <v>295.313</v>
      </c>
      <c r="W77" s="265"/>
      <c r="X77" s="265"/>
      <c r="Y77" s="265"/>
      <c r="Z77" s="265"/>
      <c r="AA77" s="265" t="n">
        <v>17.995</v>
      </c>
      <c r="AB77" s="265"/>
      <c r="AC77" s="265"/>
      <c r="AD77" s="265"/>
      <c r="AE77" s="265"/>
      <c r="AF77" s="265" t="n">
        <v>17.995</v>
      </c>
      <c r="AG77" s="265"/>
      <c r="AH77" s="265"/>
      <c r="AI77" s="265"/>
      <c r="AJ77" s="265"/>
      <c r="AK77" s="265" t="n">
        <v>12.452</v>
      </c>
      <c r="AL77" s="265"/>
      <c r="AM77" s="265"/>
      <c r="AN77" s="265"/>
      <c r="AO77" s="265"/>
      <c r="AP77" s="265" t="s">
        <v>47</v>
      </c>
      <c r="AQ77" s="265"/>
      <c r="AR77" s="265"/>
      <c r="AS77" s="265"/>
      <c r="AT77" s="265"/>
      <c r="AU77" s="265" t="s">
        <v>47</v>
      </c>
      <c r="AV77" s="265"/>
      <c r="AW77" s="265"/>
      <c r="AX77" s="265"/>
      <c r="AY77" s="265"/>
      <c r="AZ77" s="293"/>
      <c r="BA77" s="293"/>
      <c r="BB77" s="293"/>
      <c r="BC77" s="293"/>
      <c r="BD77" s="293"/>
      <c r="BE77" s="253"/>
      <c r="BF77" s="253"/>
      <c r="BG77" s="253"/>
      <c r="BH77" s="253"/>
      <c r="BI77" s="253"/>
      <c r="BJ77" s="253"/>
      <c r="BK77" s="253"/>
      <c r="BL77" s="253"/>
      <c r="BM77" s="253"/>
      <c r="BN77" s="253"/>
      <c r="BO77" s="253"/>
      <c r="BP77" s="253"/>
      <c r="BQ77" s="232" t="n">
        <v>71</v>
      </c>
      <c r="BR77" s="283"/>
      <c r="BS77" s="284"/>
      <c r="BT77" s="284"/>
      <c r="BU77" s="284"/>
      <c r="BV77" s="284"/>
      <c r="BW77" s="284"/>
      <c r="BX77" s="284"/>
      <c r="BY77" s="284"/>
      <c r="BZ77" s="284"/>
      <c r="CA77" s="284"/>
      <c r="CB77" s="284"/>
      <c r="CC77" s="284"/>
      <c r="CD77" s="284"/>
      <c r="CE77" s="284"/>
      <c r="CF77" s="284"/>
      <c r="CG77" s="284"/>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6"/>
      <c r="DW77" s="286"/>
      <c r="DX77" s="286"/>
      <c r="DY77" s="286"/>
      <c r="DZ77" s="286"/>
      <c r="EA77" s="188"/>
    </row>
    <row r="78" s="189" customFormat="true" ht="26.25" hidden="false" customHeight="true" outlineLevel="0" collapsed="false">
      <c r="A78" s="223" t="n">
        <v>11</v>
      </c>
      <c r="B78" s="291" t="s">
        <v>328</v>
      </c>
      <c r="C78" s="291"/>
      <c r="D78" s="291"/>
      <c r="E78" s="291"/>
      <c r="F78" s="291"/>
      <c r="G78" s="291"/>
      <c r="H78" s="291"/>
      <c r="I78" s="291"/>
      <c r="J78" s="291"/>
      <c r="K78" s="291"/>
      <c r="L78" s="291"/>
      <c r="M78" s="291"/>
      <c r="N78" s="291"/>
      <c r="O78" s="291"/>
      <c r="P78" s="291"/>
      <c r="Q78" s="292" t="n">
        <v>1662.415</v>
      </c>
      <c r="R78" s="292"/>
      <c r="S78" s="292"/>
      <c r="T78" s="292"/>
      <c r="U78" s="292"/>
      <c r="V78" s="265" t="n">
        <v>1627.908</v>
      </c>
      <c r="W78" s="265"/>
      <c r="X78" s="265"/>
      <c r="Y78" s="265"/>
      <c r="Z78" s="265"/>
      <c r="AA78" s="265" t="n">
        <v>34.507</v>
      </c>
      <c r="AB78" s="265"/>
      <c r="AC78" s="265"/>
      <c r="AD78" s="265"/>
      <c r="AE78" s="265"/>
      <c r="AF78" s="265" t="n">
        <v>34.507</v>
      </c>
      <c r="AG78" s="265"/>
      <c r="AH78" s="265"/>
      <c r="AI78" s="265"/>
      <c r="AJ78" s="265"/>
      <c r="AK78" s="265" t="s">
        <v>47</v>
      </c>
      <c r="AL78" s="265"/>
      <c r="AM78" s="265"/>
      <c r="AN78" s="265"/>
      <c r="AO78" s="265"/>
      <c r="AP78" s="265" t="s">
        <v>47</v>
      </c>
      <c r="AQ78" s="265"/>
      <c r="AR78" s="265"/>
      <c r="AS78" s="265"/>
      <c r="AT78" s="265"/>
      <c r="AU78" s="265" t="s">
        <v>47</v>
      </c>
      <c r="AV78" s="265"/>
      <c r="AW78" s="265"/>
      <c r="AX78" s="265"/>
      <c r="AY78" s="265"/>
      <c r="AZ78" s="293" t="s">
        <v>284</v>
      </c>
      <c r="BA78" s="293"/>
      <c r="BB78" s="293"/>
      <c r="BC78" s="293"/>
      <c r="BD78" s="293"/>
      <c r="BE78" s="253"/>
      <c r="BF78" s="253"/>
      <c r="BG78" s="253"/>
      <c r="BH78" s="253"/>
      <c r="BI78" s="253"/>
      <c r="BJ78" s="294"/>
      <c r="BK78" s="294"/>
      <c r="BL78" s="294"/>
      <c r="BM78" s="294"/>
      <c r="BN78" s="294"/>
      <c r="BO78" s="253"/>
      <c r="BP78" s="253"/>
      <c r="BQ78" s="232" t="n">
        <v>72</v>
      </c>
      <c r="BR78" s="283"/>
      <c r="BS78" s="284"/>
      <c r="BT78" s="284"/>
      <c r="BU78" s="284"/>
      <c r="BV78" s="284"/>
      <c r="BW78" s="284"/>
      <c r="BX78" s="284"/>
      <c r="BY78" s="284"/>
      <c r="BZ78" s="284"/>
      <c r="CA78" s="284"/>
      <c r="CB78" s="284"/>
      <c r="CC78" s="284"/>
      <c r="CD78" s="284"/>
      <c r="CE78" s="284"/>
      <c r="CF78" s="284"/>
      <c r="CG78" s="284"/>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6"/>
      <c r="DW78" s="286"/>
      <c r="DX78" s="286"/>
      <c r="DY78" s="286"/>
      <c r="DZ78" s="286"/>
      <c r="EA78" s="188"/>
    </row>
    <row r="79" s="189" customFormat="true" ht="26.25" hidden="false" customHeight="true" outlineLevel="0" collapsed="false">
      <c r="A79" s="223" t="n">
        <v>12</v>
      </c>
      <c r="B79" s="291" t="s">
        <v>328</v>
      </c>
      <c r="C79" s="291"/>
      <c r="D79" s="291"/>
      <c r="E79" s="291"/>
      <c r="F79" s="291"/>
      <c r="G79" s="291"/>
      <c r="H79" s="291"/>
      <c r="I79" s="291"/>
      <c r="J79" s="291"/>
      <c r="K79" s="291"/>
      <c r="L79" s="291"/>
      <c r="M79" s="291"/>
      <c r="N79" s="291"/>
      <c r="O79" s="291"/>
      <c r="P79" s="291"/>
      <c r="Q79" s="292" t="n">
        <v>778014.247</v>
      </c>
      <c r="R79" s="292"/>
      <c r="S79" s="292"/>
      <c r="T79" s="292"/>
      <c r="U79" s="292"/>
      <c r="V79" s="265" t="n">
        <v>737977.28</v>
      </c>
      <c r="W79" s="265"/>
      <c r="X79" s="265"/>
      <c r="Y79" s="265"/>
      <c r="Z79" s="265"/>
      <c r="AA79" s="265" t="n">
        <v>40036.967</v>
      </c>
      <c r="AB79" s="265"/>
      <c r="AC79" s="265"/>
      <c r="AD79" s="265"/>
      <c r="AE79" s="265"/>
      <c r="AF79" s="265" t="n">
        <v>40036.967</v>
      </c>
      <c r="AG79" s="265"/>
      <c r="AH79" s="265"/>
      <c r="AI79" s="265"/>
      <c r="AJ79" s="265"/>
      <c r="AK79" s="265" t="n">
        <v>7129.613</v>
      </c>
      <c r="AL79" s="265"/>
      <c r="AM79" s="265"/>
      <c r="AN79" s="265"/>
      <c r="AO79" s="265"/>
      <c r="AP79" s="265" t="s">
        <v>47</v>
      </c>
      <c r="AQ79" s="265"/>
      <c r="AR79" s="265"/>
      <c r="AS79" s="265"/>
      <c r="AT79" s="265"/>
      <c r="AU79" s="265" t="s">
        <v>47</v>
      </c>
      <c r="AV79" s="265"/>
      <c r="AW79" s="265"/>
      <c r="AX79" s="265"/>
      <c r="AY79" s="265"/>
      <c r="AZ79" s="293" t="s">
        <v>329</v>
      </c>
      <c r="BA79" s="293"/>
      <c r="BB79" s="293"/>
      <c r="BC79" s="293"/>
      <c r="BD79" s="293"/>
      <c r="BE79" s="253"/>
      <c r="BF79" s="253"/>
      <c r="BG79" s="253"/>
      <c r="BH79" s="253"/>
      <c r="BI79" s="253"/>
      <c r="BJ79" s="294"/>
      <c r="BK79" s="294"/>
      <c r="BL79" s="294"/>
      <c r="BM79" s="294"/>
      <c r="BN79" s="294"/>
      <c r="BO79" s="253"/>
      <c r="BP79" s="253"/>
      <c r="BQ79" s="232" t="n">
        <v>73</v>
      </c>
      <c r="BR79" s="283"/>
      <c r="BS79" s="284"/>
      <c r="BT79" s="284"/>
      <c r="BU79" s="284"/>
      <c r="BV79" s="284"/>
      <c r="BW79" s="284"/>
      <c r="BX79" s="284"/>
      <c r="BY79" s="284"/>
      <c r="BZ79" s="284"/>
      <c r="CA79" s="284"/>
      <c r="CB79" s="284"/>
      <c r="CC79" s="284"/>
      <c r="CD79" s="284"/>
      <c r="CE79" s="284"/>
      <c r="CF79" s="284"/>
      <c r="CG79" s="284"/>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6"/>
      <c r="DW79" s="286"/>
      <c r="DX79" s="286"/>
      <c r="DY79" s="286"/>
      <c r="DZ79" s="286"/>
      <c r="EA79" s="188"/>
    </row>
    <row r="80" s="189" customFormat="true" ht="26.25" hidden="false" customHeight="true" outlineLevel="0" collapsed="false">
      <c r="A80" s="223" t="n">
        <v>13</v>
      </c>
      <c r="B80" s="291"/>
      <c r="C80" s="291"/>
      <c r="D80" s="291"/>
      <c r="E80" s="291"/>
      <c r="F80" s="291"/>
      <c r="G80" s="291"/>
      <c r="H80" s="291"/>
      <c r="I80" s="291"/>
      <c r="J80" s="291"/>
      <c r="K80" s="291"/>
      <c r="L80" s="291"/>
      <c r="M80" s="291"/>
      <c r="N80" s="291"/>
      <c r="O80" s="291"/>
      <c r="P80" s="291"/>
      <c r="Q80" s="292"/>
      <c r="R80" s="292"/>
      <c r="S80" s="292"/>
      <c r="T80" s="292"/>
      <c r="U80" s="292"/>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93"/>
      <c r="BA80" s="293"/>
      <c r="BB80" s="293"/>
      <c r="BC80" s="293"/>
      <c r="BD80" s="293"/>
      <c r="BE80" s="253"/>
      <c r="BF80" s="253"/>
      <c r="BG80" s="253"/>
      <c r="BH80" s="253"/>
      <c r="BI80" s="253"/>
      <c r="BJ80" s="253"/>
      <c r="BK80" s="253"/>
      <c r="BL80" s="253"/>
      <c r="BM80" s="253"/>
      <c r="BN80" s="253"/>
      <c r="BO80" s="253"/>
      <c r="BP80" s="253"/>
      <c r="BQ80" s="232" t="n">
        <v>74</v>
      </c>
      <c r="BR80" s="283"/>
      <c r="BS80" s="284"/>
      <c r="BT80" s="284"/>
      <c r="BU80" s="284"/>
      <c r="BV80" s="284"/>
      <c r="BW80" s="284"/>
      <c r="BX80" s="284"/>
      <c r="BY80" s="284"/>
      <c r="BZ80" s="284"/>
      <c r="CA80" s="284"/>
      <c r="CB80" s="284"/>
      <c r="CC80" s="284"/>
      <c r="CD80" s="284"/>
      <c r="CE80" s="284"/>
      <c r="CF80" s="284"/>
      <c r="CG80" s="284"/>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6"/>
      <c r="DW80" s="286"/>
      <c r="DX80" s="286"/>
      <c r="DY80" s="286"/>
      <c r="DZ80" s="286"/>
      <c r="EA80" s="188"/>
    </row>
    <row r="81" s="189" customFormat="true" ht="26.25" hidden="false" customHeight="true" outlineLevel="0" collapsed="false">
      <c r="A81" s="223" t="n">
        <v>14</v>
      </c>
      <c r="B81" s="291"/>
      <c r="C81" s="291"/>
      <c r="D81" s="291"/>
      <c r="E81" s="291"/>
      <c r="F81" s="291"/>
      <c r="G81" s="291"/>
      <c r="H81" s="291"/>
      <c r="I81" s="291"/>
      <c r="J81" s="291"/>
      <c r="K81" s="291"/>
      <c r="L81" s="291"/>
      <c r="M81" s="291"/>
      <c r="N81" s="291"/>
      <c r="O81" s="291"/>
      <c r="P81" s="291"/>
      <c r="Q81" s="292"/>
      <c r="R81" s="292"/>
      <c r="S81" s="292"/>
      <c r="T81" s="292"/>
      <c r="U81" s="292"/>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93"/>
      <c r="BA81" s="293"/>
      <c r="BB81" s="293"/>
      <c r="BC81" s="293"/>
      <c r="BD81" s="293"/>
      <c r="BE81" s="253"/>
      <c r="BF81" s="253"/>
      <c r="BG81" s="253"/>
      <c r="BH81" s="253"/>
      <c r="BI81" s="253"/>
      <c r="BJ81" s="253"/>
      <c r="BK81" s="253"/>
      <c r="BL81" s="253"/>
      <c r="BM81" s="253"/>
      <c r="BN81" s="253"/>
      <c r="BO81" s="253"/>
      <c r="BP81" s="253"/>
      <c r="BQ81" s="232" t="n">
        <v>75</v>
      </c>
      <c r="BR81" s="283"/>
      <c r="BS81" s="284"/>
      <c r="BT81" s="284"/>
      <c r="BU81" s="284"/>
      <c r="BV81" s="284"/>
      <c r="BW81" s="284"/>
      <c r="BX81" s="284"/>
      <c r="BY81" s="284"/>
      <c r="BZ81" s="284"/>
      <c r="CA81" s="284"/>
      <c r="CB81" s="284"/>
      <c r="CC81" s="284"/>
      <c r="CD81" s="284"/>
      <c r="CE81" s="284"/>
      <c r="CF81" s="284"/>
      <c r="CG81" s="284"/>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285"/>
      <c r="DR81" s="285"/>
      <c r="DS81" s="285"/>
      <c r="DT81" s="285"/>
      <c r="DU81" s="285"/>
      <c r="DV81" s="286"/>
      <c r="DW81" s="286"/>
      <c r="DX81" s="286"/>
      <c r="DY81" s="286"/>
      <c r="DZ81" s="286"/>
      <c r="EA81" s="188"/>
    </row>
    <row r="82" s="189" customFormat="true" ht="26.25" hidden="false" customHeight="true" outlineLevel="0" collapsed="false">
      <c r="A82" s="223" t="n">
        <v>15</v>
      </c>
      <c r="B82" s="291"/>
      <c r="C82" s="291"/>
      <c r="D82" s="291"/>
      <c r="E82" s="291"/>
      <c r="F82" s="291"/>
      <c r="G82" s="291"/>
      <c r="H82" s="291"/>
      <c r="I82" s="291"/>
      <c r="J82" s="291"/>
      <c r="K82" s="291"/>
      <c r="L82" s="291"/>
      <c r="M82" s="291"/>
      <c r="N82" s="291"/>
      <c r="O82" s="291"/>
      <c r="P82" s="291"/>
      <c r="Q82" s="292"/>
      <c r="R82" s="292"/>
      <c r="S82" s="292"/>
      <c r="T82" s="292"/>
      <c r="U82" s="292"/>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93"/>
      <c r="BA82" s="293"/>
      <c r="BB82" s="293"/>
      <c r="BC82" s="293"/>
      <c r="BD82" s="293"/>
      <c r="BE82" s="253"/>
      <c r="BF82" s="253"/>
      <c r="BG82" s="253"/>
      <c r="BH82" s="253"/>
      <c r="BI82" s="253"/>
      <c r="BJ82" s="253"/>
      <c r="BK82" s="253"/>
      <c r="BL82" s="253"/>
      <c r="BM82" s="253"/>
      <c r="BN82" s="253"/>
      <c r="BO82" s="253"/>
      <c r="BP82" s="253"/>
      <c r="BQ82" s="232" t="n">
        <v>76</v>
      </c>
      <c r="BR82" s="283"/>
      <c r="BS82" s="284"/>
      <c r="BT82" s="284"/>
      <c r="BU82" s="284"/>
      <c r="BV82" s="284"/>
      <c r="BW82" s="284"/>
      <c r="BX82" s="284"/>
      <c r="BY82" s="284"/>
      <c r="BZ82" s="284"/>
      <c r="CA82" s="284"/>
      <c r="CB82" s="284"/>
      <c r="CC82" s="284"/>
      <c r="CD82" s="284"/>
      <c r="CE82" s="284"/>
      <c r="CF82" s="284"/>
      <c r="CG82" s="284"/>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5"/>
      <c r="DF82" s="285"/>
      <c r="DG82" s="285"/>
      <c r="DH82" s="285"/>
      <c r="DI82" s="285"/>
      <c r="DJ82" s="285"/>
      <c r="DK82" s="285"/>
      <c r="DL82" s="285"/>
      <c r="DM82" s="285"/>
      <c r="DN82" s="285"/>
      <c r="DO82" s="285"/>
      <c r="DP82" s="285"/>
      <c r="DQ82" s="285"/>
      <c r="DR82" s="285"/>
      <c r="DS82" s="285"/>
      <c r="DT82" s="285"/>
      <c r="DU82" s="285"/>
      <c r="DV82" s="286"/>
      <c r="DW82" s="286"/>
      <c r="DX82" s="286"/>
      <c r="DY82" s="286"/>
      <c r="DZ82" s="286"/>
      <c r="EA82" s="188"/>
    </row>
    <row r="83" s="189" customFormat="true" ht="26.25" hidden="false" customHeight="true" outlineLevel="0" collapsed="false">
      <c r="A83" s="223" t="n">
        <v>16</v>
      </c>
      <c r="B83" s="291"/>
      <c r="C83" s="291"/>
      <c r="D83" s="291"/>
      <c r="E83" s="291"/>
      <c r="F83" s="291"/>
      <c r="G83" s="291"/>
      <c r="H83" s="291"/>
      <c r="I83" s="291"/>
      <c r="J83" s="291"/>
      <c r="K83" s="291"/>
      <c r="L83" s="291"/>
      <c r="M83" s="291"/>
      <c r="N83" s="291"/>
      <c r="O83" s="291"/>
      <c r="P83" s="291"/>
      <c r="Q83" s="292"/>
      <c r="R83" s="292"/>
      <c r="S83" s="292"/>
      <c r="T83" s="292"/>
      <c r="U83" s="292"/>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93"/>
      <c r="BA83" s="293"/>
      <c r="BB83" s="293"/>
      <c r="BC83" s="293"/>
      <c r="BD83" s="293"/>
      <c r="BE83" s="253"/>
      <c r="BF83" s="253"/>
      <c r="BG83" s="253"/>
      <c r="BH83" s="253"/>
      <c r="BI83" s="253"/>
      <c r="BJ83" s="253"/>
      <c r="BK83" s="253"/>
      <c r="BL83" s="253"/>
      <c r="BM83" s="253"/>
      <c r="BN83" s="253"/>
      <c r="BO83" s="253"/>
      <c r="BP83" s="253"/>
      <c r="BQ83" s="232" t="n">
        <v>77</v>
      </c>
      <c r="BR83" s="283"/>
      <c r="BS83" s="284"/>
      <c r="BT83" s="284"/>
      <c r="BU83" s="284"/>
      <c r="BV83" s="284"/>
      <c r="BW83" s="284"/>
      <c r="BX83" s="284"/>
      <c r="BY83" s="284"/>
      <c r="BZ83" s="284"/>
      <c r="CA83" s="284"/>
      <c r="CB83" s="284"/>
      <c r="CC83" s="284"/>
      <c r="CD83" s="284"/>
      <c r="CE83" s="284"/>
      <c r="CF83" s="284"/>
      <c r="CG83" s="284"/>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5"/>
      <c r="DS83" s="285"/>
      <c r="DT83" s="285"/>
      <c r="DU83" s="285"/>
      <c r="DV83" s="286"/>
      <c r="DW83" s="286"/>
      <c r="DX83" s="286"/>
      <c r="DY83" s="286"/>
      <c r="DZ83" s="286"/>
      <c r="EA83" s="188"/>
    </row>
    <row r="84" s="189" customFormat="true" ht="26.25" hidden="false" customHeight="true" outlineLevel="0" collapsed="false">
      <c r="A84" s="223" t="n">
        <v>17</v>
      </c>
      <c r="B84" s="291"/>
      <c r="C84" s="291"/>
      <c r="D84" s="291"/>
      <c r="E84" s="291"/>
      <c r="F84" s="291"/>
      <c r="G84" s="291"/>
      <c r="H84" s="291"/>
      <c r="I84" s="291"/>
      <c r="J84" s="291"/>
      <c r="K84" s="291"/>
      <c r="L84" s="291"/>
      <c r="M84" s="291"/>
      <c r="N84" s="291"/>
      <c r="O84" s="291"/>
      <c r="P84" s="291"/>
      <c r="Q84" s="292"/>
      <c r="R84" s="292"/>
      <c r="S84" s="292"/>
      <c r="T84" s="292"/>
      <c r="U84" s="292"/>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93"/>
      <c r="BA84" s="293"/>
      <c r="BB84" s="293"/>
      <c r="BC84" s="293"/>
      <c r="BD84" s="293"/>
      <c r="BE84" s="253"/>
      <c r="BF84" s="253"/>
      <c r="BG84" s="253"/>
      <c r="BH84" s="253"/>
      <c r="BI84" s="253"/>
      <c r="BJ84" s="253"/>
      <c r="BK84" s="253"/>
      <c r="BL84" s="253"/>
      <c r="BM84" s="253"/>
      <c r="BN84" s="253"/>
      <c r="BO84" s="253"/>
      <c r="BP84" s="253"/>
      <c r="BQ84" s="232" t="n">
        <v>78</v>
      </c>
      <c r="BR84" s="283"/>
      <c r="BS84" s="284"/>
      <c r="BT84" s="284"/>
      <c r="BU84" s="284"/>
      <c r="BV84" s="284"/>
      <c r="BW84" s="284"/>
      <c r="BX84" s="284"/>
      <c r="BY84" s="284"/>
      <c r="BZ84" s="284"/>
      <c r="CA84" s="284"/>
      <c r="CB84" s="284"/>
      <c r="CC84" s="284"/>
      <c r="CD84" s="284"/>
      <c r="CE84" s="284"/>
      <c r="CF84" s="284"/>
      <c r="CG84" s="284"/>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6"/>
      <c r="DW84" s="286"/>
      <c r="DX84" s="286"/>
      <c r="DY84" s="286"/>
      <c r="DZ84" s="286"/>
      <c r="EA84" s="188"/>
    </row>
    <row r="85" s="189" customFormat="true" ht="26.25" hidden="false" customHeight="true" outlineLevel="0" collapsed="false">
      <c r="A85" s="223" t="n">
        <v>18</v>
      </c>
      <c r="B85" s="291"/>
      <c r="C85" s="291"/>
      <c r="D85" s="291"/>
      <c r="E85" s="291"/>
      <c r="F85" s="291"/>
      <c r="G85" s="291"/>
      <c r="H85" s="291"/>
      <c r="I85" s="291"/>
      <c r="J85" s="291"/>
      <c r="K85" s="291"/>
      <c r="L85" s="291"/>
      <c r="M85" s="291"/>
      <c r="N85" s="291"/>
      <c r="O85" s="291"/>
      <c r="P85" s="291"/>
      <c r="Q85" s="292"/>
      <c r="R85" s="292"/>
      <c r="S85" s="292"/>
      <c r="T85" s="292"/>
      <c r="U85" s="292"/>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93"/>
      <c r="BA85" s="293"/>
      <c r="BB85" s="293"/>
      <c r="BC85" s="293"/>
      <c r="BD85" s="293"/>
      <c r="BE85" s="253"/>
      <c r="BF85" s="253"/>
      <c r="BG85" s="253"/>
      <c r="BH85" s="253"/>
      <c r="BI85" s="253"/>
      <c r="BJ85" s="253"/>
      <c r="BK85" s="253"/>
      <c r="BL85" s="253"/>
      <c r="BM85" s="253"/>
      <c r="BN85" s="253"/>
      <c r="BO85" s="253"/>
      <c r="BP85" s="253"/>
      <c r="BQ85" s="232" t="n">
        <v>79</v>
      </c>
      <c r="BR85" s="283"/>
      <c r="BS85" s="284"/>
      <c r="BT85" s="284"/>
      <c r="BU85" s="284"/>
      <c r="BV85" s="284"/>
      <c r="BW85" s="284"/>
      <c r="BX85" s="284"/>
      <c r="BY85" s="284"/>
      <c r="BZ85" s="284"/>
      <c r="CA85" s="284"/>
      <c r="CB85" s="284"/>
      <c r="CC85" s="284"/>
      <c r="CD85" s="284"/>
      <c r="CE85" s="284"/>
      <c r="CF85" s="284"/>
      <c r="CG85" s="284"/>
      <c r="CH85" s="285"/>
      <c r="CI85" s="285"/>
      <c r="CJ85" s="285"/>
      <c r="CK85" s="285"/>
      <c r="CL85" s="285"/>
      <c r="CM85" s="285"/>
      <c r="CN85" s="285"/>
      <c r="CO85" s="285"/>
      <c r="CP85" s="285"/>
      <c r="CQ85" s="285"/>
      <c r="CR85" s="285"/>
      <c r="CS85" s="285"/>
      <c r="CT85" s="285"/>
      <c r="CU85" s="285"/>
      <c r="CV85" s="285"/>
      <c r="CW85" s="285"/>
      <c r="CX85" s="285"/>
      <c r="CY85" s="285"/>
      <c r="CZ85" s="285"/>
      <c r="DA85" s="285"/>
      <c r="DB85" s="285"/>
      <c r="DC85" s="285"/>
      <c r="DD85" s="285"/>
      <c r="DE85" s="285"/>
      <c r="DF85" s="285"/>
      <c r="DG85" s="285"/>
      <c r="DH85" s="285"/>
      <c r="DI85" s="285"/>
      <c r="DJ85" s="285"/>
      <c r="DK85" s="285"/>
      <c r="DL85" s="285"/>
      <c r="DM85" s="285"/>
      <c r="DN85" s="285"/>
      <c r="DO85" s="285"/>
      <c r="DP85" s="285"/>
      <c r="DQ85" s="285"/>
      <c r="DR85" s="285"/>
      <c r="DS85" s="285"/>
      <c r="DT85" s="285"/>
      <c r="DU85" s="285"/>
      <c r="DV85" s="286"/>
      <c r="DW85" s="286"/>
      <c r="DX85" s="286"/>
      <c r="DY85" s="286"/>
      <c r="DZ85" s="286"/>
      <c r="EA85" s="188"/>
    </row>
    <row r="86" s="189" customFormat="true" ht="26.25" hidden="false" customHeight="true" outlineLevel="0" collapsed="false">
      <c r="A86" s="223" t="n">
        <v>19</v>
      </c>
      <c r="B86" s="291"/>
      <c r="C86" s="291"/>
      <c r="D86" s="291"/>
      <c r="E86" s="291"/>
      <c r="F86" s="291"/>
      <c r="G86" s="291"/>
      <c r="H86" s="291"/>
      <c r="I86" s="291"/>
      <c r="J86" s="291"/>
      <c r="K86" s="291"/>
      <c r="L86" s="291"/>
      <c r="M86" s="291"/>
      <c r="N86" s="291"/>
      <c r="O86" s="291"/>
      <c r="P86" s="291"/>
      <c r="Q86" s="292"/>
      <c r="R86" s="292"/>
      <c r="S86" s="292"/>
      <c r="T86" s="292"/>
      <c r="U86" s="292"/>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93"/>
      <c r="BA86" s="293"/>
      <c r="BB86" s="293"/>
      <c r="BC86" s="293"/>
      <c r="BD86" s="293"/>
      <c r="BE86" s="253"/>
      <c r="BF86" s="253"/>
      <c r="BG86" s="253"/>
      <c r="BH86" s="253"/>
      <c r="BI86" s="253"/>
      <c r="BJ86" s="253"/>
      <c r="BK86" s="253"/>
      <c r="BL86" s="253"/>
      <c r="BM86" s="253"/>
      <c r="BN86" s="253"/>
      <c r="BO86" s="253"/>
      <c r="BP86" s="253"/>
      <c r="BQ86" s="232" t="n">
        <v>80</v>
      </c>
      <c r="BR86" s="283"/>
      <c r="BS86" s="284"/>
      <c r="BT86" s="284"/>
      <c r="BU86" s="284"/>
      <c r="BV86" s="284"/>
      <c r="BW86" s="284"/>
      <c r="BX86" s="284"/>
      <c r="BY86" s="284"/>
      <c r="BZ86" s="284"/>
      <c r="CA86" s="284"/>
      <c r="CB86" s="284"/>
      <c r="CC86" s="284"/>
      <c r="CD86" s="284"/>
      <c r="CE86" s="284"/>
      <c r="CF86" s="284"/>
      <c r="CG86" s="284"/>
      <c r="CH86" s="285"/>
      <c r="CI86" s="285"/>
      <c r="CJ86" s="285"/>
      <c r="CK86" s="285"/>
      <c r="CL86" s="285"/>
      <c r="CM86" s="285"/>
      <c r="CN86" s="285"/>
      <c r="CO86" s="285"/>
      <c r="CP86" s="285"/>
      <c r="CQ86" s="285"/>
      <c r="CR86" s="285"/>
      <c r="CS86" s="285"/>
      <c r="CT86" s="285"/>
      <c r="CU86" s="285"/>
      <c r="CV86" s="285"/>
      <c r="CW86" s="285"/>
      <c r="CX86" s="285"/>
      <c r="CY86" s="285"/>
      <c r="CZ86" s="285"/>
      <c r="DA86" s="285"/>
      <c r="DB86" s="285"/>
      <c r="DC86" s="285"/>
      <c r="DD86" s="285"/>
      <c r="DE86" s="285"/>
      <c r="DF86" s="285"/>
      <c r="DG86" s="285"/>
      <c r="DH86" s="285"/>
      <c r="DI86" s="285"/>
      <c r="DJ86" s="285"/>
      <c r="DK86" s="285"/>
      <c r="DL86" s="285"/>
      <c r="DM86" s="285"/>
      <c r="DN86" s="285"/>
      <c r="DO86" s="285"/>
      <c r="DP86" s="285"/>
      <c r="DQ86" s="285"/>
      <c r="DR86" s="285"/>
      <c r="DS86" s="285"/>
      <c r="DT86" s="285"/>
      <c r="DU86" s="285"/>
      <c r="DV86" s="286"/>
      <c r="DW86" s="286"/>
      <c r="DX86" s="286"/>
      <c r="DY86" s="286"/>
      <c r="DZ86" s="286"/>
      <c r="EA86" s="188"/>
    </row>
    <row r="87" s="189" customFormat="true" ht="26.25" hidden="false" customHeight="true" outlineLevel="0" collapsed="false">
      <c r="A87" s="295" t="n">
        <v>20</v>
      </c>
      <c r="B87" s="296"/>
      <c r="C87" s="296"/>
      <c r="D87" s="296"/>
      <c r="E87" s="296"/>
      <c r="F87" s="296"/>
      <c r="G87" s="296"/>
      <c r="H87" s="296"/>
      <c r="I87" s="296"/>
      <c r="J87" s="296"/>
      <c r="K87" s="296"/>
      <c r="L87" s="296"/>
      <c r="M87" s="296"/>
      <c r="N87" s="296"/>
      <c r="O87" s="296"/>
      <c r="P87" s="296"/>
      <c r="Q87" s="297"/>
      <c r="R87" s="297"/>
      <c r="S87" s="297"/>
      <c r="T87" s="297"/>
      <c r="U87" s="297"/>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9"/>
      <c r="BA87" s="299"/>
      <c r="BB87" s="299"/>
      <c r="BC87" s="299"/>
      <c r="BD87" s="299"/>
      <c r="BE87" s="253"/>
      <c r="BF87" s="253"/>
      <c r="BG87" s="253"/>
      <c r="BH87" s="253"/>
      <c r="BI87" s="253"/>
      <c r="BJ87" s="253"/>
      <c r="BK87" s="253"/>
      <c r="BL87" s="253"/>
      <c r="BM87" s="253"/>
      <c r="BN87" s="253"/>
      <c r="BO87" s="253"/>
      <c r="BP87" s="253"/>
      <c r="BQ87" s="232" t="n">
        <v>81</v>
      </c>
      <c r="BR87" s="283"/>
      <c r="BS87" s="284"/>
      <c r="BT87" s="284"/>
      <c r="BU87" s="284"/>
      <c r="BV87" s="284"/>
      <c r="BW87" s="284"/>
      <c r="BX87" s="284"/>
      <c r="BY87" s="284"/>
      <c r="BZ87" s="284"/>
      <c r="CA87" s="284"/>
      <c r="CB87" s="284"/>
      <c r="CC87" s="284"/>
      <c r="CD87" s="284"/>
      <c r="CE87" s="284"/>
      <c r="CF87" s="284"/>
      <c r="CG87" s="284"/>
      <c r="CH87" s="285"/>
      <c r="CI87" s="285"/>
      <c r="CJ87" s="285"/>
      <c r="CK87" s="285"/>
      <c r="CL87" s="285"/>
      <c r="CM87" s="285"/>
      <c r="CN87" s="285"/>
      <c r="CO87" s="285"/>
      <c r="CP87" s="285"/>
      <c r="CQ87" s="285"/>
      <c r="CR87" s="285"/>
      <c r="CS87" s="285"/>
      <c r="CT87" s="285"/>
      <c r="CU87" s="285"/>
      <c r="CV87" s="285"/>
      <c r="CW87" s="285"/>
      <c r="CX87" s="285"/>
      <c r="CY87" s="285"/>
      <c r="CZ87" s="285"/>
      <c r="DA87" s="285"/>
      <c r="DB87" s="285"/>
      <c r="DC87" s="285"/>
      <c r="DD87" s="285"/>
      <c r="DE87" s="285"/>
      <c r="DF87" s="285"/>
      <c r="DG87" s="285"/>
      <c r="DH87" s="285"/>
      <c r="DI87" s="285"/>
      <c r="DJ87" s="285"/>
      <c r="DK87" s="285"/>
      <c r="DL87" s="285"/>
      <c r="DM87" s="285"/>
      <c r="DN87" s="285"/>
      <c r="DO87" s="285"/>
      <c r="DP87" s="285"/>
      <c r="DQ87" s="285"/>
      <c r="DR87" s="285"/>
      <c r="DS87" s="285"/>
      <c r="DT87" s="285"/>
      <c r="DU87" s="285"/>
      <c r="DV87" s="286"/>
      <c r="DW87" s="286"/>
      <c r="DX87" s="286"/>
      <c r="DY87" s="286"/>
      <c r="DZ87" s="286"/>
      <c r="EA87" s="188"/>
    </row>
    <row r="88" s="189" customFormat="true" ht="26.25" hidden="false" customHeight="true" outlineLevel="0" collapsed="false">
      <c r="A88" s="244" t="s">
        <v>294</v>
      </c>
      <c r="B88" s="245" t="s">
        <v>330</v>
      </c>
      <c r="C88" s="245"/>
      <c r="D88" s="245"/>
      <c r="E88" s="245"/>
      <c r="F88" s="245"/>
      <c r="G88" s="245"/>
      <c r="H88" s="245"/>
      <c r="I88" s="245"/>
      <c r="J88" s="245"/>
      <c r="K88" s="245"/>
      <c r="L88" s="245"/>
      <c r="M88" s="245"/>
      <c r="N88" s="245"/>
      <c r="O88" s="245"/>
      <c r="P88" s="245"/>
      <c r="Q88" s="274"/>
      <c r="R88" s="274"/>
      <c r="S88" s="274"/>
      <c r="T88" s="274"/>
      <c r="U88" s="274"/>
      <c r="V88" s="275"/>
      <c r="W88" s="275"/>
      <c r="X88" s="275"/>
      <c r="Y88" s="275"/>
      <c r="Z88" s="275"/>
      <c r="AA88" s="275"/>
      <c r="AB88" s="275"/>
      <c r="AC88" s="275"/>
      <c r="AD88" s="275"/>
      <c r="AE88" s="275"/>
      <c r="AF88" s="279" t="n">
        <v>42420</v>
      </c>
      <c r="AG88" s="279"/>
      <c r="AH88" s="279"/>
      <c r="AI88" s="279"/>
      <c r="AJ88" s="279"/>
      <c r="AK88" s="275"/>
      <c r="AL88" s="275"/>
      <c r="AM88" s="275"/>
      <c r="AN88" s="275"/>
      <c r="AO88" s="275"/>
      <c r="AP88" s="279" t="n">
        <v>733</v>
      </c>
      <c r="AQ88" s="279"/>
      <c r="AR88" s="279"/>
      <c r="AS88" s="279"/>
      <c r="AT88" s="279"/>
      <c r="AU88" s="279" t="n">
        <v>541</v>
      </c>
      <c r="AV88" s="279"/>
      <c r="AW88" s="279"/>
      <c r="AX88" s="279"/>
      <c r="AY88" s="279"/>
      <c r="AZ88" s="281"/>
      <c r="BA88" s="281"/>
      <c r="BB88" s="281"/>
      <c r="BC88" s="281"/>
      <c r="BD88" s="281"/>
      <c r="BE88" s="253"/>
      <c r="BF88" s="253"/>
      <c r="BG88" s="253"/>
      <c r="BH88" s="253"/>
      <c r="BI88" s="253"/>
      <c r="BJ88" s="253"/>
      <c r="BK88" s="253"/>
      <c r="BL88" s="253"/>
      <c r="BM88" s="253"/>
      <c r="BN88" s="253"/>
      <c r="BO88" s="253"/>
      <c r="BP88" s="253"/>
      <c r="BQ88" s="232" t="n">
        <v>82</v>
      </c>
      <c r="BR88" s="283"/>
      <c r="BS88" s="284"/>
      <c r="BT88" s="284"/>
      <c r="BU88" s="284"/>
      <c r="BV88" s="284"/>
      <c r="BW88" s="284"/>
      <c r="BX88" s="284"/>
      <c r="BY88" s="284"/>
      <c r="BZ88" s="284"/>
      <c r="CA88" s="284"/>
      <c r="CB88" s="284"/>
      <c r="CC88" s="284"/>
      <c r="CD88" s="284"/>
      <c r="CE88" s="284"/>
      <c r="CF88" s="284"/>
      <c r="CG88" s="284"/>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c r="DP88" s="285"/>
      <c r="DQ88" s="285"/>
      <c r="DR88" s="285"/>
      <c r="DS88" s="285"/>
      <c r="DT88" s="285"/>
      <c r="DU88" s="285"/>
      <c r="DV88" s="286"/>
      <c r="DW88" s="286"/>
      <c r="DX88" s="286"/>
      <c r="DY88" s="286"/>
      <c r="DZ88" s="286"/>
      <c r="EA88" s="188"/>
    </row>
    <row r="89" s="189" customFormat="true" ht="26.25" hidden="false" customHeight="true" outlineLevel="0" collapsed="false">
      <c r="A89" s="300"/>
      <c r="B89" s="301"/>
      <c r="C89" s="301"/>
      <c r="D89" s="301"/>
      <c r="E89" s="301"/>
      <c r="F89" s="301"/>
      <c r="G89" s="301"/>
      <c r="H89" s="301"/>
      <c r="I89" s="301"/>
      <c r="J89" s="301"/>
      <c r="K89" s="301"/>
      <c r="L89" s="301"/>
      <c r="M89" s="301"/>
      <c r="N89" s="301"/>
      <c r="O89" s="301"/>
      <c r="P89" s="301"/>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3"/>
      <c r="BA89" s="303"/>
      <c r="BB89" s="303"/>
      <c r="BC89" s="303"/>
      <c r="BD89" s="303"/>
      <c r="BE89" s="253"/>
      <c r="BF89" s="253"/>
      <c r="BG89" s="253"/>
      <c r="BH89" s="253"/>
      <c r="BI89" s="253"/>
      <c r="BJ89" s="253"/>
      <c r="BK89" s="253"/>
      <c r="BL89" s="253"/>
      <c r="BM89" s="253"/>
      <c r="BN89" s="253"/>
      <c r="BO89" s="253"/>
      <c r="BP89" s="253"/>
      <c r="BQ89" s="232" t="n">
        <v>83</v>
      </c>
      <c r="BR89" s="283"/>
      <c r="BS89" s="284"/>
      <c r="BT89" s="284"/>
      <c r="BU89" s="284"/>
      <c r="BV89" s="284"/>
      <c r="BW89" s="284"/>
      <c r="BX89" s="284"/>
      <c r="BY89" s="284"/>
      <c r="BZ89" s="284"/>
      <c r="CA89" s="284"/>
      <c r="CB89" s="284"/>
      <c r="CC89" s="284"/>
      <c r="CD89" s="284"/>
      <c r="CE89" s="284"/>
      <c r="CF89" s="284"/>
      <c r="CG89" s="284"/>
      <c r="CH89" s="28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5"/>
      <c r="DF89" s="285"/>
      <c r="DG89" s="285"/>
      <c r="DH89" s="285"/>
      <c r="DI89" s="285"/>
      <c r="DJ89" s="285"/>
      <c r="DK89" s="285"/>
      <c r="DL89" s="285"/>
      <c r="DM89" s="285"/>
      <c r="DN89" s="285"/>
      <c r="DO89" s="285"/>
      <c r="DP89" s="285"/>
      <c r="DQ89" s="285"/>
      <c r="DR89" s="285"/>
      <c r="DS89" s="285"/>
      <c r="DT89" s="285"/>
      <c r="DU89" s="285"/>
      <c r="DV89" s="286"/>
      <c r="DW89" s="286"/>
      <c r="DX89" s="286"/>
      <c r="DY89" s="286"/>
      <c r="DZ89" s="286"/>
      <c r="EA89" s="188"/>
    </row>
    <row r="90" s="189" customFormat="true" ht="26.25" hidden="false" customHeight="true" outlineLevel="0" collapsed="false">
      <c r="A90" s="300"/>
      <c r="B90" s="301"/>
      <c r="C90" s="301"/>
      <c r="D90" s="301"/>
      <c r="E90" s="301"/>
      <c r="F90" s="301"/>
      <c r="G90" s="301"/>
      <c r="H90" s="301"/>
      <c r="I90" s="301"/>
      <c r="J90" s="301"/>
      <c r="K90" s="301"/>
      <c r="L90" s="301"/>
      <c r="M90" s="301"/>
      <c r="N90" s="301"/>
      <c r="O90" s="301"/>
      <c r="P90" s="301"/>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3"/>
      <c r="BA90" s="303"/>
      <c r="BB90" s="303"/>
      <c r="BC90" s="303"/>
      <c r="BD90" s="303"/>
      <c r="BE90" s="253"/>
      <c r="BF90" s="253"/>
      <c r="BG90" s="253"/>
      <c r="BH90" s="253"/>
      <c r="BI90" s="253"/>
      <c r="BJ90" s="253"/>
      <c r="BK90" s="253"/>
      <c r="BL90" s="253"/>
      <c r="BM90" s="253"/>
      <c r="BN90" s="253"/>
      <c r="BO90" s="253"/>
      <c r="BP90" s="253"/>
      <c r="BQ90" s="232" t="n">
        <v>84</v>
      </c>
      <c r="BR90" s="283"/>
      <c r="BS90" s="284"/>
      <c r="BT90" s="284"/>
      <c r="BU90" s="284"/>
      <c r="BV90" s="284"/>
      <c r="BW90" s="284"/>
      <c r="BX90" s="284"/>
      <c r="BY90" s="284"/>
      <c r="BZ90" s="284"/>
      <c r="CA90" s="284"/>
      <c r="CB90" s="284"/>
      <c r="CC90" s="284"/>
      <c r="CD90" s="284"/>
      <c r="CE90" s="284"/>
      <c r="CF90" s="284"/>
      <c r="CG90" s="284"/>
      <c r="CH90" s="285"/>
      <c r="CI90" s="285"/>
      <c r="CJ90" s="285"/>
      <c r="CK90" s="285"/>
      <c r="CL90" s="285"/>
      <c r="CM90" s="285"/>
      <c r="CN90" s="285"/>
      <c r="CO90" s="285"/>
      <c r="CP90" s="285"/>
      <c r="CQ90" s="285"/>
      <c r="CR90" s="285"/>
      <c r="CS90" s="285"/>
      <c r="CT90" s="285"/>
      <c r="CU90" s="285"/>
      <c r="CV90" s="285"/>
      <c r="CW90" s="285"/>
      <c r="CX90" s="285"/>
      <c r="CY90" s="285"/>
      <c r="CZ90" s="285"/>
      <c r="DA90" s="285"/>
      <c r="DB90" s="285"/>
      <c r="DC90" s="285"/>
      <c r="DD90" s="285"/>
      <c r="DE90" s="285"/>
      <c r="DF90" s="285"/>
      <c r="DG90" s="285"/>
      <c r="DH90" s="285"/>
      <c r="DI90" s="285"/>
      <c r="DJ90" s="285"/>
      <c r="DK90" s="285"/>
      <c r="DL90" s="285"/>
      <c r="DM90" s="285"/>
      <c r="DN90" s="285"/>
      <c r="DO90" s="285"/>
      <c r="DP90" s="285"/>
      <c r="DQ90" s="285"/>
      <c r="DR90" s="285"/>
      <c r="DS90" s="285"/>
      <c r="DT90" s="285"/>
      <c r="DU90" s="285"/>
      <c r="DV90" s="286"/>
      <c r="DW90" s="286"/>
      <c r="DX90" s="286"/>
      <c r="DY90" s="286"/>
      <c r="DZ90" s="286"/>
      <c r="EA90" s="188"/>
    </row>
    <row r="91" s="189" customFormat="true" ht="26.25" hidden="false" customHeight="true" outlineLevel="0" collapsed="false">
      <c r="A91" s="300"/>
      <c r="B91" s="301"/>
      <c r="C91" s="301"/>
      <c r="D91" s="301"/>
      <c r="E91" s="301"/>
      <c r="F91" s="301"/>
      <c r="G91" s="301"/>
      <c r="H91" s="301"/>
      <c r="I91" s="301"/>
      <c r="J91" s="301"/>
      <c r="K91" s="301"/>
      <c r="L91" s="301"/>
      <c r="M91" s="301"/>
      <c r="N91" s="301"/>
      <c r="O91" s="301"/>
      <c r="P91" s="301"/>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3"/>
      <c r="BA91" s="303"/>
      <c r="BB91" s="303"/>
      <c r="BC91" s="303"/>
      <c r="BD91" s="303"/>
      <c r="BE91" s="253"/>
      <c r="BF91" s="253"/>
      <c r="BG91" s="253"/>
      <c r="BH91" s="253"/>
      <c r="BI91" s="253"/>
      <c r="BJ91" s="253"/>
      <c r="BK91" s="253"/>
      <c r="BL91" s="253"/>
      <c r="BM91" s="253"/>
      <c r="BN91" s="253"/>
      <c r="BO91" s="253"/>
      <c r="BP91" s="253"/>
      <c r="BQ91" s="232" t="n">
        <v>85</v>
      </c>
      <c r="BR91" s="283"/>
      <c r="BS91" s="284"/>
      <c r="BT91" s="284"/>
      <c r="BU91" s="284"/>
      <c r="BV91" s="284"/>
      <c r="BW91" s="284"/>
      <c r="BX91" s="284"/>
      <c r="BY91" s="284"/>
      <c r="BZ91" s="284"/>
      <c r="CA91" s="284"/>
      <c r="CB91" s="284"/>
      <c r="CC91" s="284"/>
      <c r="CD91" s="284"/>
      <c r="CE91" s="284"/>
      <c r="CF91" s="284"/>
      <c r="CG91" s="284"/>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285"/>
      <c r="DI91" s="285"/>
      <c r="DJ91" s="285"/>
      <c r="DK91" s="285"/>
      <c r="DL91" s="285"/>
      <c r="DM91" s="285"/>
      <c r="DN91" s="285"/>
      <c r="DO91" s="285"/>
      <c r="DP91" s="285"/>
      <c r="DQ91" s="285"/>
      <c r="DR91" s="285"/>
      <c r="DS91" s="285"/>
      <c r="DT91" s="285"/>
      <c r="DU91" s="285"/>
      <c r="DV91" s="286"/>
      <c r="DW91" s="286"/>
      <c r="DX91" s="286"/>
      <c r="DY91" s="286"/>
      <c r="DZ91" s="286"/>
      <c r="EA91" s="188"/>
    </row>
    <row r="92" s="189" customFormat="true" ht="26.25" hidden="false" customHeight="true" outlineLevel="0" collapsed="false">
      <c r="A92" s="300"/>
      <c r="B92" s="301"/>
      <c r="C92" s="301"/>
      <c r="D92" s="301"/>
      <c r="E92" s="301"/>
      <c r="F92" s="301"/>
      <c r="G92" s="301"/>
      <c r="H92" s="301"/>
      <c r="I92" s="301"/>
      <c r="J92" s="301"/>
      <c r="K92" s="301"/>
      <c r="L92" s="301"/>
      <c r="M92" s="301"/>
      <c r="N92" s="301"/>
      <c r="O92" s="301"/>
      <c r="P92" s="301"/>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3"/>
      <c r="BA92" s="303"/>
      <c r="BB92" s="303"/>
      <c r="BC92" s="303"/>
      <c r="BD92" s="303"/>
      <c r="BE92" s="253"/>
      <c r="BF92" s="253"/>
      <c r="BG92" s="253"/>
      <c r="BH92" s="253"/>
      <c r="BI92" s="253"/>
      <c r="BJ92" s="253"/>
      <c r="BK92" s="253"/>
      <c r="BL92" s="253"/>
      <c r="BM92" s="253"/>
      <c r="BN92" s="253"/>
      <c r="BO92" s="253"/>
      <c r="BP92" s="253"/>
      <c r="BQ92" s="232" t="n">
        <v>86</v>
      </c>
      <c r="BR92" s="283"/>
      <c r="BS92" s="284"/>
      <c r="BT92" s="284"/>
      <c r="BU92" s="284"/>
      <c r="BV92" s="284"/>
      <c r="BW92" s="284"/>
      <c r="BX92" s="284"/>
      <c r="BY92" s="284"/>
      <c r="BZ92" s="284"/>
      <c r="CA92" s="284"/>
      <c r="CB92" s="284"/>
      <c r="CC92" s="284"/>
      <c r="CD92" s="284"/>
      <c r="CE92" s="284"/>
      <c r="CF92" s="284"/>
      <c r="CG92" s="284"/>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5"/>
      <c r="DI92" s="285"/>
      <c r="DJ92" s="285"/>
      <c r="DK92" s="285"/>
      <c r="DL92" s="285"/>
      <c r="DM92" s="285"/>
      <c r="DN92" s="285"/>
      <c r="DO92" s="285"/>
      <c r="DP92" s="285"/>
      <c r="DQ92" s="285"/>
      <c r="DR92" s="285"/>
      <c r="DS92" s="285"/>
      <c r="DT92" s="285"/>
      <c r="DU92" s="285"/>
      <c r="DV92" s="286"/>
      <c r="DW92" s="286"/>
      <c r="DX92" s="286"/>
      <c r="DY92" s="286"/>
      <c r="DZ92" s="286"/>
      <c r="EA92" s="188"/>
    </row>
    <row r="93" s="189" customFormat="true" ht="26.25" hidden="false" customHeight="true" outlineLevel="0" collapsed="false">
      <c r="A93" s="300"/>
      <c r="B93" s="301"/>
      <c r="C93" s="301"/>
      <c r="D93" s="301"/>
      <c r="E93" s="301"/>
      <c r="F93" s="301"/>
      <c r="G93" s="301"/>
      <c r="H93" s="301"/>
      <c r="I93" s="301"/>
      <c r="J93" s="301"/>
      <c r="K93" s="301"/>
      <c r="L93" s="301"/>
      <c r="M93" s="301"/>
      <c r="N93" s="301"/>
      <c r="O93" s="301"/>
      <c r="P93" s="301"/>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3"/>
      <c r="BA93" s="303"/>
      <c r="BB93" s="303"/>
      <c r="BC93" s="303"/>
      <c r="BD93" s="303"/>
      <c r="BE93" s="253"/>
      <c r="BF93" s="253"/>
      <c r="BG93" s="253"/>
      <c r="BH93" s="253"/>
      <c r="BI93" s="253"/>
      <c r="BJ93" s="253"/>
      <c r="BK93" s="253"/>
      <c r="BL93" s="253"/>
      <c r="BM93" s="253"/>
      <c r="BN93" s="253"/>
      <c r="BO93" s="253"/>
      <c r="BP93" s="253"/>
      <c r="BQ93" s="232" t="n">
        <v>87</v>
      </c>
      <c r="BR93" s="283"/>
      <c r="BS93" s="284"/>
      <c r="BT93" s="284"/>
      <c r="BU93" s="284"/>
      <c r="BV93" s="284"/>
      <c r="BW93" s="284"/>
      <c r="BX93" s="284"/>
      <c r="BY93" s="284"/>
      <c r="BZ93" s="284"/>
      <c r="CA93" s="284"/>
      <c r="CB93" s="284"/>
      <c r="CC93" s="284"/>
      <c r="CD93" s="284"/>
      <c r="CE93" s="284"/>
      <c r="CF93" s="284"/>
      <c r="CG93" s="284"/>
      <c r="CH93" s="285"/>
      <c r="CI93" s="285"/>
      <c r="CJ93" s="285"/>
      <c r="CK93" s="285"/>
      <c r="CL93" s="285"/>
      <c r="CM93" s="285"/>
      <c r="CN93" s="285"/>
      <c r="CO93" s="285"/>
      <c r="CP93" s="285"/>
      <c r="CQ93" s="285"/>
      <c r="CR93" s="285"/>
      <c r="CS93" s="285"/>
      <c r="CT93" s="285"/>
      <c r="CU93" s="285"/>
      <c r="CV93" s="285"/>
      <c r="CW93" s="285"/>
      <c r="CX93" s="285"/>
      <c r="CY93" s="285"/>
      <c r="CZ93" s="285"/>
      <c r="DA93" s="285"/>
      <c r="DB93" s="285"/>
      <c r="DC93" s="285"/>
      <c r="DD93" s="285"/>
      <c r="DE93" s="285"/>
      <c r="DF93" s="285"/>
      <c r="DG93" s="285"/>
      <c r="DH93" s="285"/>
      <c r="DI93" s="285"/>
      <c r="DJ93" s="285"/>
      <c r="DK93" s="285"/>
      <c r="DL93" s="285"/>
      <c r="DM93" s="285"/>
      <c r="DN93" s="285"/>
      <c r="DO93" s="285"/>
      <c r="DP93" s="285"/>
      <c r="DQ93" s="285"/>
      <c r="DR93" s="285"/>
      <c r="DS93" s="285"/>
      <c r="DT93" s="285"/>
      <c r="DU93" s="285"/>
      <c r="DV93" s="286"/>
      <c r="DW93" s="286"/>
      <c r="DX93" s="286"/>
      <c r="DY93" s="286"/>
      <c r="DZ93" s="286"/>
      <c r="EA93" s="188"/>
    </row>
    <row r="94" s="189" customFormat="true" ht="26.25" hidden="false" customHeight="true" outlineLevel="0" collapsed="false">
      <c r="A94" s="300"/>
      <c r="B94" s="301"/>
      <c r="C94" s="301"/>
      <c r="D94" s="301"/>
      <c r="E94" s="301"/>
      <c r="F94" s="301"/>
      <c r="G94" s="301"/>
      <c r="H94" s="301"/>
      <c r="I94" s="301"/>
      <c r="J94" s="301"/>
      <c r="K94" s="301"/>
      <c r="L94" s="301"/>
      <c r="M94" s="301"/>
      <c r="N94" s="301"/>
      <c r="O94" s="301"/>
      <c r="P94" s="301"/>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3"/>
      <c r="BA94" s="303"/>
      <c r="BB94" s="303"/>
      <c r="BC94" s="303"/>
      <c r="BD94" s="303"/>
      <c r="BE94" s="253"/>
      <c r="BF94" s="253"/>
      <c r="BG94" s="253"/>
      <c r="BH94" s="253"/>
      <c r="BI94" s="253"/>
      <c r="BJ94" s="253"/>
      <c r="BK94" s="253"/>
      <c r="BL94" s="253"/>
      <c r="BM94" s="253"/>
      <c r="BN94" s="253"/>
      <c r="BO94" s="253"/>
      <c r="BP94" s="253"/>
      <c r="BQ94" s="232" t="n">
        <v>88</v>
      </c>
      <c r="BR94" s="283"/>
      <c r="BS94" s="284"/>
      <c r="BT94" s="284"/>
      <c r="BU94" s="284"/>
      <c r="BV94" s="284"/>
      <c r="BW94" s="284"/>
      <c r="BX94" s="284"/>
      <c r="BY94" s="284"/>
      <c r="BZ94" s="284"/>
      <c r="CA94" s="284"/>
      <c r="CB94" s="284"/>
      <c r="CC94" s="284"/>
      <c r="CD94" s="284"/>
      <c r="CE94" s="284"/>
      <c r="CF94" s="284"/>
      <c r="CG94" s="284"/>
      <c r="CH94" s="285"/>
      <c r="CI94" s="285"/>
      <c r="CJ94" s="285"/>
      <c r="CK94" s="285"/>
      <c r="CL94" s="285"/>
      <c r="CM94" s="285"/>
      <c r="CN94" s="285"/>
      <c r="CO94" s="285"/>
      <c r="CP94" s="285"/>
      <c r="CQ94" s="285"/>
      <c r="CR94" s="285"/>
      <c r="CS94" s="285"/>
      <c r="CT94" s="285"/>
      <c r="CU94" s="285"/>
      <c r="CV94" s="285"/>
      <c r="CW94" s="285"/>
      <c r="CX94" s="285"/>
      <c r="CY94" s="285"/>
      <c r="CZ94" s="285"/>
      <c r="DA94" s="285"/>
      <c r="DB94" s="285"/>
      <c r="DC94" s="285"/>
      <c r="DD94" s="285"/>
      <c r="DE94" s="285"/>
      <c r="DF94" s="285"/>
      <c r="DG94" s="285"/>
      <c r="DH94" s="285"/>
      <c r="DI94" s="285"/>
      <c r="DJ94" s="285"/>
      <c r="DK94" s="285"/>
      <c r="DL94" s="285"/>
      <c r="DM94" s="285"/>
      <c r="DN94" s="285"/>
      <c r="DO94" s="285"/>
      <c r="DP94" s="285"/>
      <c r="DQ94" s="285"/>
      <c r="DR94" s="285"/>
      <c r="DS94" s="285"/>
      <c r="DT94" s="285"/>
      <c r="DU94" s="285"/>
      <c r="DV94" s="286"/>
      <c r="DW94" s="286"/>
      <c r="DX94" s="286"/>
      <c r="DY94" s="286"/>
      <c r="DZ94" s="286"/>
      <c r="EA94" s="188"/>
    </row>
    <row r="95" s="189" customFormat="true" ht="26.25" hidden="false" customHeight="true" outlineLevel="0" collapsed="false">
      <c r="A95" s="300"/>
      <c r="B95" s="301"/>
      <c r="C95" s="301"/>
      <c r="D95" s="301"/>
      <c r="E95" s="301"/>
      <c r="F95" s="301"/>
      <c r="G95" s="301"/>
      <c r="H95" s="301"/>
      <c r="I95" s="301"/>
      <c r="J95" s="301"/>
      <c r="K95" s="301"/>
      <c r="L95" s="301"/>
      <c r="M95" s="301"/>
      <c r="N95" s="301"/>
      <c r="O95" s="301"/>
      <c r="P95" s="301"/>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3"/>
      <c r="BA95" s="303"/>
      <c r="BB95" s="303"/>
      <c r="BC95" s="303"/>
      <c r="BD95" s="303"/>
      <c r="BE95" s="253"/>
      <c r="BF95" s="253"/>
      <c r="BG95" s="253"/>
      <c r="BH95" s="253"/>
      <c r="BI95" s="253"/>
      <c r="BJ95" s="253"/>
      <c r="BK95" s="253"/>
      <c r="BL95" s="253"/>
      <c r="BM95" s="253"/>
      <c r="BN95" s="253"/>
      <c r="BO95" s="253"/>
      <c r="BP95" s="253"/>
      <c r="BQ95" s="232" t="n">
        <v>89</v>
      </c>
      <c r="BR95" s="283"/>
      <c r="BS95" s="284"/>
      <c r="BT95" s="284"/>
      <c r="BU95" s="284"/>
      <c r="BV95" s="284"/>
      <c r="BW95" s="284"/>
      <c r="BX95" s="284"/>
      <c r="BY95" s="284"/>
      <c r="BZ95" s="284"/>
      <c r="CA95" s="284"/>
      <c r="CB95" s="284"/>
      <c r="CC95" s="284"/>
      <c r="CD95" s="284"/>
      <c r="CE95" s="284"/>
      <c r="CF95" s="284"/>
      <c r="CG95" s="284"/>
      <c r="CH95" s="285"/>
      <c r="CI95" s="285"/>
      <c r="CJ95" s="285"/>
      <c r="CK95" s="285"/>
      <c r="CL95" s="285"/>
      <c r="CM95" s="285"/>
      <c r="CN95" s="285"/>
      <c r="CO95" s="285"/>
      <c r="CP95" s="285"/>
      <c r="CQ95" s="285"/>
      <c r="CR95" s="285"/>
      <c r="CS95" s="285"/>
      <c r="CT95" s="285"/>
      <c r="CU95" s="285"/>
      <c r="CV95" s="285"/>
      <c r="CW95" s="285"/>
      <c r="CX95" s="285"/>
      <c r="CY95" s="285"/>
      <c r="CZ95" s="285"/>
      <c r="DA95" s="285"/>
      <c r="DB95" s="285"/>
      <c r="DC95" s="285"/>
      <c r="DD95" s="285"/>
      <c r="DE95" s="285"/>
      <c r="DF95" s="285"/>
      <c r="DG95" s="285"/>
      <c r="DH95" s="285"/>
      <c r="DI95" s="285"/>
      <c r="DJ95" s="285"/>
      <c r="DK95" s="285"/>
      <c r="DL95" s="285"/>
      <c r="DM95" s="285"/>
      <c r="DN95" s="285"/>
      <c r="DO95" s="285"/>
      <c r="DP95" s="285"/>
      <c r="DQ95" s="285"/>
      <c r="DR95" s="285"/>
      <c r="DS95" s="285"/>
      <c r="DT95" s="285"/>
      <c r="DU95" s="285"/>
      <c r="DV95" s="286"/>
      <c r="DW95" s="286"/>
      <c r="DX95" s="286"/>
      <c r="DY95" s="286"/>
      <c r="DZ95" s="286"/>
      <c r="EA95" s="188"/>
    </row>
    <row r="96" s="189" customFormat="true" ht="26.25" hidden="false" customHeight="true" outlineLevel="0" collapsed="false">
      <c r="A96" s="300"/>
      <c r="B96" s="301"/>
      <c r="C96" s="301"/>
      <c r="D96" s="301"/>
      <c r="E96" s="301"/>
      <c r="F96" s="301"/>
      <c r="G96" s="301"/>
      <c r="H96" s="301"/>
      <c r="I96" s="301"/>
      <c r="J96" s="301"/>
      <c r="K96" s="301"/>
      <c r="L96" s="301"/>
      <c r="M96" s="301"/>
      <c r="N96" s="301"/>
      <c r="O96" s="301"/>
      <c r="P96" s="301"/>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3"/>
      <c r="BA96" s="303"/>
      <c r="BB96" s="303"/>
      <c r="BC96" s="303"/>
      <c r="BD96" s="303"/>
      <c r="BE96" s="253"/>
      <c r="BF96" s="253"/>
      <c r="BG96" s="253"/>
      <c r="BH96" s="253"/>
      <c r="BI96" s="253"/>
      <c r="BJ96" s="253"/>
      <c r="BK96" s="253"/>
      <c r="BL96" s="253"/>
      <c r="BM96" s="253"/>
      <c r="BN96" s="253"/>
      <c r="BO96" s="253"/>
      <c r="BP96" s="253"/>
      <c r="BQ96" s="232" t="n">
        <v>90</v>
      </c>
      <c r="BR96" s="283"/>
      <c r="BS96" s="284"/>
      <c r="BT96" s="284"/>
      <c r="BU96" s="284"/>
      <c r="BV96" s="284"/>
      <c r="BW96" s="284"/>
      <c r="BX96" s="284"/>
      <c r="BY96" s="284"/>
      <c r="BZ96" s="284"/>
      <c r="CA96" s="284"/>
      <c r="CB96" s="284"/>
      <c r="CC96" s="284"/>
      <c r="CD96" s="284"/>
      <c r="CE96" s="284"/>
      <c r="CF96" s="284"/>
      <c r="CG96" s="284"/>
      <c r="CH96" s="285"/>
      <c r="CI96" s="285"/>
      <c r="CJ96" s="285"/>
      <c r="CK96" s="285"/>
      <c r="CL96" s="285"/>
      <c r="CM96" s="285"/>
      <c r="CN96" s="285"/>
      <c r="CO96" s="285"/>
      <c r="CP96" s="285"/>
      <c r="CQ96" s="285"/>
      <c r="CR96" s="285"/>
      <c r="CS96" s="285"/>
      <c r="CT96" s="285"/>
      <c r="CU96" s="285"/>
      <c r="CV96" s="285"/>
      <c r="CW96" s="285"/>
      <c r="CX96" s="285"/>
      <c r="CY96" s="285"/>
      <c r="CZ96" s="285"/>
      <c r="DA96" s="285"/>
      <c r="DB96" s="285"/>
      <c r="DC96" s="285"/>
      <c r="DD96" s="285"/>
      <c r="DE96" s="285"/>
      <c r="DF96" s="285"/>
      <c r="DG96" s="285"/>
      <c r="DH96" s="285"/>
      <c r="DI96" s="285"/>
      <c r="DJ96" s="285"/>
      <c r="DK96" s="285"/>
      <c r="DL96" s="285"/>
      <c r="DM96" s="285"/>
      <c r="DN96" s="285"/>
      <c r="DO96" s="285"/>
      <c r="DP96" s="285"/>
      <c r="DQ96" s="285"/>
      <c r="DR96" s="285"/>
      <c r="DS96" s="285"/>
      <c r="DT96" s="285"/>
      <c r="DU96" s="285"/>
      <c r="DV96" s="286"/>
      <c r="DW96" s="286"/>
      <c r="DX96" s="286"/>
      <c r="DY96" s="286"/>
      <c r="DZ96" s="286"/>
      <c r="EA96" s="188"/>
    </row>
    <row r="97" s="189" customFormat="true" ht="26.25" hidden="false" customHeight="true" outlineLevel="0" collapsed="false">
      <c r="A97" s="300"/>
      <c r="B97" s="301"/>
      <c r="C97" s="301"/>
      <c r="D97" s="301"/>
      <c r="E97" s="301"/>
      <c r="F97" s="301"/>
      <c r="G97" s="301"/>
      <c r="H97" s="301"/>
      <c r="I97" s="301"/>
      <c r="J97" s="301"/>
      <c r="K97" s="301"/>
      <c r="L97" s="301"/>
      <c r="M97" s="301"/>
      <c r="N97" s="301"/>
      <c r="O97" s="301"/>
      <c r="P97" s="301"/>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3"/>
      <c r="BA97" s="303"/>
      <c r="BB97" s="303"/>
      <c r="BC97" s="303"/>
      <c r="BD97" s="303"/>
      <c r="BE97" s="253"/>
      <c r="BF97" s="253"/>
      <c r="BG97" s="253"/>
      <c r="BH97" s="253"/>
      <c r="BI97" s="253"/>
      <c r="BJ97" s="253"/>
      <c r="BK97" s="253"/>
      <c r="BL97" s="253"/>
      <c r="BM97" s="253"/>
      <c r="BN97" s="253"/>
      <c r="BO97" s="253"/>
      <c r="BP97" s="253"/>
      <c r="BQ97" s="232" t="n">
        <v>91</v>
      </c>
      <c r="BR97" s="283"/>
      <c r="BS97" s="284"/>
      <c r="BT97" s="284"/>
      <c r="BU97" s="284"/>
      <c r="BV97" s="284"/>
      <c r="BW97" s="284"/>
      <c r="BX97" s="284"/>
      <c r="BY97" s="284"/>
      <c r="BZ97" s="284"/>
      <c r="CA97" s="284"/>
      <c r="CB97" s="284"/>
      <c r="CC97" s="284"/>
      <c r="CD97" s="284"/>
      <c r="CE97" s="284"/>
      <c r="CF97" s="284"/>
      <c r="CG97" s="284"/>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285"/>
      <c r="DI97" s="285"/>
      <c r="DJ97" s="285"/>
      <c r="DK97" s="285"/>
      <c r="DL97" s="285"/>
      <c r="DM97" s="285"/>
      <c r="DN97" s="285"/>
      <c r="DO97" s="285"/>
      <c r="DP97" s="285"/>
      <c r="DQ97" s="285"/>
      <c r="DR97" s="285"/>
      <c r="DS97" s="285"/>
      <c r="DT97" s="285"/>
      <c r="DU97" s="285"/>
      <c r="DV97" s="286"/>
      <c r="DW97" s="286"/>
      <c r="DX97" s="286"/>
      <c r="DY97" s="286"/>
      <c r="DZ97" s="286"/>
      <c r="EA97" s="188"/>
    </row>
    <row r="98" s="189" customFormat="true" ht="26.25" hidden="false" customHeight="true" outlineLevel="0" collapsed="false">
      <c r="A98" s="300"/>
      <c r="B98" s="301"/>
      <c r="C98" s="301"/>
      <c r="D98" s="301"/>
      <c r="E98" s="301"/>
      <c r="F98" s="301"/>
      <c r="G98" s="301"/>
      <c r="H98" s="301"/>
      <c r="I98" s="301"/>
      <c r="J98" s="301"/>
      <c r="K98" s="301"/>
      <c r="L98" s="301"/>
      <c r="M98" s="301"/>
      <c r="N98" s="301"/>
      <c r="O98" s="301"/>
      <c r="P98" s="301"/>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3"/>
      <c r="BA98" s="303"/>
      <c r="BB98" s="303"/>
      <c r="BC98" s="303"/>
      <c r="BD98" s="303"/>
      <c r="BE98" s="253"/>
      <c r="BF98" s="253"/>
      <c r="BG98" s="253"/>
      <c r="BH98" s="253"/>
      <c r="BI98" s="253"/>
      <c r="BJ98" s="253"/>
      <c r="BK98" s="253"/>
      <c r="BL98" s="253"/>
      <c r="BM98" s="253"/>
      <c r="BN98" s="253"/>
      <c r="BO98" s="253"/>
      <c r="BP98" s="253"/>
      <c r="BQ98" s="232" t="n">
        <v>92</v>
      </c>
      <c r="BR98" s="283"/>
      <c r="BS98" s="284"/>
      <c r="BT98" s="284"/>
      <c r="BU98" s="284"/>
      <c r="BV98" s="284"/>
      <c r="BW98" s="284"/>
      <c r="BX98" s="284"/>
      <c r="BY98" s="284"/>
      <c r="BZ98" s="284"/>
      <c r="CA98" s="284"/>
      <c r="CB98" s="284"/>
      <c r="CC98" s="284"/>
      <c r="CD98" s="284"/>
      <c r="CE98" s="284"/>
      <c r="CF98" s="284"/>
      <c r="CG98" s="284"/>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285"/>
      <c r="DI98" s="285"/>
      <c r="DJ98" s="285"/>
      <c r="DK98" s="285"/>
      <c r="DL98" s="285"/>
      <c r="DM98" s="285"/>
      <c r="DN98" s="285"/>
      <c r="DO98" s="285"/>
      <c r="DP98" s="285"/>
      <c r="DQ98" s="285"/>
      <c r="DR98" s="285"/>
      <c r="DS98" s="285"/>
      <c r="DT98" s="285"/>
      <c r="DU98" s="285"/>
      <c r="DV98" s="286"/>
      <c r="DW98" s="286"/>
      <c r="DX98" s="286"/>
      <c r="DY98" s="286"/>
      <c r="DZ98" s="286"/>
      <c r="EA98" s="188"/>
    </row>
    <row r="99" s="189" customFormat="true" ht="26.25" hidden="false" customHeight="true" outlineLevel="0" collapsed="false">
      <c r="A99" s="300"/>
      <c r="B99" s="301"/>
      <c r="C99" s="301"/>
      <c r="D99" s="301"/>
      <c r="E99" s="301"/>
      <c r="F99" s="301"/>
      <c r="G99" s="301"/>
      <c r="H99" s="301"/>
      <c r="I99" s="301"/>
      <c r="J99" s="301"/>
      <c r="K99" s="301"/>
      <c r="L99" s="301"/>
      <c r="M99" s="301"/>
      <c r="N99" s="301"/>
      <c r="O99" s="301"/>
      <c r="P99" s="301"/>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3"/>
      <c r="BA99" s="303"/>
      <c r="BB99" s="303"/>
      <c r="BC99" s="303"/>
      <c r="BD99" s="303"/>
      <c r="BE99" s="253"/>
      <c r="BF99" s="253"/>
      <c r="BG99" s="253"/>
      <c r="BH99" s="253"/>
      <c r="BI99" s="253"/>
      <c r="BJ99" s="253"/>
      <c r="BK99" s="253"/>
      <c r="BL99" s="253"/>
      <c r="BM99" s="253"/>
      <c r="BN99" s="253"/>
      <c r="BO99" s="253"/>
      <c r="BP99" s="253"/>
      <c r="BQ99" s="232" t="n">
        <v>93</v>
      </c>
      <c r="BR99" s="283"/>
      <c r="BS99" s="284"/>
      <c r="BT99" s="284"/>
      <c r="BU99" s="284"/>
      <c r="BV99" s="284"/>
      <c r="BW99" s="284"/>
      <c r="BX99" s="284"/>
      <c r="BY99" s="284"/>
      <c r="BZ99" s="284"/>
      <c r="CA99" s="284"/>
      <c r="CB99" s="284"/>
      <c r="CC99" s="284"/>
      <c r="CD99" s="284"/>
      <c r="CE99" s="284"/>
      <c r="CF99" s="284"/>
      <c r="CG99" s="284"/>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5"/>
      <c r="DI99" s="285"/>
      <c r="DJ99" s="285"/>
      <c r="DK99" s="285"/>
      <c r="DL99" s="285"/>
      <c r="DM99" s="285"/>
      <c r="DN99" s="285"/>
      <c r="DO99" s="285"/>
      <c r="DP99" s="285"/>
      <c r="DQ99" s="285"/>
      <c r="DR99" s="285"/>
      <c r="DS99" s="285"/>
      <c r="DT99" s="285"/>
      <c r="DU99" s="285"/>
      <c r="DV99" s="286"/>
      <c r="DW99" s="286"/>
      <c r="DX99" s="286"/>
      <c r="DY99" s="286"/>
      <c r="DZ99" s="286"/>
      <c r="EA99" s="188"/>
    </row>
    <row r="100" s="189" customFormat="true" ht="26.25" hidden="false" customHeight="true" outlineLevel="0" collapsed="false">
      <c r="A100" s="300"/>
      <c r="B100" s="301"/>
      <c r="C100" s="301"/>
      <c r="D100" s="301"/>
      <c r="E100" s="301"/>
      <c r="F100" s="301"/>
      <c r="G100" s="301"/>
      <c r="H100" s="301"/>
      <c r="I100" s="301"/>
      <c r="J100" s="301"/>
      <c r="K100" s="301"/>
      <c r="L100" s="301"/>
      <c r="M100" s="301"/>
      <c r="N100" s="301"/>
      <c r="O100" s="301"/>
      <c r="P100" s="301"/>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3"/>
      <c r="BA100" s="303"/>
      <c r="BB100" s="303"/>
      <c r="BC100" s="303"/>
      <c r="BD100" s="303"/>
      <c r="BE100" s="253"/>
      <c r="BF100" s="253"/>
      <c r="BG100" s="253"/>
      <c r="BH100" s="253"/>
      <c r="BI100" s="253"/>
      <c r="BJ100" s="253"/>
      <c r="BK100" s="253"/>
      <c r="BL100" s="253"/>
      <c r="BM100" s="253"/>
      <c r="BN100" s="253"/>
      <c r="BO100" s="253"/>
      <c r="BP100" s="253"/>
      <c r="BQ100" s="232" t="n">
        <v>94</v>
      </c>
      <c r="BR100" s="283"/>
      <c r="BS100" s="284"/>
      <c r="BT100" s="284"/>
      <c r="BU100" s="284"/>
      <c r="BV100" s="284"/>
      <c r="BW100" s="284"/>
      <c r="BX100" s="284"/>
      <c r="BY100" s="284"/>
      <c r="BZ100" s="284"/>
      <c r="CA100" s="284"/>
      <c r="CB100" s="284"/>
      <c r="CC100" s="284"/>
      <c r="CD100" s="284"/>
      <c r="CE100" s="284"/>
      <c r="CF100" s="284"/>
      <c r="CG100" s="284"/>
      <c r="CH100" s="285"/>
      <c r="CI100" s="285"/>
      <c r="CJ100" s="285"/>
      <c r="CK100" s="285"/>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285"/>
      <c r="DU100" s="285"/>
      <c r="DV100" s="286"/>
      <c r="DW100" s="286"/>
      <c r="DX100" s="286"/>
      <c r="DY100" s="286"/>
      <c r="DZ100" s="286"/>
      <c r="EA100" s="188"/>
    </row>
    <row r="101" s="189" customFormat="true" ht="26.25" hidden="false" customHeight="true" outlineLevel="0" collapsed="false">
      <c r="A101" s="300"/>
      <c r="B101" s="301"/>
      <c r="C101" s="301"/>
      <c r="D101" s="301"/>
      <c r="E101" s="301"/>
      <c r="F101" s="301"/>
      <c r="G101" s="301"/>
      <c r="H101" s="301"/>
      <c r="I101" s="301"/>
      <c r="J101" s="301"/>
      <c r="K101" s="301"/>
      <c r="L101" s="301"/>
      <c r="M101" s="301"/>
      <c r="N101" s="301"/>
      <c r="O101" s="301"/>
      <c r="P101" s="301"/>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3"/>
      <c r="BA101" s="303"/>
      <c r="BB101" s="303"/>
      <c r="BC101" s="303"/>
      <c r="BD101" s="303"/>
      <c r="BE101" s="253"/>
      <c r="BF101" s="253"/>
      <c r="BG101" s="253"/>
      <c r="BH101" s="253"/>
      <c r="BI101" s="253"/>
      <c r="BJ101" s="253"/>
      <c r="BK101" s="253"/>
      <c r="BL101" s="253"/>
      <c r="BM101" s="253"/>
      <c r="BN101" s="253"/>
      <c r="BO101" s="253"/>
      <c r="BP101" s="253"/>
      <c r="BQ101" s="232" t="n">
        <v>95</v>
      </c>
      <c r="BR101" s="283"/>
      <c r="BS101" s="284"/>
      <c r="BT101" s="284"/>
      <c r="BU101" s="284"/>
      <c r="BV101" s="284"/>
      <c r="BW101" s="284"/>
      <c r="BX101" s="284"/>
      <c r="BY101" s="284"/>
      <c r="BZ101" s="284"/>
      <c r="CA101" s="284"/>
      <c r="CB101" s="284"/>
      <c r="CC101" s="284"/>
      <c r="CD101" s="284"/>
      <c r="CE101" s="284"/>
      <c r="CF101" s="284"/>
      <c r="CG101" s="284"/>
      <c r="CH101" s="285"/>
      <c r="CI101" s="285"/>
      <c r="CJ101" s="285"/>
      <c r="CK101" s="285"/>
      <c r="CL101" s="285"/>
      <c r="CM101" s="285"/>
      <c r="CN101" s="285"/>
      <c r="CO101" s="285"/>
      <c r="CP101" s="285"/>
      <c r="CQ101" s="285"/>
      <c r="CR101" s="285"/>
      <c r="CS101" s="285"/>
      <c r="CT101" s="285"/>
      <c r="CU101" s="285"/>
      <c r="CV101" s="285"/>
      <c r="CW101" s="285"/>
      <c r="CX101" s="285"/>
      <c r="CY101" s="285"/>
      <c r="CZ101" s="285"/>
      <c r="DA101" s="285"/>
      <c r="DB101" s="285"/>
      <c r="DC101" s="285"/>
      <c r="DD101" s="285"/>
      <c r="DE101" s="285"/>
      <c r="DF101" s="285"/>
      <c r="DG101" s="285"/>
      <c r="DH101" s="285"/>
      <c r="DI101" s="285"/>
      <c r="DJ101" s="285"/>
      <c r="DK101" s="285"/>
      <c r="DL101" s="285"/>
      <c r="DM101" s="285"/>
      <c r="DN101" s="285"/>
      <c r="DO101" s="285"/>
      <c r="DP101" s="285"/>
      <c r="DQ101" s="285"/>
      <c r="DR101" s="285"/>
      <c r="DS101" s="285"/>
      <c r="DT101" s="285"/>
      <c r="DU101" s="285"/>
      <c r="DV101" s="286"/>
      <c r="DW101" s="286"/>
      <c r="DX101" s="286"/>
      <c r="DY101" s="286"/>
      <c r="DZ101" s="286"/>
      <c r="EA101" s="188"/>
    </row>
    <row r="102" s="189" customFormat="true" ht="26.25" hidden="false" customHeight="true" outlineLevel="0" collapsed="false">
      <c r="A102" s="300"/>
      <c r="B102" s="301"/>
      <c r="C102" s="301"/>
      <c r="D102" s="301"/>
      <c r="E102" s="301"/>
      <c r="F102" s="301"/>
      <c r="G102" s="301"/>
      <c r="H102" s="301"/>
      <c r="I102" s="301"/>
      <c r="J102" s="301"/>
      <c r="K102" s="301"/>
      <c r="L102" s="301"/>
      <c r="M102" s="301"/>
      <c r="N102" s="301"/>
      <c r="O102" s="301"/>
      <c r="P102" s="301"/>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3"/>
      <c r="BA102" s="303"/>
      <c r="BB102" s="303"/>
      <c r="BC102" s="303"/>
      <c r="BD102" s="303"/>
      <c r="BE102" s="253"/>
      <c r="BF102" s="253"/>
      <c r="BG102" s="253"/>
      <c r="BH102" s="253"/>
      <c r="BI102" s="253"/>
      <c r="BJ102" s="253"/>
      <c r="BK102" s="253"/>
      <c r="BL102" s="253"/>
      <c r="BM102" s="253"/>
      <c r="BN102" s="253"/>
      <c r="BO102" s="253"/>
      <c r="BP102" s="253"/>
      <c r="BQ102" s="244" t="s">
        <v>294</v>
      </c>
      <c r="BR102" s="245" t="s">
        <v>331</v>
      </c>
      <c r="BS102" s="245"/>
      <c r="BT102" s="245"/>
      <c r="BU102" s="245"/>
      <c r="BV102" s="245"/>
      <c r="BW102" s="245"/>
      <c r="BX102" s="245"/>
      <c r="BY102" s="245"/>
      <c r="BZ102" s="245"/>
      <c r="CA102" s="245"/>
      <c r="CB102" s="245"/>
      <c r="CC102" s="245"/>
      <c r="CD102" s="245"/>
      <c r="CE102" s="245"/>
      <c r="CF102" s="245"/>
      <c r="CG102" s="245"/>
      <c r="CH102" s="304"/>
      <c r="CI102" s="304"/>
      <c r="CJ102" s="304"/>
      <c r="CK102" s="304"/>
      <c r="CL102" s="304"/>
      <c r="CM102" s="304"/>
      <c r="CN102" s="304"/>
      <c r="CO102" s="304"/>
      <c r="CP102" s="304"/>
      <c r="CQ102" s="304"/>
      <c r="CR102" s="305" t="n">
        <v>642</v>
      </c>
      <c r="CS102" s="305"/>
      <c r="CT102" s="305"/>
      <c r="CU102" s="305"/>
      <c r="CV102" s="305"/>
      <c r="CW102" s="305" t="n">
        <v>22</v>
      </c>
      <c r="CX102" s="305"/>
      <c r="CY102" s="305"/>
      <c r="CZ102" s="305"/>
      <c r="DA102" s="305"/>
      <c r="DB102" s="305" t="n">
        <v>353</v>
      </c>
      <c r="DC102" s="305"/>
      <c r="DD102" s="305"/>
      <c r="DE102" s="305"/>
      <c r="DF102" s="305"/>
      <c r="DG102" s="305" t="n">
        <v>160</v>
      </c>
      <c r="DH102" s="305"/>
      <c r="DI102" s="305"/>
      <c r="DJ102" s="305"/>
      <c r="DK102" s="305"/>
      <c r="DL102" s="305" t="n">
        <v>0</v>
      </c>
      <c r="DM102" s="305"/>
      <c r="DN102" s="305"/>
      <c r="DO102" s="305"/>
      <c r="DP102" s="305"/>
      <c r="DQ102" s="305" t="n">
        <v>0</v>
      </c>
      <c r="DR102" s="305"/>
      <c r="DS102" s="305"/>
      <c r="DT102" s="305"/>
      <c r="DU102" s="305"/>
      <c r="DV102" s="306"/>
      <c r="DW102" s="306"/>
      <c r="DX102" s="306"/>
      <c r="DY102" s="306"/>
      <c r="DZ102" s="306"/>
      <c r="EA102" s="188"/>
    </row>
    <row r="103" s="189" customFormat="true" ht="26.25" hidden="false" customHeight="true" outlineLevel="0" collapsed="false">
      <c r="A103" s="300"/>
      <c r="B103" s="301"/>
      <c r="C103" s="301"/>
      <c r="D103" s="301"/>
      <c r="E103" s="301"/>
      <c r="F103" s="301"/>
      <c r="G103" s="301"/>
      <c r="H103" s="301"/>
      <c r="I103" s="301"/>
      <c r="J103" s="301"/>
      <c r="K103" s="301"/>
      <c r="L103" s="301"/>
      <c r="M103" s="301"/>
      <c r="N103" s="301"/>
      <c r="O103" s="301"/>
      <c r="P103" s="301"/>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3"/>
      <c r="BA103" s="303"/>
      <c r="BB103" s="303"/>
      <c r="BC103" s="303"/>
      <c r="BD103" s="303"/>
      <c r="BE103" s="253"/>
      <c r="BF103" s="253"/>
      <c r="BG103" s="253"/>
      <c r="BH103" s="253"/>
      <c r="BI103" s="253"/>
      <c r="BJ103" s="253"/>
      <c r="BK103" s="253"/>
      <c r="BL103" s="253"/>
      <c r="BM103" s="253"/>
      <c r="BN103" s="253"/>
      <c r="BO103" s="253"/>
      <c r="BP103" s="253"/>
      <c r="BQ103" s="307" t="s">
        <v>332</v>
      </c>
      <c r="BR103" s="307"/>
      <c r="BS103" s="307"/>
      <c r="BT103" s="307"/>
      <c r="BU103" s="307"/>
      <c r="BV103" s="307"/>
      <c r="BW103" s="307"/>
      <c r="BX103" s="307"/>
      <c r="BY103" s="307"/>
      <c r="BZ103" s="307"/>
      <c r="CA103" s="307"/>
      <c r="CB103" s="307"/>
      <c r="CC103" s="307"/>
      <c r="CD103" s="307"/>
      <c r="CE103" s="307"/>
      <c r="CF103" s="307"/>
      <c r="CG103" s="307"/>
      <c r="CH103" s="307"/>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7"/>
      <c r="DF103" s="307"/>
      <c r="DG103" s="307"/>
      <c r="DH103" s="307"/>
      <c r="DI103" s="307"/>
      <c r="DJ103" s="307"/>
      <c r="DK103" s="307"/>
      <c r="DL103" s="307"/>
      <c r="DM103" s="307"/>
      <c r="DN103" s="307"/>
      <c r="DO103" s="307"/>
      <c r="DP103" s="307"/>
      <c r="DQ103" s="307"/>
      <c r="DR103" s="307"/>
      <c r="DS103" s="307"/>
      <c r="DT103" s="307"/>
      <c r="DU103" s="307"/>
      <c r="DV103" s="307"/>
      <c r="DW103" s="307"/>
      <c r="DX103" s="307"/>
      <c r="DY103" s="307"/>
      <c r="DZ103" s="307"/>
      <c r="EA103" s="188"/>
    </row>
    <row r="104" s="189" customFormat="true" ht="26.25" hidden="false" customHeight="true" outlineLevel="0" collapsed="false">
      <c r="A104" s="300"/>
      <c r="B104" s="301"/>
      <c r="C104" s="301"/>
      <c r="D104" s="301"/>
      <c r="E104" s="301"/>
      <c r="F104" s="301"/>
      <c r="G104" s="301"/>
      <c r="H104" s="301"/>
      <c r="I104" s="301"/>
      <c r="J104" s="301"/>
      <c r="K104" s="301"/>
      <c r="L104" s="301"/>
      <c r="M104" s="301"/>
      <c r="N104" s="301"/>
      <c r="O104" s="301"/>
      <c r="P104" s="301"/>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3"/>
      <c r="BA104" s="303"/>
      <c r="BB104" s="303"/>
      <c r="BC104" s="303"/>
      <c r="BD104" s="303"/>
      <c r="BE104" s="253"/>
      <c r="BF104" s="253"/>
      <c r="BG104" s="253"/>
      <c r="BH104" s="253"/>
      <c r="BI104" s="253"/>
      <c r="BJ104" s="253"/>
      <c r="BK104" s="253"/>
      <c r="BL104" s="253"/>
      <c r="BM104" s="253"/>
      <c r="BN104" s="253"/>
      <c r="BO104" s="253"/>
      <c r="BP104" s="253"/>
      <c r="BQ104" s="308" t="s">
        <v>333</v>
      </c>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308"/>
      <c r="DU104" s="308"/>
      <c r="DV104" s="308"/>
      <c r="DW104" s="308"/>
      <c r="DX104" s="308"/>
      <c r="DY104" s="308"/>
      <c r="DZ104" s="308"/>
      <c r="EA104" s="188"/>
    </row>
    <row r="105" s="189" customFormat="true" ht="11.25" hidden="false" customHeight="true" outlineLevel="0" collapsed="false">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c r="CT105" s="294"/>
      <c r="CU105" s="294"/>
      <c r="CV105" s="294"/>
      <c r="CW105" s="294"/>
      <c r="CX105" s="294"/>
      <c r="CY105" s="294"/>
      <c r="CZ105" s="294"/>
      <c r="DA105" s="294"/>
      <c r="DB105" s="294"/>
      <c r="DC105" s="294"/>
      <c r="DD105" s="294"/>
      <c r="DE105" s="294"/>
      <c r="DF105" s="294"/>
      <c r="DG105" s="294"/>
      <c r="DH105" s="294"/>
      <c r="DI105" s="294"/>
      <c r="DJ105" s="294"/>
      <c r="DK105" s="294"/>
      <c r="DL105" s="294"/>
      <c r="DM105" s="294"/>
      <c r="DN105" s="294"/>
      <c r="DO105" s="294"/>
      <c r="DP105" s="294"/>
      <c r="DQ105" s="294"/>
      <c r="DR105" s="294"/>
      <c r="DS105" s="294"/>
      <c r="DT105" s="294"/>
      <c r="DU105" s="294"/>
      <c r="DV105" s="294"/>
      <c r="DW105" s="294"/>
      <c r="DX105" s="294"/>
      <c r="DY105" s="294"/>
      <c r="DZ105" s="294"/>
      <c r="EA105" s="188"/>
    </row>
    <row r="106" s="189" customFormat="true" ht="11.25" hidden="false" customHeight="true" outlineLevel="0" collapsed="false">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294"/>
      <c r="DF106" s="294"/>
      <c r="DG106" s="294"/>
      <c r="DH106" s="294"/>
      <c r="DI106" s="294"/>
      <c r="DJ106" s="294"/>
      <c r="DK106" s="294"/>
      <c r="DL106" s="294"/>
      <c r="DM106" s="294"/>
      <c r="DN106" s="294"/>
      <c r="DO106" s="294"/>
      <c r="DP106" s="294"/>
      <c r="DQ106" s="294"/>
      <c r="DR106" s="294"/>
      <c r="DS106" s="294"/>
      <c r="DT106" s="294"/>
      <c r="DU106" s="294"/>
      <c r="DV106" s="294"/>
      <c r="DW106" s="294"/>
      <c r="DX106" s="294"/>
      <c r="DY106" s="294"/>
      <c r="DZ106" s="294"/>
      <c r="EA106" s="188"/>
    </row>
    <row r="107" s="188" customFormat="true" ht="26.25" hidden="false" customHeight="true" outlineLevel="0" collapsed="false">
      <c r="A107" s="310" t="s">
        <v>334</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0" t="s">
        <v>335</v>
      </c>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s="188" customFormat="true" ht="26.25" hidden="false" customHeight="true" outlineLevel="0" collapsed="false">
      <c r="A108" s="312" t="s">
        <v>336</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t="s">
        <v>337</v>
      </c>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2"/>
      <c r="DX108" s="312"/>
      <c r="DY108" s="312"/>
      <c r="DZ108" s="312"/>
    </row>
    <row r="109" s="188" customFormat="true" ht="26.25" hidden="false" customHeight="true" outlineLevel="0" collapsed="false">
      <c r="A109" s="313" t="s">
        <v>7</v>
      </c>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4" t="s">
        <v>338</v>
      </c>
      <c r="AB109" s="314"/>
      <c r="AC109" s="314"/>
      <c r="AD109" s="314"/>
      <c r="AE109" s="314"/>
      <c r="AF109" s="314" t="s">
        <v>211</v>
      </c>
      <c r="AG109" s="314"/>
      <c r="AH109" s="314"/>
      <c r="AI109" s="314"/>
      <c r="AJ109" s="314"/>
      <c r="AK109" s="314" t="s">
        <v>124</v>
      </c>
      <c r="AL109" s="314"/>
      <c r="AM109" s="314"/>
      <c r="AN109" s="314"/>
      <c r="AO109" s="314"/>
      <c r="AP109" s="315" t="s">
        <v>339</v>
      </c>
      <c r="AQ109" s="315"/>
      <c r="AR109" s="315"/>
      <c r="AS109" s="315"/>
      <c r="AT109" s="315"/>
      <c r="AU109" s="313" t="s">
        <v>7</v>
      </c>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4" t="s">
        <v>338</v>
      </c>
      <c r="BR109" s="314"/>
      <c r="BS109" s="314"/>
      <c r="BT109" s="314"/>
      <c r="BU109" s="314"/>
      <c r="BV109" s="314" t="s">
        <v>211</v>
      </c>
      <c r="BW109" s="314"/>
      <c r="BX109" s="314"/>
      <c r="BY109" s="314"/>
      <c r="BZ109" s="314"/>
      <c r="CA109" s="314" t="s">
        <v>124</v>
      </c>
      <c r="CB109" s="314"/>
      <c r="CC109" s="314"/>
      <c r="CD109" s="314"/>
      <c r="CE109" s="314"/>
      <c r="CF109" s="314" t="s">
        <v>339</v>
      </c>
      <c r="CG109" s="314"/>
      <c r="CH109" s="314"/>
      <c r="CI109" s="314"/>
      <c r="CJ109" s="314"/>
      <c r="CK109" s="314" t="s">
        <v>208</v>
      </c>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t="s">
        <v>338</v>
      </c>
      <c r="DH109" s="314"/>
      <c r="DI109" s="314"/>
      <c r="DJ109" s="314"/>
      <c r="DK109" s="314"/>
      <c r="DL109" s="314" t="s">
        <v>211</v>
      </c>
      <c r="DM109" s="314"/>
      <c r="DN109" s="314"/>
      <c r="DO109" s="314"/>
      <c r="DP109" s="314"/>
      <c r="DQ109" s="314" t="s">
        <v>124</v>
      </c>
      <c r="DR109" s="314"/>
      <c r="DS109" s="314"/>
      <c r="DT109" s="314"/>
      <c r="DU109" s="314"/>
      <c r="DV109" s="315" t="s">
        <v>339</v>
      </c>
      <c r="DW109" s="315"/>
      <c r="DX109" s="315"/>
      <c r="DY109" s="315"/>
      <c r="DZ109" s="315"/>
    </row>
    <row r="110" s="188" customFormat="true" ht="26.25" hidden="false" customHeight="true" outlineLevel="0" collapsed="false">
      <c r="A110" s="316" t="s">
        <v>209</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t="n">
        <v>4859045</v>
      </c>
      <c r="AB110" s="317"/>
      <c r="AC110" s="317"/>
      <c r="AD110" s="317"/>
      <c r="AE110" s="317"/>
      <c r="AF110" s="318" t="n">
        <v>4861846</v>
      </c>
      <c r="AG110" s="318"/>
      <c r="AH110" s="318"/>
      <c r="AI110" s="318"/>
      <c r="AJ110" s="318"/>
      <c r="AK110" s="318" t="n">
        <v>4815509</v>
      </c>
      <c r="AL110" s="318"/>
      <c r="AM110" s="318"/>
      <c r="AN110" s="318"/>
      <c r="AO110" s="318"/>
      <c r="AP110" s="319" t="n">
        <v>23.5</v>
      </c>
      <c r="AQ110" s="319"/>
      <c r="AR110" s="319"/>
      <c r="AS110" s="319"/>
      <c r="AT110" s="319"/>
      <c r="AU110" s="320" t="s">
        <v>340</v>
      </c>
      <c r="AV110" s="320"/>
      <c r="AW110" s="320"/>
      <c r="AX110" s="320"/>
      <c r="AY110" s="320"/>
      <c r="AZ110" s="321" t="s">
        <v>341</v>
      </c>
      <c r="BA110" s="321"/>
      <c r="BB110" s="321"/>
      <c r="BC110" s="321"/>
      <c r="BD110" s="321"/>
      <c r="BE110" s="321"/>
      <c r="BF110" s="321"/>
      <c r="BG110" s="321"/>
      <c r="BH110" s="321"/>
      <c r="BI110" s="321"/>
      <c r="BJ110" s="321"/>
      <c r="BK110" s="321"/>
      <c r="BL110" s="321"/>
      <c r="BM110" s="321"/>
      <c r="BN110" s="321"/>
      <c r="BO110" s="321"/>
      <c r="BP110" s="321"/>
      <c r="BQ110" s="317" t="n">
        <v>47194901</v>
      </c>
      <c r="BR110" s="317"/>
      <c r="BS110" s="317"/>
      <c r="BT110" s="317"/>
      <c r="BU110" s="317"/>
      <c r="BV110" s="318" t="n">
        <v>45744842</v>
      </c>
      <c r="BW110" s="318"/>
      <c r="BX110" s="318"/>
      <c r="BY110" s="318"/>
      <c r="BZ110" s="318"/>
      <c r="CA110" s="318" t="n">
        <v>45488970</v>
      </c>
      <c r="CB110" s="318"/>
      <c r="CC110" s="318"/>
      <c r="CD110" s="318"/>
      <c r="CE110" s="318"/>
      <c r="CF110" s="322" t="n">
        <v>221.5</v>
      </c>
      <c r="CG110" s="322"/>
      <c r="CH110" s="322"/>
      <c r="CI110" s="322"/>
      <c r="CJ110" s="322"/>
      <c r="CK110" s="323" t="s">
        <v>342</v>
      </c>
      <c r="CL110" s="323"/>
      <c r="CM110" s="324" t="s">
        <v>343</v>
      </c>
      <c r="CN110" s="324"/>
      <c r="CO110" s="324"/>
      <c r="CP110" s="324"/>
      <c r="CQ110" s="324"/>
      <c r="CR110" s="324"/>
      <c r="CS110" s="324"/>
      <c r="CT110" s="324"/>
      <c r="CU110" s="324"/>
      <c r="CV110" s="324"/>
      <c r="CW110" s="324"/>
      <c r="CX110" s="324"/>
      <c r="CY110" s="324"/>
      <c r="CZ110" s="324"/>
      <c r="DA110" s="324"/>
      <c r="DB110" s="324"/>
      <c r="DC110" s="324"/>
      <c r="DD110" s="324"/>
      <c r="DE110" s="324"/>
      <c r="DF110" s="324"/>
      <c r="DG110" s="317" t="s">
        <v>47</v>
      </c>
      <c r="DH110" s="317"/>
      <c r="DI110" s="317"/>
      <c r="DJ110" s="317"/>
      <c r="DK110" s="317"/>
      <c r="DL110" s="318" t="s">
        <v>47</v>
      </c>
      <c r="DM110" s="318"/>
      <c r="DN110" s="318"/>
      <c r="DO110" s="318"/>
      <c r="DP110" s="318"/>
      <c r="DQ110" s="318" t="s">
        <v>47</v>
      </c>
      <c r="DR110" s="318"/>
      <c r="DS110" s="318"/>
      <c r="DT110" s="318"/>
      <c r="DU110" s="318"/>
      <c r="DV110" s="319" t="s">
        <v>47</v>
      </c>
      <c r="DW110" s="319"/>
      <c r="DX110" s="319"/>
      <c r="DY110" s="319"/>
      <c r="DZ110" s="319"/>
    </row>
    <row r="111" s="188" customFormat="true" ht="26.25" hidden="false" customHeight="true" outlineLevel="0" collapsed="false">
      <c r="A111" s="325" t="s">
        <v>344</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6" t="s">
        <v>47</v>
      </c>
      <c r="AB111" s="326"/>
      <c r="AC111" s="326"/>
      <c r="AD111" s="326"/>
      <c r="AE111" s="326"/>
      <c r="AF111" s="327" t="s">
        <v>47</v>
      </c>
      <c r="AG111" s="327"/>
      <c r="AH111" s="327"/>
      <c r="AI111" s="327"/>
      <c r="AJ111" s="327"/>
      <c r="AK111" s="327" t="s">
        <v>47</v>
      </c>
      <c r="AL111" s="327"/>
      <c r="AM111" s="327"/>
      <c r="AN111" s="327"/>
      <c r="AO111" s="327"/>
      <c r="AP111" s="328" t="s">
        <v>47</v>
      </c>
      <c r="AQ111" s="328"/>
      <c r="AR111" s="328"/>
      <c r="AS111" s="328"/>
      <c r="AT111" s="328"/>
      <c r="AU111" s="320"/>
      <c r="AV111" s="320"/>
      <c r="AW111" s="320"/>
      <c r="AX111" s="320"/>
      <c r="AY111" s="320"/>
      <c r="AZ111" s="329" t="s">
        <v>345</v>
      </c>
      <c r="BA111" s="329"/>
      <c r="BB111" s="329"/>
      <c r="BC111" s="329"/>
      <c r="BD111" s="329"/>
      <c r="BE111" s="329"/>
      <c r="BF111" s="329"/>
      <c r="BG111" s="329"/>
      <c r="BH111" s="329"/>
      <c r="BI111" s="329"/>
      <c r="BJ111" s="329"/>
      <c r="BK111" s="329"/>
      <c r="BL111" s="329"/>
      <c r="BM111" s="329"/>
      <c r="BN111" s="329"/>
      <c r="BO111" s="329"/>
      <c r="BP111" s="329"/>
      <c r="BQ111" s="330" t="n">
        <v>383013</v>
      </c>
      <c r="BR111" s="330"/>
      <c r="BS111" s="330"/>
      <c r="BT111" s="330"/>
      <c r="BU111" s="330"/>
      <c r="BV111" s="331" t="n">
        <v>384338</v>
      </c>
      <c r="BW111" s="331"/>
      <c r="BX111" s="331"/>
      <c r="BY111" s="331"/>
      <c r="BZ111" s="331"/>
      <c r="CA111" s="331" t="n">
        <v>385660</v>
      </c>
      <c r="CB111" s="331"/>
      <c r="CC111" s="331"/>
      <c r="CD111" s="331"/>
      <c r="CE111" s="331"/>
      <c r="CF111" s="332" t="n">
        <v>1.9</v>
      </c>
      <c r="CG111" s="332"/>
      <c r="CH111" s="332"/>
      <c r="CI111" s="332"/>
      <c r="CJ111" s="332"/>
      <c r="CK111" s="323"/>
      <c r="CL111" s="323"/>
      <c r="CM111" s="333" t="s">
        <v>346</v>
      </c>
      <c r="CN111" s="333"/>
      <c r="CO111" s="333"/>
      <c r="CP111" s="333"/>
      <c r="CQ111" s="333"/>
      <c r="CR111" s="333"/>
      <c r="CS111" s="333"/>
      <c r="CT111" s="333"/>
      <c r="CU111" s="333"/>
      <c r="CV111" s="333"/>
      <c r="CW111" s="333"/>
      <c r="CX111" s="333"/>
      <c r="CY111" s="333"/>
      <c r="CZ111" s="333"/>
      <c r="DA111" s="333"/>
      <c r="DB111" s="333"/>
      <c r="DC111" s="333"/>
      <c r="DD111" s="333"/>
      <c r="DE111" s="333"/>
      <c r="DF111" s="333"/>
      <c r="DG111" s="330" t="s">
        <v>47</v>
      </c>
      <c r="DH111" s="330"/>
      <c r="DI111" s="330"/>
      <c r="DJ111" s="330"/>
      <c r="DK111" s="330"/>
      <c r="DL111" s="331" t="s">
        <v>47</v>
      </c>
      <c r="DM111" s="331"/>
      <c r="DN111" s="331"/>
      <c r="DO111" s="331"/>
      <c r="DP111" s="331"/>
      <c r="DQ111" s="331" t="s">
        <v>47</v>
      </c>
      <c r="DR111" s="331"/>
      <c r="DS111" s="331"/>
      <c r="DT111" s="331"/>
      <c r="DU111" s="331"/>
      <c r="DV111" s="334" t="s">
        <v>47</v>
      </c>
      <c r="DW111" s="334"/>
      <c r="DX111" s="334"/>
      <c r="DY111" s="334"/>
      <c r="DZ111" s="334"/>
    </row>
    <row r="112" s="188" customFormat="true" ht="26.25" hidden="false" customHeight="true" outlineLevel="0" collapsed="false">
      <c r="A112" s="335" t="s">
        <v>347</v>
      </c>
      <c r="B112" s="335"/>
      <c r="C112" s="336" t="s">
        <v>348</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0" t="s">
        <v>47</v>
      </c>
      <c r="AB112" s="330"/>
      <c r="AC112" s="330"/>
      <c r="AD112" s="330"/>
      <c r="AE112" s="330"/>
      <c r="AF112" s="331" t="s">
        <v>47</v>
      </c>
      <c r="AG112" s="331"/>
      <c r="AH112" s="331"/>
      <c r="AI112" s="331"/>
      <c r="AJ112" s="331"/>
      <c r="AK112" s="331" t="s">
        <v>47</v>
      </c>
      <c r="AL112" s="331"/>
      <c r="AM112" s="331"/>
      <c r="AN112" s="331"/>
      <c r="AO112" s="331"/>
      <c r="AP112" s="334" t="s">
        <v>47</v>
      </c>
      <c r="AQ112" s="334"/>
      <c r="AR112" s="334"/>
      <c r="AS112" s="334"/>
      <c r="AT112" s="334"/>
      <c r="AU112" s="320"/>
      <c r="AV112" s="320"/>
      <c r="AW112" s="320"/>
      <c r="AX112" s="320"/>
      <c r="AY112" s="320"/>
      <c r="AZ112" s="329" t="s">
        <v>349</v>
      </c>
      <c r="BA112" s="329"/>
      <c r="BB112" s="329"/>
      <c r="BC112" s="329"/>
      <c r="BD112" s="329"/>
      <c r="BE112" s="329"/>
      <c r="BF112" s="329"/>
      <c r="BG112" s="329"/>
      <c r="BH112" s="329"/>
      <c r="BI112" s="329"/>
      <c r="BJ112" s="329"/>
      <c r="BK112" s="329"/>
      <c r="BL112" s="329"/>
      <c r="BM112" s="329"/>
      <c r="BN112" s="329"/>
      <c r="BO112" s="329"/>
      <c r="BP112" s="329"/>
      <c r="BQ112" s="330" t="n">
        <v>9258433</v>
      </c>
      <c r="BR112" s="330"/>
      <c r="BS112" s="330"/>
      <c r="BT112" s="330"/>
      <c r="BU112" s="330"/>
      <c r="BV112" s="331" t="n">
        <v>8962133</v>
      </c>
      <c r="BW112" s="331"/>
      <c r="BX112" s="331"/>
      <c r="BY112" s="331"/>
      <c r="BZ112" s="331"/>
      <c r="CA112" s="331" t="n">
        <v>8548994</v>
      </c>
      <c r="CB112" s="331"/>
      <c r="CC112" s="331"/>
      <c r="CD112" s="331"/>
      <c r="CE112" s="331"/>
      <c r="CF112" s="332" t="n">
        <v>41.6</v>
      </c>
      <c r="CG112" s="332"/>
      <c r="CH112" s="332"/>
      <c r="CI112" s="332"/>
      <c r="CJ112" s="332"/>
      <c r="CK112" s="323"/>
      <c r="CL112" s="323"/>
      <c r="CM112" s="333" t="s">
        <v>350</v>
      </c>
      <c r="CN112" s="333"/>
      <c r="CO112" s="333"/>
      <c r="CP112" s="333"/>
      <c r="CQ112" s="333"/>
      <c r="CR112" s="333"/>
      <c r="CS112" s="333"/>
      <c r="CT112" s="333"/>
      <c r="CU112" s="333"/>
      <c r="CV112" s="333"/>
      <c r="CW112" s="333"/>
      <c r="CX112" s="333"/>
      <c r="CY112" s="333"/>
      <c r="CZ112" s="333"/>
      <c r="DA112" s="333"/>
      <c r="DB112" s="333"/>
      <c r="DC112" s="333"/>
      <c r="DD112" s="333"/>
      <c r="DE112" s="333"/>
      <c r="DF112" s="333"/>
      <c r="DG112" s="330" t="s">
        <v>47</v>
      </c>
      <c r="DH112" s="330"/>
      <c r="DI112" s="330"/>
      <c r="DJ112" s="330"/>
      <c r="DK112" s="330"/>
      <c r="DL112" s="331" t="s">
        <v>47</v>
      </c>
      <c r="DM112" s="331"/>
      <c r="DN112" s="331"/>
      <c r="DO112" s="331"/>
      <c r="DP112" s="331"/>
      <c r="DQ112" s="331" t="s">
        <v>47</v>
      </c>
      <c r="DR112" s="331"/>
      <c r="DS112" s="331"/>
      <c r="DT112" s="331"/>
      <c r="DU112" s="331"/>
      <c r="DV112" s="334" t="s">
        <v>47</v>
      </c>
      <c r="DW112" s="334"/>
      <c r="DX112" s="334"/>
      <c r="DY112" s="334"/>
      <c r="DZ112" s="334"/>
    </row>
    <row r="113" s="188" customFormat="true" ht="26.25" hidden="false" customHeight="true" outlineLevel="0" collapsed="false">
      <c r="A113" s="335"/>
      <c r="B113" s="335"/>
      <c r="C113" s="337" t="s">
        <v>351</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26" t="n">
        <v>907498</v>
      </c>
      <c r="AB113" s="326"/>
      <c r="AC113" s="326"/>
      <c r="AD113" s="326"/>
      <c r="AE113" s="326"/>
      <c r="AF113" s="327" t="n">
        <v>844220</v>
      </c>
      <c r="AG113" s="327"/>
      <c r="AH113" s="327"/>
      <c r="AI113" s="327"/>
      <c r="AJ113" s="327"/>
      <c r="AK113" s="327" t="n">
        <v>817896</v>
      </c>
      <c r="AL113" s="327"/>
      <c r="AM113" s="327"/>
      <c r="AN113" s="327"/>
      <c r="AO113" s="327"/>
      <c r="AP113" s="328" t="n">
        <v>4</v>
      </c>
      <c r="AQ113" s="328"/>
      <c r="AR113" s="328"/>
      <c r="AS113" s="328"/>
      <c r="AT113" s="328"/>
      <c r="AU113" s="320"/>
      <c r="AV113" s="320"/>
      <c r="AW113" s="320"/>
      <c r="AX113" s="320"/>
      <c r="AY113" s="320"/>
      <c r="AZ113" s="329" t="s">
        <v>352</v>
      </c>
      <c r="BA113" s="329"/>
      <c r="BB113" s="329"/>
      <c r="BC113" s="329"/>
      <c r="BD113" s="329"/>
      <c r="BE113" s="329"/>
      <c r="BF113" s="329"/>
      <c r="BG113" s="329"/>
      <c r="BH113" s="329"/>
      <c r="BI113" s="329"/>
      <c r="BJ113" s="329"/>
      <c r="BK113" s="329"/>
      <c r="BL113" s="329"/>
      <c r="BM113" s="329"/>
      <c r="BN113" s="329"/>
      <c r="BO113" s="329"/>
      <c r="BP113" s="329"/>
      <c r="BQ113" s="330" t="n">
        <v>502566</v>
      </c>
      <c r="BR113" s="330"/>
      <c r="BS113" s="330"/>
      <c r="BT113" s="330"/>
      <c r="BU113" s="330"/>
      <c r="BV113" s="331" t="n">
        <v>477327</v>
      </c>
      <c r="BW113" s="331"/>
      <c r="BX113" s="331"/>
      <c r="BY113" s="331"/>
      <c r="BZ113" s="331"/>
      <c r="CA113" s="331" t="n">
        <v>540830</v>
      </c>
      <c r="CB113" s="331"/>
      <c r="CC113" s="331"/>
      <c r="CD113" s="331"/>
      <c r="CE113" s="331"/>
      <c r="CF113" s="332" t="n">
        <v>2.6</v>
      </c>
      <c r="CG113" s="332"/>
      <c r="CH113" s="332"/>
      <c r="CI113" s="332"/>
      <c r="CJ113" s="332"/>
      <c r="CK113" s="323"/>
      <c r="CL113" s="323"/>
      <c r="CM113" s="333" t="s">
        <v>353</v>
      </c>
      <c r="CN113" s="333"/>
      <c r="CO113" s="333"/>
      <c r="CP113" s="333"/>
      <c r="CQ113" s="333"/>
      <c r="CR113" s="333"/>
      <c r="CS113" s="333"/>
      <c r="CT113" s="333"/>
      <c r="CU113" s="333"/>
      <c r="CV113" s="333"/>
      <c r="CW113" s="333"/>
      <c r="CX113" s="333"/>
      <c r="CY113" s="333"/>
      <c r="CZ113" s="333"/>
      <c r="DA113" s="333"/>
      <c r="DB113" s="333"/>
      <c r="DC113" s="333"/>
      <c r="DD113" s="333"/>
      <c r="DE113" s="333"/>
      <c r="DF113" s="333"/>
      <c r="DG113" s="330" t="s">
        <v>47</v>
      </c>
      <c r="DH113" s="330"/>
      <c r="DI113" s="330"/>
      <c r="DJ113" s="330"/>
      <c r="DK113" s="330"/>
      <c r="DL113" s="331" t="s">
        <v>47</v>
      </c>
      <c r="DM113" s="331"/>
      <c r="DN113" s="331"/>
      <c r="DO113" s="331"/>
      <c r="DP113" s="331"/>
      <c r="DQ113" s="331" t="s">
        <v>47</v>
      </c>
      <c r="DR113" s="331"/>
      <c r="DS113" s="331"/>
      <c r="DT113" s="331"/>
      <c r="DU113" s="331"/>
      <c r="DV113" s="334" t="s">
        <v>47</v>
      </c>
      <c r="DW113" s="334"/>
      <c r="DX113" s="334"/>
      <c r="DY113" s="334"/>
      <c r="DZ113" s="334"/>
    </row>
    <row r="114" s="188" customFormat="true" ht="26.25" hidden="false" customHeight="true" outlineLevel="0" collapsed="false">
      <c r="A114" s="335"/>
      <c r="B114" s="335"/>
      <c r="C114" s="337" t="s">
        <v>354</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0" t="n">
        <v>134549</v>
      </c>
      <c r="AB114" s="330"/>
      <c r="AC114" s="330"/>
      <c r="AD114" s="330"/>
      <c r="AE114" s="330"/>
      <c r="AF114" s="331" t="n">
        <v>79118</v>
      </c>
      <c r="AG114" s="331"/>
      <c r="AH114" s="331"/>
      <c r="AI114" s="331"/>
      <c r="AJ114" s="331"/>
      <c r="AK114" s="331" t="n">
        <v>65022</v>
      </c>
      <c r="AL114" s="331"/>
      <c r="AM114" s="331"/>
      <c r="AN114" s="331"/>
      <c r="AO114" s="331"/>
      <c r="AP114" s="334" t="n">
        <v>0.3</v>
      </c>
      <c r="AQ114" s="334"/>
      <c r="AR114" s="334"/>
      <c r="AS114" s="334"/>
      <c r="AT114" s="334"/>
      <c r="AU114" s="320"/>
      <c r="AV114" s="320"/>
      <c r="AW114" s="320"/>
      <c r="AX114" s="320"/>
      <c r="AY114" s="320"/>
      <c r="AZ114" s="329" t="s">
        <v>355</v>
      </c>
      <c r="BA114" s="329"/>
      <c r="BB114" s="329"/>
      <c r="BC114" s="329"/>
      <c r="BD114" s="329"/>
      <c r="BE114" s="329"/>
      <c r="BF114" s="329"/>
      <c r="BG114" s="329"/>
      <c r="BH114" s="329"/>
      <c r="BI114" s="329"/>
      <c r="BJ114" s="329"/>
      <c r="BK114" s="329"/>
      <c r="BL114" s="329"/>
      <c r="BM114" s="329"/>
      <c r="BN114" s="329"/>
      <c r="BO114" s="329"/>
      <c r="BP114" s="329"/>
      <c r="BQ114" s="330" t="n">
        <v>5772878</v>
      </c>
      <c r="BR114" s="330"/>
      <c r="BS114" s="330"/>
      <c r="BT114" s="330"/>
      <c r="BU114" s="330"/>
      <c r="BV114" s="331" t="n">
        <v>5689303</v>
      </c>
      <c r="BW114" s="331"/>
      <c r="BX114" s="331"/>
      <c r="BY114" s="331"/>
      <c r="BZ114" s="331"/>
      <c r="CA114" s="331" t="n">
        <v>5882469</v>
      </c>
      <c r="CB114" s="331"/>
      <c r="CC114" s="331"/>
      <c r="CD114" s="331"/>
      <c r="CE114" s="331"/>
      <c r="CF114" s="332" t="n">
        <v>28.6</v>
      </c>
      <c r="CG114" s="332"/>
      <c r="CH114" s="332"/>
      <c r="CI114" s="332"/>
      <c r="CJ114" s="332"/>
      <c r="CK114" s="323"/>
      <c r="CL114" s="323"/>
      <c r="CM114" s="333" t="s">
        <v>356</v>
      </c>
      <c r="CN114" s="333"/>
      <c r="CO114" s="333"/>
      <c r="CP114" s="333"/>
      <c r="CQ114" s="333"/>
      <c r="CR114" s="333"/>
      <c r="CS114" s="333"/>
      <c r="CT114" s="333"/>
      <c r="CU114" s="333"/>
      <c r="CV114" s="333"/>
      <c r="CW114" s="333"/>
      <c r="CX114" s="333"/>
      <c r="CY114" s="333"/>
      <c r="CZ114" s="333"/>
      <c r="DA114" s="333"/>
      <c r="DB114" s="333"/>
      <c r="DC114" s="333"/>
      <c r="DD114" s="333"/>
      <c r="DE114" s="333"/>
      <c r="DF114" s="333"/>
      <c r="DG114" s="330" t="s">
        <v>47</v>
      </c>
      <c r="DH114" s="330"/>
      <c r="DI114" s="330"/>
      <c r="DJ114" s="330"/>
      <c r="DK114" s="330"/>
      <c r="DL114" s="331" t="s">
        <v>47</v>
      </c>
      <c r="DM114" s="331"/>
      <c r="DN114" s="331"/>
      <c r="DO114" s="331"/>
      <c r="DP114" s="331"/>
      <c r="DQ114" s="331" t="s">
        <v>47</v>
      </c>
      <c r="DR114" s="331"/>
      <c r="DS114" s="331"/>
      <c r="DT114" s="331"/>
      <c r="DU114" s="331"/>
      <c r="DV114" s="334" t="s">
        <v>47</v>
      </c>
      <c r="DW114" s="334"/>
      <c r="DX114" s="334"/>
      <c r="DY114" s="334"/>
      <c r="DZ114" s="334"/>
    </row>
    <row r="115" s="188" customFormat="true" ht="26.25" hidden="false" customHeight="true" outlineLevel="0" collapsed="false">
      <c r="A115" s="335"/>
      <c r="B115" s="335"/>
      <c r="C115" s="336" t="s">
        <v>357</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26" t="s">
        <v>47</v>
      </c>
      <c r="AB115" s="326"/>
      <c r="AC115" s="326"/>
      <c r="AD115" s="326"/>
      <c r="AE115" s="326"/>
      <c r="AF115" s="327" t="s">
        <v>47</v>
      </c>
      <c r="AG115" s="327"/>
      <c r="AH115" s="327"/>
      <c r="AI115" s="327"/>
      <c r="AJ115" s="327"/>
      <c r="AK115" s="327" t="s">
        <v>47</v>
      </c>
      <c r="AL115" s="327"/>
      <c r="AM115" s="327"/>
      <c r="AN115" s="327"/>
      <c r="AO115" s="327"/>
      <c r="AP115" s="328" t="s">
        <v>47</v>
      </c>
      <c r="AQ115" s="328"/>
      <c r="AR115" s="328"/>
      <c r="AS115" s="328"/>
      <c r="AT115" s="328"/>
      <c r="AU115" s="320"/>
      <c r="AV115" s="320"/>
      <c r="AW115" s="320"/>
      <c r="AX115" s="320"/>
      <c r="AY115" s="320"/>
      <c r="AZ115" s="329" t="s">
        <v>358</v>
      </c>
      <c r="BA115" s="329"/>
      <c r="BB115" s="329"/>
      <c r="BC115" s="329"/>
      <c r="BD115" s="329"/>
      <c r="BE115" s="329"/>
      <c r="BF115" s="329"/>
      <c r="BG115" s="329"/>
      <c r="BH115" s="329"/>
      <c r="BI115" s="329"/>
      <c r="BJ115" s="329"/>
      <c r="BK115" s="329"/>
      <c r="BL115" s="329"/>
      <c r="BM115" s="329"/>
      <c r="BN115" s="329"/>
      <c r="BO115" s="329"/>
      <c r="BP115" s="329"/>
      <c r="BQ115" s="330" t="s">
        <v>47</v>
      </c>
      <c r="BR115" s="330"/>
      <c r="BS115" s="330"/>
      <c r="BT115" s="330"/>
      <c r="BU115" s="330"/>
      <c r="BV115" s="331" t="s">
        <v>47</v>
      </c>
      <c r="BW115" s="331"/>
      <c r="BX115" s="331"/>
      <c r="BY115" s="331"/>
      <c r="BZ115" s="331"/>
      <c r="CA115" s="331" t="s">
        <v>47</v>
      </c>
      <c r="CB115" s="331"/>
      <c r="CC115" s="331"/>
      <c r="CD115" s="331"/>
      <c r="CE115" s="331"/>
      <c r="CF115" s="332" t="s">
        <v>47</v>
      </c>
      <c r="CG115" s="332"/>
      <c r="CH115" s="332"/>
      <c r="CI115" s="332"/>
      <c r="CJ115" s="332"/>
      <c r="CK115" s="323"/>
      <c r="CL115" s="323"/>
      <c r="CM115" s="329" t="s">
        <v>359</v>
      </c>
      <c r="CN115" s="329"/>
      <c r="CO115" s="329"/>
      <c r="CP115" s="329"/>
      <c r="CQ115" s="329"/>
      <c r="CR115" s="329"/>
      <c r="CS115" s="329"/>
      <c r="CT115" s="329"/>
      <c r="CU115" s="329"/>
      <c r="CV115" s="329"/>
      <c r="CW115" s="329"/>
      <c r="CX115" s="329"/>
      <c r="CY115" s="329"/>
      <c r="CZ115" s="329"/>
      <c r="DA115" s="329"/>
      <c r="DB115" s="329"/>
      <c r="DC115" s="329"/>
      <c r="DD115" s="329"/>
      <c r="DE115" s="329"/>
      <c r="DF115" s="329"/>
      <c r="DG115" s="330" t="n">
        <v>383013</v>
      </c>
      <c r="DH115" s="330"/>
      <c r="DI115" s="330"/>
      <c r="DJ115" s="330"/>
      <c r="DK115" s="330"/>
      <c r="DL115" s="331" t="n">
        <v>384338</v>
      </c>
      <c r="DM115" s="331"/>
      <c r="DN115" s="331"/>
      <c r="DO115" s="331"/>
      <c r="DP115" s="331"/>
      <c r="DQ115" s="331" t="n">
        <v>385660</v>
      </c>
      <c r="DR115" s="331"/>
      <c r="DS115" s="331"/>
      <c r="DT115" s="331"/>
      <c r="DU115" s="331"/>
      <c r="DV115" s="334" t="n">
        <v>1.9</v>
      </c>
      <c r="DW115" s="334"/>
      <c r="DX115" s="334"/>
      <c r="DY115" s="334"/>
      <c r="DZ115" s="334"/>
    </row>
    <row r="116" s="188" customFormat="true" ht="26.25" hidden="false" customHeight="true" outlineLevel="0" collapsed="false">
      <c r="A116" s="335"/>
      <c r="B116" s="335"/>
      <c r="C116" s="338" t="s">
        <v>360</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0" t="s">
        <v>47</v>
      </c>
      <c r="AB116" s="330"/>
      <c r="AC116" s="330"/>
      <c r="AD116" s="330"/>
      <c r="AE116" s="330"/>
      <c r="AF116" s="331" t="s">
        <v>47</v>
      </c>
      <c r="AG116" s="331"/>
      <c r="AH116" s="331"/>
      <c r="AI116" s="331"/>
      <c r="AJ116" s="331"/>
      <c r="AK116" s="331" t="s">
        <v>47</v>
      </c>
      <c r="AL116" s="331"/>
      <c r="AM116" s="331"/>
      <c r="AN116" s="331"/>
      <c r="AO116" s="331"/>
      <c r="AP116" s="334" t="s">
        <v>47</v>
      </c>
      <c r="AQ116" s="334"/>
      <c r="AR116" s="334"/>
      <c r="AS116" s="334"/>
      <c r="AT116" s="334"/>
      <c r="AU116" s="320"/>
      <c r="AV116" s="320"/>
      <c r="AW116" s="320"/>
      <c r="AX116" s="320"/>
      <c r="AY116" s="320"/>
      <c r="AZ116" s="339" t="s">
        <v>361</v>
      </c>
      <c r="BA116" s="339"/>
      <c r="BB116" s="339"/>
      <c r="BC116" s="339"/>
      <c r="BD116" s="339"/>
      <c r="BE116" s="339"/>
      <c r="BF116" s="339"/>
      <c r="BG116" s="339"/>
      <c r="BH116" s="339"/>
      <c r="BI116" s="339"/>
      <c r="BJ116" s="339"/>
      <c r="BK116" s="339"/>
      <c r="BL116" s="339"/>
      <c r="BM116" s="339"/>
      <c r="BN116" s="339"/>
      <c r="BO116" s="339"/>
      <c r="BP116" s="339"/>
      <c r="BQ116" s="330" t="s">
        <v>47</v>
      </c>
      <c r="BR116" s="330"/>
      <c r="BS116" s="330"/>
      <c r="BT116" s="330"/>
      <c r="BU116" s="330"/>
      <c r="BV116" s="331" t="s">
        <v>47</v>
      </c>
      <c r="BW116" s="331"/>
      <c r="BX116" s="331"/>
      <c r="BY116" s="331"/>
      <c r="BZ116" s="331"/>
      <c r="CA116" s="331" t="s">
        <v>47</v>
      </c>
      <c r="CB116" s="331"/>
      <c r="CC116" s="331"/>
      <c r="CD116" s="331"/>
      <c r="CE116" s="331"/>
      <c r="CF116" s="332" t="s">
        <v>47</v>
      </c>
      <c r="CG116" s="332"/>
      <c r="CH116" s="332"/>
      <c r="CI116" s="332"/>
      <c r="CJ116" s="332"/>
      <c r="CK116" s="323"/>
      <c r="CL116" s="323"/>
      <c r="CM116" s="333" t="s">
        <v>362</v>
      </c>
      <c r="CN116" s="333"/>
      <c r="CO116" s="333"/>
      <c r="CP116" s="333"/>
      <c r="CQ116" s="333"/>
      <c r="CR116" s="333"/>
      <c r="CS116" s="333"/>
      <c r="CT116" s="333"/>
      <c r="CU116" s="333"/>
      <c r="CV116" s="333"/>
      <c r="CW116" s="333"/>
      <c r="CX116" s="333"/>
      <c r="CY116" s="333"/>
      <c r="CZ116" s="333"/>
      <c r="DA116" s="333"/>
      <c r="DB116" s="333"/>
      <c r="DC116" s="333"/>
      <c r="DD116" s="333"/>
      <c r="DE116" s="333"/>
      <c r="DF116" s="333"/>
      <c r="DG116" s="330" t="s">
        <v>47</v>
      </c>
      <c r="DH116" s="330"/>
      <c r="DI116" s="330"/>
      <c r="DJ116" s="330"/>
      <c r="DK116" s="330"/>
      <c r="DL116" s="331" t="s">
        <v>47</v>
      </c>
      <c r="DM116" s="331"/>
      <c r="DN116" s="331"/>
      <c r="DO116" s="331"/>
      <c r="DP116" s="331"/>
      <c r="DQ116" s="331" t="s">
        <v>47</v>
      </c>
      <c r="DR116" s="331"/>
      <c r="DS116" s="331"/>
      <c r="DT116" s="331"/>
      <c r="DU116" s="331"/>
      <c r="DV116" s="334" t="s">
        <v>47</v>
      </c>
      <c r="DW116" s="334"/>
      <c r="DX116" s="334"/>
      <c r="DY116" s="334"/>
      <c r="DZ116" s="334"/>
    </row>
    <row r="117" s="188" customFormat="true" ht="26.25" hidden="false" customHeight="true" outlineLevel="0" collapsed="false">
      <c r="A117" s="340" t="s">
        <v>101</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t="s">
        <v>363</v>
      </c>
      <c r="Z117" s="341"/>
      <c r="AA117" s="342" t="n">
        <v>5901092</v>
      </c>
      <c r="AB117" s="342"/>
      <c r="AC117" s="342"/>
      <c r="AD117" s="342"/>
      <c r="AE117" s="342"/>
      <c r="AF117" s="343" t="n">
        <v>5785184</v>
      </c>
      <c r="AG117" s="343"/>
      <c r="AH117" s="343"/>
      <c r="AI117" s="343"/>
      <c r="AJ117" s="343"/>
      <c r="AK117" s="343" t="n">
        <v>5698427</v>
      </c>
      <c r="AL117" s="343"/>
      <c r="AM117" s="343"/>
      <c r="AN117" s="343"/>
      <c r="AO117" s="343"/>
      <c r="AP117" s="344"/>
      <c r="AQ117" s="344"/>
      <c r="AR117" s="344"/>
      <c r="AS117" s="344"/>
      <c r="AT117" s="344"/>
      <c r="AU117" s="320"/>
      <c r="AV117" s="320"/>
      <c r="AW117" s="320"/>
      <c r="AX117" s="320"/>
      <c r="AY117" s="320"/>
      <c r="AZ117" s="339" t="s">
        <v>364</v>
      </c>
      <c r="BA117" s="339"/>
      <c r="BB117" s="339"/>
      <c r="BC117" s="339"/>
      <c r="BD117" s="339"/>
      <c r="BE117" s="339"/>
      <c r="BF117" s="339"/>
      <c r="BG117" s="339"/>
      <c r="BH117" s="339"/>
      <c r="BI117" s="339"/>
      <c r="BJ117" s="339"/>
      <c r="BK117" s="339"/>
      <c r="BL117" s="339"/>
      <c r="BM117" s="339"/>
      <c r="BN117" s="339"/>
      <c r="BO117" s="339"/>
      <c r="BP117" s="339"/>
      <c r="BQ117" s="330" t="s">
        <v>47</v>
      </c>
      <c r="BR117" s="330"/>
      <c r="BS117" s="330"/>
      <c r="BT117" s="330"/>
      <c r="BU117" s="330"/>
      <c r="BV117" s="331" t="s">
        <v>47</v>
      </c>
      <c r="BW117" s="331"/>
      <c r="BX117" s="331"/>
      <c r="BY117" s="331"/>
      <c r="BZ117" s="331"/>
      <c r="CA117" s="331" t="s">
        <v>47</v>
      </c>
      <c r="CB117" s="331"/>
      <c r="CC117" s="331"/>
      <c r="CD117" s="331"/>
      <c r="CE117" s="331"/>
      <c r="CF117" s="332" t="s">
        <v>47</v>
      </c>
      <c r="CG117" s="332"/>
      <c r="CH117" s="332"/>
      <c r="CI117" s="332"/>
      <c r="CJ117" s="332"/>
      <c r="CK117" s="323"/>
      <c r="CL117" s="323"/>
      <c r="CM117" s="333" t="s">
        <v>365</v>
      </c>
      <c r="CN117" s="333"/>
      <c r="CO117" s="333"/>
      <c r="CP117" s="333"/>
      <c r="CQ117" s="333"/>
      <c r="CR117" s="333"/>
      <c r="CS117" s="333"/>
      <c r="CT117" s="333"/>
      <c r="CU117" s="333"/>
      <c r="CV117" s="333"/>
      <c r="CW117" s="333"/>
      <c r="CX117" s="333"/>
      <c r="CY117" s="333"/>
      <c r="CZ117" s="333"/>
      <c r="DA117" s="333"/>
      <c r="DB117" s="333"/>
      <c r="DC117" s="333"/>
      <c r="DD117" s="333"/>
      <c r="DE117" s="333"/>
      <c r="DF117" s="333"/>
      <c r="DG117" s="330" t="s">
        <v>47</v>
      </c>
      <c r="DH117" s="330"/>
      <c r="DI117" s="330"/>
      <c r="DJ117" s="330"/>
      <c r="DK117" s="330"/>
      <c r="DL117" s="331" t="s">
        <v>47</v>
      </c>
      <c r="DM117" s="331"/>
      <c r="DN117" s="331"/>
      <c r="DO117" s="331"/>
      <c r="DP117" s="331"/>
      <c r="DQ117" s="331" t="s">
        <v>47</v>
      </c>
      <c r="DR117" s="331"/>
      <c r="DS117" s="331"/>
      <c r="DT117" s="331"/>
      <c r="DU117" s="331"/>
      <c r="DV117" s="334" t="s">
        <v>47</v>
      </c>
      <c r="DW117" s="334"/>
      <c r="DX117" s="334"/>
      <c r="DY117" s="334"/>
      <c r="DZ117" s="334"/>
    </row>
    <row r="118" s="188" customFormat="true" ht="26.25" hidden="false" customHeight="true" outlineLevel="0" collapsed="false">
      <c r="A118" s="313" t="s">
        <v>208</v>
      </c>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4" t="s">
        <v>338</v>
      </c>
      <c r="AB118" s="314"/>
      <c r="AC118" s="314"/>
      <c r="AD118" s="314"/>
      <c r="AE118" s="314"/>
      <c r="AF118" s="314" t="s">
        <v>211</v>
      </c>
      <c r="AG118" s="314"/>
      <c r="AH118" s="314"/>
      <c r="AI118" s="314"/>
      <c r="AJ118" s="314"/>
      <c r="AK118" s="314" t="s">
        <v>124</v>
      </c>
      <c r="AL118" s="314"/>
      <c r="AM118" s="314"/>
      <c r="AN118" s="314"/>
      <c r="AO118" s="314"/>
      <c r="AP118" s="345" t="s">
        <v>339</v>
      </c>
      <c r="AQ118" s="345"/>
      <c r="AR118" s="345"/>
      <c r="AS118" s="345"/>
      <c r="AT118" s="345"/>
      <c r="AU118" s="320"/>
      <c r="AV118" s="320"/>
      <c r="AW118" s="320"/>
      <c r="AX118" s="320"/>
      <c r="AY118" s="320"/>
      <c r="AZ118" s="346" t="s">
        <v>366</v>
      </c>
      <c r="BA118" s="346"/>
      <c r="BB118" s="346"/>
      <c r="BC118" s="346"/>
      <c r="BD118" s="346"/>
      <c r="BE118" s="346"/>
      <c r="BF118" s="346"/>
      <c r="BG118" s="346"/>
      <c r="BH118" s="346"/>
      <c r="BI118" s="346"/>
      <c r="BJ118" s="346"/>
      <c r="BK118" s="346"/>
      <c r="BL118" s="346"/>
      <c r="BM118" s="346"/>
      <c r="BN118" s="346"/>
      <c r="BO118" s="346"/>
      <c r="BP118" s="346"/>
      <c r="BQ118" s="347" t="s">
        <v>47</v>
      </c>
      <c r="BR118" s="347"/>
      <c r="BS118" s="347"/>
      <c r="BT118" s="347"/>
      <c r="BU118" s="347"/>
      <c r="BV118" s="348" t="s">
        <v>47</v>
      </c>
      <c r="BW118" s="348"/>
      <c r="BX118" s="348"/>
      <c r="BY118" s="348"/>
      <c r="BZ118" s="348"/>
      <c r="CA118" s="348" t="s">
        <v>47</v>
      </c>
      <c r="CB118" s="348"/>
      <c r="CC118" s="348"/>
      <c r="CD118" s="348"/>
      <c r="CE118" s="348"/>
      <c r="CF118" s="332" t="s">
        <v>47</v>
      </c>
      <c r="CG118" s="332"/>
      <c r="CH118" s="332"/>
      <c r="CI118" s="332"/>
      <c r="CJ118" s="332"/>
      <c r="CK118" s="323"/>
      <c r="CL118" s="323"/>
      <c r="CM118" s="333" t="s">
        <v>367</v>
      </c>
      <c r="CN118" s="333"/>
      <c r="CO118" s="333"/>
      <c r="CP118" s="333"/>
      <c r="CQ118" s="333"/>
      <c r="CR118" s="333"/>
      <c r="CS118" s="333"/>
      <c r="CT118" s="333"/>
      <c r="CU118" s="333"/>
      <c r="CV118" s="333"/>
      <c r="CW118" s="333"/>
      <c r="CX118" s="333"/>
      <c r="CY118" s="333"/>
      <c r="CZ118" s="333"/>
      <c r="DA118" s="333"/>
      <c r="DB118" s="333"/>
      <c r="DC118" s="333"/>
      <c r="DD118" s="333"/>
      <c r="DE118" s="333"/>
      <c r="DF118" s="333"/>
      <c r="DG118" s="330" t="s">
        <v>47</v>
      </c>
      <c r="DH118" s="330"/>
      <c r="DI118" s="330"/>
      <c r="DJ118" s="330"/>
      <c r="DK118" s="330"/>
      <c r="DL118" s="331" t="s">
        <v>47</v>
      </c>
      <c r="DM118" s="331"/>
      <c r="DN118" s="331"/>
      <c r="DO118" s="331"/>
      <c r="DP118" s="331"/>
      <c r="DQ118" s="331" t="s">
        <v>47</v>
      </c>
      <c r="DR118" s="331"/>
      <c r="DS118" s="331"/>
      <c r="DT118" s="331"/>
      <c r="DU118" s="331"/>
      <c r="DV118" s="334" t="s">
        <v>47</v>
      </c>
      <c r="DW118" s="334"/>
      <c r="DX118" s="334"/>
      <c r="DY118" s="334"/>
      <c r="DZ118" s="334"/>
    </row>
    <row r="119" s="188" customFormat="true" ht="26.25" hidden="false" customHeight="true" outlineLevel="0" collapsed="false">
      <c r="A119" s="349" t="s">
        <v>342</v>
      </c>
      <c r="B119" s="349"/>
      <c r="C119" s="324" t="s">
        <v>343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17" t="s">
        <v>47</v>
      </c>
      <c r="AB119" s="317"/>
      <c r="AC119" s="317"/>
      <c r="AD119" s="317"/>
      <c r="AE119" s="317"/>
      <c r="AF119" s="318" t="s">
        <v>47</v>
      </c>
      <c r="AG119" s="318"/>
      <c r="AH119" s="318"/>
      <c r="AI119" s="318"/>
      <c r="AJ119" s="318"/>
      <c r="AK119" s="318" t="s">
        <v>47</v>
      </c>
      <c r="AL119" s="318"/>
      <c r="AM119" s="318"/>
      <c r="AN119" s="318"/>
      <c r="AO119" s="318"/>
      <c r="AP119" s="319" t="s">
        <v>47</v>
      </c>
      <c r="AQ119" s="319"/>
      <c r="AR119" s="319"/>
      <c r="AS119" s="319"/>
      <c r="AT119" s="319"/>
      <c r="AU119" s="320"/>
      <c r="AV119" s="320"/>
      <c r="AW119" s="320"/>
      <c r="AX119" s="320"/>
      <c r="AY119" s="320"/>
      <c r="AZ119" s="350" t="s">
        <v>101</v>
      </c>
      <c r="BA119" s="350"/>
      <c r="BB119" s="350"/>
      <c r="BC119" s="350"/>
      <c r="BD119" s="350"/>
      <c r="BE119" s="350"/>
      <c r="BF119" s="350"/>
      <c r="BG119" s="350"/>
      <c r="BH119" s="350"/>
      <c r="BI119" s="350"/>
      <c r="BJ119" s="350"/>
      <c r="BK119" s="350"/>
      <c r="BL119" s="350"/>
      <c r="BM119" s="350"/>
      <c r="BN119" s="350"/>
      <c r="BO119" s="341" t="s">
        <v>368</v>
      </c>
      <c r="BP119" s="341"/>
      <c r="BQ119" s="347" t="n">
        <v>63111791</v>
      </c>
      <c r="BR119" s="347"/>
      <c r="BS119" s="347"/>
      <c r="BT119" s="347"/>
      <c r="BU119" s="347"/>
      <c r="BV119" s="348" t="n">
        <v>61257943</v>
      </c>
      <c r="BW119" s="348"/>
      <c r="BX119" s="348"/>
      <c r="BY119" s="348"/>
      <c r="BZ119" s="348"/>
      <c r="CA119" s="348" t="n">
        <v>60846923</v>
      </c>
      <c r="CB119" s="348"/>
      <c r="CC119" s="348"/>
      <c r="CD119" s="348"/>
      <c r="CE119" s="348"/>
      <c r="CF119" s="351"/>
      <c r="CG119" s="351"/>
      <c r="CH119" s="351"/>
      <c r="CI119" s="351"/>
      <c r="CJ119" s="351"/>
      <c r="CK119" s="323"/>
      <c r="CL119" s="323"/>
      <c r="CM119" s="352" t="s">
        <v>369</v>
      </c>
      <c r="CN119" s="352"/>
      <c r="CO119" s="352"/>
      <c r="CP119" s="352"/>
      <c r="CQ119" s="352"/>
      <c r="CR119" s="352"/>
      <c r="CS119" s="352"/>
      <c r="CT119" s="352"/>
      <c r="CU119" s="352"/>
      <c r="CV119" s="352"/>
      <c r="CW119" s="352"/>
      <c r="CX119" s="352"/>
      <c r="CY119" s="352"/>
      <c r="CZ119" s="352"/>
      <c r="DA119" s="352"/>
      <c r="DB119" s="352"/>
      <c r="DC119" s="352"/>
      <c r="DD119" s="352"/>
      <c r="DE119" s="352"/>
      <c r="DF119" s="352"/>
      <c r="DG119" s="347" t="s">
        <v>47</v>
      </c>
      <c r="DH119" s="347"/>
      <c r="DI119" s="347"/>
      <c r="DJ119" s="347"/>
      <c r="DK119" s="347"/>
      <c r="DL119" s="348" t="s">
        <v>47</v>
      </c>
      <c r="DM119" s="348"/>
      <c r="DN119" s="348"/>
      <c r="DO119" s="348"/>
      <c r="DP119" s="348"/>
      <c r="DQ119" s="348" t="s">
        <v>47</v>
      </c>
      <c r="DR119" s="348"/>
      <c r="DS119" s="348"/>
      <c r="DT119" s="348"/>
      <c r="DU119" s="348"/>
      <c r="DV119" s="353" t="s">
        <v>47</v>
      </c>
      <c r="DW119" s="353"/>
      <c r="DX119" s="353"/>
      <c r="DY119" s="353"/>
      <c r="DZ119" s="353"/>
    </row>
    <row r="120" s="188" customFormat="true" ht="26.25" hidden="false" customHeight="true" outlineLevel="0" collapsed="false">
      <c r="A120" s="349"/>
      <c r="B120" s="349"/>
      <c r="C120" s="333" t="s">
        <v>346</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0" t="s">
        <v>47</v>
      </c>
      <c r="AB120" s="330"/>
      <c r="AC120" s="330"/>
      <c r="AD120" s="330"/>
      <c r="AE120" s="330"/>
      <c r="AF120" s="331" t="s">
        <v>47</v>
      </c>
      <c r="AG120" s="331"/>
      <c r="AH120" s="331"/>
      <c r="AI120" s="331"/>
      <c r="AJ120" s="331"/>
      <c r="AK120" s="331" t="s">
        <v>47</v>
      </c>
      <c r="AL120" s="331"/>
      <c r="AM120" s="331"/>
      <c r="AN120" s="331"/>
      <c r="AO120" s="331"/>
      <c r="AP120" s="334" t="s">
        <v>47</v>
      </c>
      <c r="AQ120" s="334"/>
      <c r="AR120" s="334"/>
      <c r="AS120" s="334"/>
      <c r="AT120" s="334"/>
      <c r="AU120" s="354" t="s">
        <v>370</v>
      </c>
      <c r="AV120" s="354"/>
      <c r="AW120" s="354"/>
      <c r="AX120" s="354"/>
      <c r="AY120" s="354"/>
      <c r="AZ120" s="321" t="s">
        <v>371</v>
      </c>
      <c r="BA120" s="321"/>
      <c r="BB120" s="321"/>
      <c r="BC120" s="321"/>
      <c r="BD120" s="321"/>
      <c r="BE120" s="321"/>
      <c r="BF120" s="321"/>
      <c r="BG120" s="321"/>
      <c r="BH120" s="321"/>
      <c r="BI120" s="321"/>
      <c r="BJ120" s="321"/>
      <c r="BK120" s="321"/>
      <c r="BL120" s="321"/>
      <c r="BM120" s="321"/>
      <c r="BN120" s="321"/>
      <c r="BO120" s="321"/>
      <c r="BP120" s="321"/>
      <c r="BQ120" s="317" t="n">
        <v>7617991</v>
      </c>
      <c r="BR120" s="317"/>
      <c r="BS120" s="317"/>
      <c r="BT120" s="317"/>
      <c r="BU120" s="317"/>
      <c r="BV120" s="318" t="n">
        <v>7661111</v>
      </c>
      <c r="BW120" s="318"/>
      <c r="BX120" s="318"/>
      <c r="BY120" s="318"/>
      <c r="BZ120" s="318"/>
      <c r="CA120" s="318" t="n">
        <v>7813626</v>
      </c>
      <c r="CB120" s="318"/>
      <c r="CC120" s="318"/>
      <c r="CD120" s="318"/>
      <c r="CE120" s="318"/>
      <c r="CF120" s="322" t="n">
        <v>38.1</v>
      </c>
      <c r="CG120" s="322"/>
      <c r="CH120" s="322"/>
      <c r="CI120" s="322"/>
      <c r="CJ120" s="322"/>
      <c r="CK120" s="355" t="s">
        <v>372</v>
      </c>
      <c r="CL120" s="355"/>
      <c r="CM120" s="355"/>
      <c r="CN120" s="355"/>
      <c r="CO120" s="355"/>
      <c r="CP120" s="356" t="s">
        <v>310</v>
      </c>
      <c r="CQ120" s="356"/>
      <c r="CR120" s="356"/>
      <c r="CS120" s="356"/>
      <c r="CT120" s="356"/>
      <c r="CU120" s="356"/>
      <c r="CV120" s="356"/>
      <c r="CW120" s="356"/>
      <c r="CX120" s="356"/>
      <c r="CY120" s="356"/>
      <c r="CZ120" s="356"/>
      <c r="DA120" s="356"/>
      <c r="DB120" s="356"/>
      <c r="DC120" s="356"/>
      <c r="DD120" s="356"/>
      <c r="DE120" s="356"/>
      <c r="DF120" s="356"/>
      <c r="DG120" s="317" t="n">
        <v>8764606</v>
      </c>
      <c r="DH120" s="317"/>
      <c r="DI120" s="317"/>
      <c r="DJ120" s="317"/>
      <c r="DK120" s="317"/>
      <c r="DL120" s="318" t="n">
        <v>8418466</v>
      </c>
      <c r="DM120" s="318"/>
      <c r="DN120" s="318"/>
      <c r="DO120" s="318"/>
      <c r="DP120" s="318"/>
      <c r="DQ120" s="318" t="n">
        <v>8048760</v>
      </c>
      <c r="DR120" s="318"/>
      <c r="DS120" s="318"/>
      <c r="DT120" s="318"/>
      <c r="DU120" s="318"/>
      <c r="DV120" s="319" t="n">
        <v>39.2</v>
      </c>
      <c r="DW120" s="319"/>
      <c r="DX120" s="319"/>
      <c r="DY120" s="319"/>
      <c r="DZ120" s="319"/>
    </row>
    <row r="121" s="188" customFormat="true" ht="26.25" hidden="false" customHeight="true" outlineLevel="0" collapsed="false">
      <c r="A121" s="349"/>
      <c r="B121" s="349"/>
      <c r="C121" s="339" t="s">
        <v>373</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0" t="s">
        <v>47</v>
      </c>
      <c r="AB121" s="330"/>
      <c r="AC121" s="330"/>
      <c r="AD121" s="330"/>
      <c r="AE121" s="330"/>
      <c r="AF121" s="331" t="s">
        <v>47</v>
      </c>
      <c r="AG121" s="331"/>
      <c r="AH121" s="331"/>
      <c r="AI121" s="331"/>
      <c r="AJ121" s="331"/>
      <c r="AK121" s="331" t="s">
        <v>47</v>
      </c>
      <c r="AL121" s="331"/>
      <c r="AM121" s="331"/>
      <c r="AN121" s="331"/>
      <c r="AO121" s="331"/>
      <c r="AP121" s="334" t="s">
        <v>47</v>
      </c>
      <c r="AQ121" s="334"/>
      <c r="AR121" s="334"/>
      <c r="AS121" s="334"/>
      <c r="AT121" s="334"/>
      <c r="AU121" s="354"/>
      <c r="AV121" s="354"/>
      <c r="AW121" s="354"/>
      <c r="AX121" s="354"/>
      <c r="AY121" s="354"/>
      <c r="AZ121" s="329" t="s">
        <v>374</v>
      </c>
      <c r="BA121" s="329"/>
      <c r="BB121" s="329"/>
      <c r="BC121" s="329"/>
      <c r="BD121" s="329"/>
      <c r="BE121" s="329"/>
      <c r="BF121" s="329"/>
      <c r="BG121" s="329"/>
      <c r="BH121" s="329"/>
      <c r="BI121" s="329"/>
      <c r="BJ121" s="329"/>
      <c r="BK121" s="329"/>
      <c r="BL121" s="329"/>
      <c r="BM121" s="329"/>
      <c r="BN121" s="329"/>
      <c r="BO121" s="329"/>
      <c r="BP121" s="329"/>
      <c r="BQ121" s="330" t="n">
        <v>6570487</v>
      </c>
      <c r="BR121" s="330"/>
      <c r="BS121" s="330"/>
      <c r="BT121" s="330"/>
      <c r="BU121" s="330"/>
      <c r="BV121" s="331" t="n">
        <v>6357050</v>
      </c>
      <c r="BW121" s="331"/>
      <c r="BX121" s="331"/>
      <c r="BY121" s="331"/>
      <c r="BZ121" s="331"/>
      <c r="CA121" s="331" t="n">
        <v>5984802</v>
      </c>
      <c r="CB121" s="331"/>
      <c r="CC121" s="331"/>
      <c r="CD121" s="331"/>
      <c r="CE121" s="331"/>
      <c r="CF121" s="332" t="n">
        <v>29.1</v>
      </c>
      <c r="CG121" s="332"/>
      <c r="CH121" s="332"/>
      <c r="CI121" s="332"/>
      <c r="CJ121" s="332"/>
      <c r="CK121" s="355"/>
      <c r="CL121" s="355"/>
      <c r="CM121" s="355"/>
      <c r="CN121" s="355"/>
      <c r="CO121" s="355"/>
      <c r="CP121" s="357" t="s">
        <v>311</v>
      </c>
      <c r="CQ121" s="357"/>
      <c r="CR121" s="357"/>
      <c r="CS121" s="357"/>
      <c r="CT121" s="357"/>
      <c r="CU121" s="357"/>
      <c r="CV121" s="357"/>
      <c r="CW121" s="357"/>
      <c r="CX121" s="357"/>
      <c r="CY121" s="357"/>
      <c r="CZ121" s="357"/>
      <c r="DA121" s="357"/>
      <c r="DB121" s="357"/>
      <c r="DC121" s="357"/>
      <c r="DD121" s="357"/>
      <c r="DE121" s="357"/>
      <c r="DF121" s="357"/>
      <c r="DG121" s="330" t="n">
        <v>485629</v>
      </c>
      <c r="DH121" s="330"/>
      <c r="DI121" s="330"/>
      <c r="DJ121" s="330"/>
      <c r="DK121" s="330"/>
      <c r="DL121" s="331" t="n">
        <v>531251</v>
      </c>
      <c r="DM121" s="331"/>
      <c r="DN121" s="331"/>
      <c r="DO121" s="331"/>
      <c r="DP121" s="331"/>
      <c r="DQ121" s="331" t="n">
        <v>484625</v>
      </c>
      <c r="DR121" s="331"/>
      <c r="DS121" s="331"/>
      <c r="DT121" s="331"/>
      <c r="DU121" s="331"/>
      <c r="DV121" s="334" t="n">
        <v>2.4</v>
      </c>
      <c r="DW121" s="334"/>
      <c r="DX121" s="334"/>
      <c r="DY121" s="334"/>
      <c r="DZ121" s="334"/>
    </row>
    <row r="122" s="188" customFormat="true" ht="26.25" hidden="false" customHeight="true" outlineLevel="0" collapsed="false">
      <c r="A122" s="349"/>
      <c r="B122" s="349"/>
      <c r="C122" s="333" t="s">
        <v>356</v>
      </c>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0" t="s">
        <v>47</v>
      </c>
      <c r="AB122" s="330"/>
      <c r="AC122" s="330"/>
      <c r="AD122" s="330"/>
      <c r="AE122" s="330"/>
      <c r="AF122" s="331" t="s">
        <v>47</v>
      </c>
      <c r="AG122" s="331"/>
      <c r="AH122" s="331"/>
      <c r="AI122" s="331"/>
      <c r="AJ122" s="331"/>
      <c r="AK122" s="331" t="s">
        <v>47</v>
      </c>
      <c r="AL122" s="331"/>
      <c r="AM122" s="331"/>
      <c r="AN122" s="331"/>
      <c r="AO122" s="331"/>
      <c r="AP122" s="334" t="s">
        <v>47</v>
      </c>
      <c r="AQ122" s="334"/>
      <c r="AR122" s="334"/>
      <c r="AS122" s="334"/>
      <c r="AT122" s="334"/>
      <c r="AU122" s="354"/>
      <c r="AV122" s="354"/>
      <c r="AW122" s="354"/>
      <c r="AX122" s="354"/>
      <c r="AY122" s="354"/>
      <c r="AZ122" s="346" t="s">
        <v>375</v>
      </c>
      <c r="BA122" s="346"/>
      <c r="BB122" s="346"/>
      <c r="BC122" s="346"/>
      <c r="BD122" s="346"/>
      <c r="BE122" s="346"/>
      <c r="BF122" s="346"/>
      <c r="BG122" s="346"/>
      <c r="BH122" s="346"/>
      <c r="BI122" s="346"/>
      <c r="BJ122" s="346"/>
      <c r="BK122" s="346"/>
      <c r="BL122" s="346"/>
      <c r="BM122" s="346"/>
      <c r="BN122" s="346"/>
      <c r="BO122" s="346"/>
      <c r="BP122" s="346"/>
      <c r="BQ122" s="347" t="n">
        <v>46554736</v>
      </c>
      <c r="BR122" s="347"/>
      <c r="BS122" s="347"/>
      <c r="BT122" s="347"/>
      <c r="BU122" s="347"/>
      <c r="BV122" s="348" t="n">
        <v>45435800</v>
      </c>
      <c r="BW122" s="348"/>
      <c r="BX122" s="348"/>
      <c r="BY122" s="348"/>
      <c r="BZ122" s="348"/>
      <c r="CA122" s="348" t="n">
        <v>45214775</v>
      </c>
      <c r="CB122" s="348"/>
      <c r="CC122" s="348"/>
      <c r="CD122" s="348"/>
      <c r="CE122" s="348"/>
      <c r="CF122" s="358" t="n">
        <v>220.2</v>
      </c>
      <c r="CG122" s="358"/>
      <c r="CH122" s="358"/>
      <c r="CI122" s="358"/>
      <c r="CJ122" s="358"/>
      <c r="CK122" s="355"/>
      <c r="CL122" s="355"/>
      <c r="CM122" s="355"/>
      <c r="CN122" s="355"/>
      <c r="CO122" s="355"/>
      <c r="CP122" s="357" t="s">
        <v>308</v>
      </c>
      <c r="CQ122" s="357"/>
      <c r="CR122" s="357"/>
      <c r="CS122" s="357"/>
      <c r="CT122" s="357"/>
      <c r="CU122" s="357"/>
      <c r="CV122" s="357"/>
      <c r="CW122" s="357"/>
      <c r="CX122" s="357"/>
      <c r="CY122" s="357"/>
      <c r="CZ122" s="357"/>
      <c r="DA122" s="357"/>
      <c r="DB122" s="357"/>
      <c r="DC122" s="357"/>
      <c r="DD122" s="357"/>
      <c r="DE122" s="357"/>
      <c r="DF122" s="357"/>
      <c r="DG122" s="330" t="n">
        <v>8198</v>
      </c>
      <c r="DH122" s="330"/>
      <c r="DI122" s="330"/>
      <c r="DJ122" s="330"/>
      <c r="DK122" s="330"/>
      <c r="DL122" s="331" t="n">
        <v>12416</v>
      </c>
      <c r="DM122" s="331"/>
      <c r="DN122" s="331"/>
      <c r="DO122" s="331"/>
      <c r="DP122" s="331"/>
      <c r="DQ122" s="331" t="n">
        <v>15609</v>
      </c>
      <c r="DR122" s="331"/>
      <c r="DS122" s="331"/>
      <c r="DT122" s="331"/>
      <c r="DU122" s="331"/>
      <c r="DV122" s="334" t="n">
        <v>0.1</v>
      </c>
      <c r="DW122" s="334"/>
      <c r="DX122" s="334"/>
      <c r="DY122" s="334"/>
      <c r="DZ122" s="334"/>
    </row>
    <row r="123" s="188" customFormat="true" ht="26.25" hidden="false" customHeight="true" outlineLevel="0" collapsed="false">
      <c r="A123" s="349"/>
      <c r="B123" s="349"/>
      <c r="C123" s="333" t="s">
        <v>362</v>
      </c>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0" t="s">
        <v>47</v>
      </c>
      <c r="AB123" s="330"/>
      <c r="AC123" s="330"/>
      <c r="AD123" s="330"/>
      <c r="AE123" s="330"/>
      <c r="AF123" s="331" t="s">
        <v>47</v>
      </c>
      <c r="AG123" s="331"/>
      <c r="AH123" s="331"/>
      <c r="AI123" s="331"/>
      <c r="AJ123" s="331"/>
      <c r="AK123" s="331" t="s">
        <v>47</v>
      </c>
      <c r="AL123" s="331"/>
      <c r="AM123" s="331"/>
      <c r="AN123" s="331"/>
      <c r="AO123" s="331"/>
      <c r="AP123" s="334" t="s">
        <v>47</v>
      </c>
      <c r="AQ123" s="334"/>
      <c r="AR123" s="334"/>
      <c r="AS123" s="334"/>
      <c r="AT123" s="334"/>
      <c r="AU123" s="354"/>
      <c r="AV123" s="354"/>
      <c r="AW123" s="354"/>
      <c r="AX123" s="354"/>
      <c r="AY123" s="354"/>
      <c r="AZ123" s="350" t="s">
        <v>101</v>
      </c>
      <c r="BA123" s="350"/>
      <c r="BB123" s="350"/>
      <c r="BC123" s="350"/>
      <c r="BD123" s="350"/>
      <c r="BE123" s="350"/>
      <c r="BF123" s="350"/>
      <c r="BG123" s="350"/>
      <c r="BH123" s="350"/>
      <c r="BI123" s="350"/>
      <c r="BJ123" s="350"/>
      <c r="BK123" s="350"/>
      <c r="BL123" s="350"/>
      <c r="BM123" s="350"/>
      <c r="BN123" s="350"/>
      <c r="BO123" s="341" t="s">
        <v>376</v>
      </c>
      <c r="BP123" s="341"/>
      <c r="BQ123" s="342" t="n">
        <v>60743214</v>
      </c>
      <c r="BR123" s="342"/>
      <c r="BS123" s="342"/>
      <c r="BT123" s="342"/>
      <c r="BU123" s="342"/>
      <c r="BV123" s="343" t="n">
        <v>59453961</v>
      </c>
      <c r="BW123" s="343"/>
      <c r="BX123" s="343"/>
      <c r="BY123" s="343"/>
      <c r="BZ123" s="343"/>
      <c r="CA123" s="343" t="n">
        <v>59013203</v>
      </c>
      <c r="CB123" s="343"/>
      <c r="CC123" s="343"/>
      <c r="CD123" s="343"/>
      <c r="CE123" s="343"/>
      <c r="CF123" s="351"/>
      <c r="CG123" s="351"/>
      <c r="CH123" s="351"/>
      <c r="CI123" s="351"/>
      <c r="CJ123" s="351"/>
      <c r="CK123" s="355"/>
      <c r="CL123" s="355"/>
      <c r="CM123" s="355"/>
      <c r="CN123" s="355"/>
      <c r="CO123" s="355"/>
      <c r="CP123" s="357"/>
      <c r="CQ123" s="357"/>
      <c r="CR123" s="357"/>
      <c r="CS123" s="357"/>
      <c r="CT123" s="357"/>
      <c r="CU123" s="357"/>
      <c r="CV123" s="357"/>
      <c r="CW123" s="357"/>
      <c r="CX123" s="357"/>
      <c r="CY123" s="357"/>
      <c r="CZ123" s="357"/>
      <c r="DA123" s="357"/>
      <c r="DB123" s="357"/>
      <c r="DC123" s="357"/>
      <c r="DD123" s="357"/>
      <c r="DE123" s="357"/>
      <c r="DF123" s="357"/>
      <c r="DG123" s="330"/>
      <c r="DH123" s="330"/>
      <c r="DI123" s="330"/>
      <c r="DJ123" s="330"/>
      <c r="DK123" s="330"/>
      <c r="DL123" s="331"/>
      <c r="DM123" s="331"/>
      <c r="DN123" s="331"/>
      <c r="DO123" s="331"/>
      <c r="DP123" s="331"/>
      <c r="DQ123" s="331"/>
      <c r="DR123" s="331"/>
      <c r="DS123" s="331"/>
      <c r="DT123" s="331"/>
      <c r="DU123" s="331"/>
      <c r="DV123" s="334"/>
      <c r="DW123" s="334"/>
      <c r="DX123" s="334"/>
      <c r="DY123" s="334"/>
      <c r="DZ123" s="334"/>
    </row>
    <row r="124" s="188" customFormat="true" ht="26.25" hidden="false" customHeight="true" outlineLevel="0" collapsed="false">
      <c r="A124" s="349"/>
      <c r="B124" s="349"/>
      <c r="C124" s="333" t="s">
        <v>365</v>
      </c>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0" t="s">
        <v>47</v>
      </c>
      <c r="AB124" s="330"/>
      <c r="AC124" s="330"/>
      <c r="AD124" s="330"/>
      <c r="AE124" s="330"/>
      <c r="AF124" s="331" t="s">
        <v>47</v>
      </c>
      <c r="AG124" s="331"/>
      <c r="AH124" s="331"/>
      <c r="AI124" s="331"/>
      <c r="AJ124" s="331"/>
      <c r="AK124" s="331" t="s">
        <v>47</v>
      </c>
      <c r="AL124" s="331"/>
      <c r="AM124" s="331"/>
      <c r="AN124" s="331"/>
      <c r="AO124" s="331"/>
      <c r="AP124" s="334" t="s">
        <v>47</v>
      </c>
      <c r="AQ124" s="334"/>
      <c r="AR124" s="334"/>
      <c r="AS124" s="334"/>
      <c r="AT124" s="334"/>
      <c r="AU124" s="359" t="s">
        <v>377</v>
      </c>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60" t="n">
        <v>11.8</v>
      </c>
      <c r="BR124" s="360"/>
      <c r="BS124" s="360"/>
      <c r="BT124" s="360"/>
      <c r="BU124" s="360"/>
      <c r="BV124" s="361" t="n">
        <v>9</v>
      </c>
      <c r="BW124" s="361"/>
      <c r="BX124" s="361"/>
      <c r="BY124" s="361"/>
      <c r="BZ124" s="361"/>
      <c r="CA124" s="361" t="n">
        <v>8.9</v>
      </c>
      <c r="CB124" s="361"/>
      <c r="CC124" s="361"/>
      <c r="CD124" s="361"/>
      <c r="CE124" s="361"/>
      <c r="CF124" s="362"/>
      <c r="CG124" s="362"/>
      <c r="CH124" s="362"/>
      <c r="CI124" s="362"/>
      <c r="CJ124" s="362"/>
      <c r="CK124" s="355"/>
      <c r="CL124" s="355"/>
      <c r="CM124" s="355"/>
      <c r="CN124" s="355"/>
      <c r="CO124" s="355"/>
      <c r="CP124" s="357" t="s">
        <v>378</v>
      </c>
      <c r="CQ124" s="357"/>
      <c r="CR124" s="357"/>
      <c r="CS124" s="357"/>
      <c r="CT124" s="357"/>
      <c r="CU124" s="357"/>
      <c r="CV124" s="357"/>
      <c r="CW124" s="357"/>
      <c r="CX124" s="357"/>
      <c r="CY124" s="357"/>
      <c r="CZ124" s="357"/>
      <c r="DA124" s="357"/>
      <c r="DB124" s="357"/>
      <c r="DC124" s="357"/>
      <c r="DD124" s="357"/>
      <c r="DE124" s="357"/>
      <c r="DF124" s="357"/>
      <c r="DG124" s="347" t="s">
        <v>47</v>
      </c>
      <c r="DH124" s="347"/>
      <c r="DI124" s="347"/>
      <c r="DJ124" s="347"/>
      <c r="DK124" s="347"/>
      <c r="DL124" s="348" t="s">
        <v>47</v>
      </c>
      <c r="DM124" s="348"/>
      <c r="DN124" s="348"/>
      <c r="DO124" s="348"/>
      <c r="DP124" s="348"/>
      <c r="DQ124" s="348" t="s">
        <v>47</v>
      </c>
      <c r="DR124" s="348"/>
      <c r="DS124" s="348"/>
      <c r="DT124" s="348"/>
      <c r="DU124" s="348"/>
      <c r="DV124" s="353" t="s">
        <v>47</v>
      </c>
      <c r="DW124" s="353"/>
      <c r="DX124" s="353"/>
      <c r="DY124" s="353"/>
      <c r="DZ124" s="353"/>
    </row>
    <row r="125" s="188" customFormat="true" ht="26.25" hidden="false" customHeight="true" outlineLevel="0" collapsed="false">
      <c r="A125" s="349"/>
      <c r="B125" s="349"/>
      <c r="C125" s="333" t="s">
        <v>367</v>
      </c>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0" t="s">
        <v>47</v>
      </c>
      <c r="AB125" s="330"/>
      <c r="AC125" s="330"/>
      <c r="AD125" s="330"/>
      <c r="AE125" s="330"/>
      <c r="AF125" s="331" t="s">
        <v>47</v>
      </c>
      <c r="AG125" s="331"/>
      <c r="AH125" s="331"/>
      <c r="AI125" s="331"/>
      <c r="AJ125" s="331"/>
      <c r="AK125" s="331" t="s">
        <v>47</v>
      </c>
      <c r="AL125" s="331"/>
      <c r="AM125" s="331"/>
      <c r="AN125" s="331"/>
      <c r="AO125" s="331"/>
      <c r="AP125" s="334" t="s">
        <v>47</v>
      </c>
      <c r="AQ125" s="334"/>
      <c r="AR125" s="334"/>
      <c r="AS125" s="334"/>
      <c r="AT125" s="334"/>
      <c r="AU125" s="363"/>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5"/>
      <c r="BR125" s="365"/>
      <c r="BS125" s="365"/>
      <c r="BT125" s="365"/>
      <c r="BU125" s="365"/>
      <c r="BV125" s="365"/>
      <c r="BW125" s="365"/>
      <c r="BX125" s="365"/>
      <c r="BY125" s="365"/>
      <c r="BZ125" s="365"/>
      <c r="CA125" s="365"/>
      <c r="CB125" s="365"/>
      <c r="CC125" s="365"/>
      <c r="CD125" s="365"/>
      <c r="CE125" s="365"/>
      <c r="CF125" s="365"/>
      <c r="CG125" s="365"/>
      <c r="CH125" s="365"/>
      <c r="CI125" s="365"/>
      <c r="CJ125" s="366"/>
      <c r="CK125" s="367" t="s">
        <v>379</v>
      </c>
      <c r="CL125" s="367"/>
      <c r="CM125" s="367"/>
      <c r="CN125" s="367"/>
      <c r="CO125" s="367"/>
      <c r="CP125" s="321" t="s">
        <v>380</v>
      </c>
      <c r="CQ125" s="321"/>
      <c r="CR125" s="321"/>
      <c r="CS125" s="321"/>
      <c r="CT125" s="321"/>
      <c r="CU125" s="321"/>
      <c r="CV125" s="321"/>
      <c r="CW125" s="321"/>
      <c r="CX125" s="321"/>
      <c r="CY125" s="321"/>
      <c r="CZ125" s="321"/>
      <c r="DA125" s="321"/>
      <c r="DB125" s="321"/>
      <c r="DC125" s="321"/>
      <c r="DD125" s="321"/>
      <c r="DE125" s="321"/>
      <c r="DF125" s="321"/>
      <c r="DG125" s="317" t="s">
        <v>47</v>
      </c>
      <c r="DH125" s="317"/>
      <c r="DI125" s="317"/>
      <c r="DJ125" s="317"/>
      <c r="DK125" s="317"/>
      <c r="DL125" s="318" t="s">
        <v>47</v>
      </c>
      <c r="DM125" s="318"/>
      <c r="DN125" s="318"/>
      <c r="DO125" s="318"/>
      <c r="DP125" s="318"/>
      <c r="DQ125" s="318" t="s">
        <v>47</v>
      </c>
      <c r="DR125" s="318"/>
      <c r="DS125" s="318"/>
      <c r="DT125" s="318"/>
      <c r="DU125" s="318"/>
      <c r="DV125" s="319" t="s">
        <v>47</v>
      </c>
      <c r="DW125" s="319"/>
      <c r="DX125" s="319"/>
      <c r="DY125" s="319"/>
      <c r="DZ125" s="319"/>
    </row>
    <row r="126" s="188" customFormat="true" ht="26.25" hidden="false" customHeight="true" outlineLevel="0" collapsed="false">
      <c r="A126" s="349"/>
      <c r="B126" s="349"/>
      <c r="C126" s="333" t="s">
        <v>369</v>
      </c>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0" t="s">
        <v>47</v>
      </c>
      <c r="AB126" s="330"/>
      <c r="AC126" s="330"/>
      <c r="AD126" s="330"/>
      <c r="AE126" s="330"/>
      <c r="AF126" s="331" t="s">
        <v>47</v>
      </c>
      <c r="AG126" s="331"/>
      <c r="AH126" s="331"/>
      <c r="AI126" s="331"/>
      <c r="AJ126" s="331"/>
      <c r="AK126" s="331" t="s">
        <v>47</v>
      </c>
      <c r="AL126" s="331"/>
      <c r="AM126" s="331"/>
      <c r="AN126" s="331"/>
      <c r="AO126" s="331"/>
      <c r="AP126" s="334" t="s">
        <v>47</v>
      </c>
      <c r="AQ126" s="334"/>
      <c r="AR126" s="334"/>
      <c r="AS126" s="334"/>
      <c r="AT126" s="334"/>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9"/>
      <c r="CE126" s="369"/>
      <c r="CF126" s="369"/>
      <c r="CG126" s="365"/>
      <c r="CH126" s="365"/>
      <c r="CI126" s="365"/>
      <c r="CJ126" s="366"/>
      <c r="CK126" s="367"/>
      <c r="CL126" s="367"/>
      <c r="CM126" s="367"/>
      <c r="CN126" s="367"/>
      <c r="CO126" s="367"/>
      <c r="CP126" s="329" t="s">
        <v>381</v>
      </c>
      <c r="CQ126" s="329"/>
      <c r="CR126" s="329"/>
      <c r="CS126" s="329"/>
      <c r="CT126" s="329"/>
      <c r="CU126" s="329"/>
      <c r="CV126" s="329"/>
      <c r="CW126" s="329"/>
      <c r="CX126" s="329"/>
      <c r="CY126" s="329"/>
      <c r="CZ126" s="329"/>
      <c r="DA126" s="329"/>
      <c r="DB126" s="329"/>
      <c r="DC126" s="329"/>
      <c r="DD126" s="329"/>
      <c r="DE126" s="329"/>
      <c r="DF126" s="329"/>
      <c r="DG126" s="330" t="s">
        <v>47</v>
      </c>
      <c r="DH126" s="330"/>
      <c r="DI126" s="330"/>
      <c r="DJ126" s="330"/>
      <c r="DK126" s="330"/>
      <c r="DL126" s="331" t="s">
        <v>47</v>
      </c>
      <c r="DM126" s="331"/>
      <c r="DN126" s="331"/>
      <c r="DO126" s="331"/>
      <c r="DP126" s="331"/>
      <c r="DQ126" s="331" t="s">
        <v>47</v>
      </c>
      <c r="DR126" s="331"/>
      <c r="DS126" s="331"/>
      <c r="DT126" s="331"/>
      <c r="DU126" s="331"/>
      <c r="DV126" s="334" t="s">
        <v>47</v>
      </c>
      <c r="DW126" s="334"/>
      <c r="DX126" s="334"/>
      <c r="DY126" s="334"/>
      <c r="DZ126" s="334"/>
    </row>
    <row r="127" s="188" customFormat="true" ht="26.25" hidden="false" customHeight="true" outlineLevel="0" collapsed="false">
      <c r="A127" s="349"/>
      <c r="B127" s="349"/>
      <c r="C127" s="352" t="s">
        <v>382</v>
      </c>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30" t="s">
        <v>47</v>
      </c>
      <c r="AB127" s="330"/>
      <c r="AC127" s="330"/>
      <c r="AD127" s="330"/>
      <c r="AE127" s="330"/>
      <c r="AF127" s="331" t="s">
        <v>47</v>
      </c>
      <c r="AG127" s="331"/>
      <c r="AH127" s="331"/>
      <c r="AI127" s="331"/>
      <c r="AJ127" s="331"/>
      <c r="AK127" s="331" t="s">
        <v>47</v>
      </c>
      <c r="AL127" s="331"/>
      <c r="AM127" s="331"/>
      <c r="AN127" s="331"/>
      <c r="AO127" s="331"/>
      <c r="AP127" s="334" t="s">
        <v>47</v>
      </c>
      <c r="AQ127" s="334"/>
      <c r="AR127" s="334"/>
      <c r="AS127" s="334"/>
      <c r="AT127" s="334"/>
      <c r="AU127" s="368"/>
      <c r="AV127" s="368"/>
      <c r="AW127" s="368"/>
      <c r="AX127" s="370" t="s">
        <v>41</v>
      </c>
      <c r="AY127" s="370"/>
      <c r="AZ127" s="370"/>
      <c r="BA127" s="370"/>
      <c r="BB127" s="370"/>
      <c r="BC127" s="370"/>
      <c r="BD127" s="370"/>
      <c r="BE127" s="370"/>
      <c r="BF127" s="371" t="s">
        <v>124</v>
      </c>
      <c r="BG127" s="371"/>
      <c r="BH127" s="371"/>
      <c r="BI127" s="371"/>
      <c r="BJ127" s="371"/>
      <c r="BK127" s="371"/>
      <c r="BL127" s="371"/>
      <c r="BM127" s="371" t="s">
        <v>383</v>
      </c>
      <c r="BN127" s="371"/>
      <c r="BO127" s="371"/>
      <c r="BP127" s="371"/>
      <c r="BQ127" s="371"/>
      <c r="BR127" s="371"/>
      <c r="BS127" s="371"/>
      <c r="BT127" s="372" t="s">
        <v>384</v>
      </c>
      <c r="BU127" s="372"/>
      <c r="BV127" s="372"/>
      <c r="BW127" s="372"/>
      <c r="BX127" s="372"/>
      <c r="BY127" s="372"/>
      <c r="BZ127" s="372"/>
      <c r="CA127" s="368"/>
      <c r="CB127" s="368"/>
      <c r="CC127" s="368"/>
      <c r="CD127" s="369"/>
      <c r="CE127" s="369"/>
      <c r="CF127" s="369"/>
      <c r="CG127" s="365"/>
      <c r="CH127" s="365"/>
      <c r="CI127" s="365"/>
      <c r="CJ127" s="366"/>
      <c r="CK127" s="367"/>
      <c r="CL127" s="367"/>
      <c r="CM127" s="367"/>
      <c r="CN127" s="367"/>
      <c r="CO127" s="367"/>
      <c r="CP127" s="329" t="s">
        <v>385</v>
      </c>
      <c r="CQ127" s="329"/>
      <c r="CR127" s="329"/>
      <c r="CS127" s="329"/>
      <c r="CT127" s="329"/>
      <c r="CU127" s="329"/>
      <c r="CV127" s="329"/>
      <c r="CW127" s="329"/>
      <c r="CX127" s="329"/>
      <c r="CY127" s="329"/>
      <c r="CZ127" s="329"/>
      <c r="DA127" s="329"/>
      <c r="DB127" s="329"/>
      <c r="DC127" s="329"/>
      <c r="DD127" s="329"/>
      <c r="DE127" s="329"/>
      <c r="DF127" s="329"/>
      <c r="DG127" s="330" t="s">
        <v>47</v>
      </c>
      <c r="DH127" s="330"/>
      <c r="DI127" s="330"/>
      <c r="DJ127" s="330"/>
      <c r="DK127" s="330"/>
      <c r="DL127" s="331" t="s">
        <v>47</v>
      </c>
      <c r="DM127" s="331"/>
      <c r="DN127" s="331"/>
      <c r="DO127" s="331"/>
      <c r="DP127" s="331"/>
      <c r="DQ127" s="331" t="s">
        <v>47</v>
      </c>
      <c r="DR127" s="331"/>
      <c r="DS127" s="331"/>
      <c r="DT127" s="331"/>
      <c r="DU127" s="331"/>
      <c r="DV127" s="334" t="s">
        <v>47</v>
      </c>
      <c r="DW127" s="334"/>
      <c r="DX127" s="334"/>
      <c r="DY127" s="334"/>
      <c r="DZ127" s="334"/>
    </row>
    <row r="128" s="188" customFormat="true" ht="26.25" hidden="false" customHeight="true" outlineLevel="0" collapsed="false">
      <c r="A128" s="373" t="s">
        <v>386</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4" t="s">
        <v>387</v>
      </c>
      <c r="X128" s="374"/>
      <c r="Y128" s="374"/>
      <c r="Z128" s="374"/>
      <c r="AA128" s="375" t="n">
        <v>591486</v>
      </c>
      <c r="AB128" s="375"/>
      <c r="AC128" s="375"/>
      <c r="AD128" s="375"/>
      <c r="AE128" s="375"/>
      <c r="AF128" s="376" t="n">
        <v>601179</v>
      </c>
      <c r="AG128" s="376"/>
      <c r="AH128" s="376"/>
      <c r="AI128" s="376"/>
      <c r="AJ128" s="376"/>
      <c r="AK128" s="376" t="n">
        <v>581747</v>
      </c>
      <c r="AL128" s="376"/>
      <c r="AM128" s="376"/>
      <c r="AN128" s="376"/>
      <c r="AO128" s="376"/>
      <c r="AP128" s="377"/>
      <c r="AQ128" s="377"/>
      <c r="AR128" s="377"/>
      <c r="AS128" s="377"/>
      <c r="AT128" s="377"/>
      <c r="AU128" s="368"/>
      <c r="AV128" s="368"/>
      <c r="AW128" s="368"/>
      <c r="AX128" s="316" t="s">
        <v>388</v>
      </c>
      <c r="AY128" s="316"/>
      <c r="AZ128" s="316"/>
      <c r="BA128" s="316"/>
      <c r="BB128" s="316"/>
      <c r="BC128" s="316"/>
      <c r="BD128" s="316"/>
      <c r="BE128" s="316"/>
      <c r="BF128" s="378" t="s">
        <v>47</v>
      </c>
      <c r="BG128" s="378"/>
      <c r="BH128" s="378"/>
      <c r="BI128" s="378"/>
      <c r="BJ128" s="378"/>
      <c r="BK128" s="378"/>
      <c r="BL128" s="378"/>
      <c r="BM128" s="378" t="n">
        <v>12.1</v>
      </c>
      <c r="BN128" s="378"/>
      <c r="BO128" s="378"/>
      <c r="BP128" s="378"/>
      <c r="BQ128" s="378"/>
      <c r="BR128" s="378"/>
      <c r="BS128" s="378"/>
      <c r="BT128" s="379" t="n">
        <v>20</v>
      </c>
      <c r="BU128" s="379"/>
      <c r="BV128" s="379"/>
      <c r="BW128" s="379"/>
      <c r="BX128" s="379"/>
      <c r="BY128" s="379"/>
      <c r="BZ128" s="379"/>
      <c r="CA128" s="369"/>
      <c r="CB128" s="369"/>
      <c r="CC128" s="369"/>
      <c r="CD128" s="369"/>
      <c r="CE128" s="369"/>
      <c r="CF128" s="369"/>
      <c r="CG128" s="365"/>
      <c r="CH128" s="365"/>
      <c r="CI128" s="365"/>
      <c r="CJ128" s="366"/>
      <c r="CK128" s="367"/>
      <c r="CL128" s="367"/>
      <c r="CM128" s="367"/>
      <c r="CN128" s="367"/>
      <c r="CO128" s="367"/>
      <c r="CP128" s="380" t="s">
        <v>389</v>
      </c>
      <c r="CQ128" s="380"/>
      <c r="CR128" s="380"/>
      <c r="CS128" s="380"/>
      <c r="CT128" s="380"/>
      <c r="CU128" s="380"/>
      <c r="CV128" s="380"/>
      <c r="CW128" s="380"/>
      <c r="CX128" s="380"/>
      <c r="CY128" s="380"/>
      <c r="CZ128" s="380"/>
      <c r="DA128" s="380"/>
      <c r="DB128" s="380"/>
      <c r="DC128" s="380"/>
      <c r="DD128" s="380"/>
      <c r="DE128" s="380"/>
      <c r="DF128" s="380"/>
      <c r="DG128" s="381" t="s">
        <v>47</v>
      </c>
      <c r="DH128" s="381"/>
      <c r="DI128" s="381"/>
      <c r="DJ128" s="381"/>
      <c r="DK128" s="381"/>
      <c r="DL128" s="382" t="s">
        <v>47</v>
      </c>
      <c r="DM128" s="382"/>
      <c r="DN128" s="382"/>
      <c r="DO128" s="382"/>
      <c r="DP128" s="382"/>
      <c r="DQ128" s="382" t="s">
        <v>47</v>
      </c>
      <c r="DR128" s="382"/>
      <c r="DS128" s="382"/>
      <c r="DT128" s="382"/>
      <c r="DU128" s="382"/>
      <c r="DV128" s="383" t="s">
        <v>47</v>
      </c>
      <c r="DW128" s="383"/>
      <c r="DX128" s="383"/>
      <c r="DY128" s="383"/>
      <c r="DZ128" s="383"/>
    </row>
    <row r="129" s="188" customFormat="true" ht="26.25" hidden="false" customHeight="true" outlineLevel="0" collapsed="false">
      <c r="A129" s="384" t="s">
        <v>28</v>
      </c>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5" t="s">
        <v>390</v>
      </c>
      <c r="X129" s="385"/>
      <c r="Y129" s="385"/>
      <c r="Z129" s="385"/>
      <c r="AA129" s="330" t="n">
        <v>24279965</v>
      </c>
      <c r="AB129" s="330"/>
      <c r="AC129" s="330"/>
      <c r="AD129" s="330"/>
      <c r="AE129" s="330"/>
      <c r="AF129" s="331" t="n">
        <v>24302786</v>
      </c>
      <c r="AG129" s="331"/>
      <c r="AH129" s="331"/>
      <c r="AI129" s="331"/>
      <c r="AJ129" s="331"/>
      <c r="AK129" s="331" t="n">
        <v>24817603</v>
      </c>
      <c r="AL129" s="331"/>
      <c r="AM129" s="331"/>
      <c r="AN129" s="331"/>
      <c r="AO129" s="331"/>
      <c r="AP129" s="386"/>
      <c r="AQ129" s="386"/>
      <c r="AR129" s="386"/>
      <c r="AS129" s="386"/>
      <c r="AT129" s="386"/>
      <c r="AU129" s="387"/>
      <c r="AV129" s="387"/>
      <c r="AW129" s="387"/>
      <c r="AX129" s="388" t="s">
        <v>391</v>
      </c>
      <c r="AY129" s="388"/>
      <c r="AZ129" s="388"/>
      <c r="BA129" s="388"/>
      <c r="BB129" s="388"/>
      <c r="BC129" s="388"/>
      <c r="BD129" s="388"/>
      <c r="BE129" s="388"/>
      <c r="BF129" s="389" t="s">
        <v>47</v>
      </c>
      <c r="BG129" s="389"/>
      <c r="BH129" s="389"/>
      <c r="BI129" s="389"/>
      <c r="BJ129" s="389"/>
      <c r="BK129" s="389"/>
      <c r="BL129" s="389"/>
      <c r="BM129" s="389" t="n">
        <v>17.1</v>
      </c>
      <c r="BN129" s="389"/>
      <c r="BO129" s="389"/>
      <c r="BP129" s="389"/>
      <c r="BQ129" s="389"/>
      <c r="BR129" s="389"/>
      <c r="BS129" s="389"/>
      <c r="BT129" s="390" t="n">
        <v>30</v>
      </c>
      <c r="BU129" s="390"/>
      <c r="BV129" s="390"/>
      <c r="BW129" s="390"/>
      <c r="BX129" s="390"/>
      <c r="BY129" s="390"/>
      <c r="BZ129" s="390"/>
      <c r="CA129" s="391"/>
      <c r="CB129" s="391"/>
      <c r="CC129" s="391"/>
      <c r="CD129" s="391"/>
      <c r="CE129" s="391"/>
      <c r="CF129" s="391"/>
      <c r="CG129" s="391"/>
      <c r="CH129" s="391"/>
      <c r="CI129" s="391"/>
      <c r="CJ129" s="391"/>
      <c r="CK129" s="391"/>
      <c r="CL129" s="391"/>
      <c r="CM129" s="391"/>
      <c r="CN129" s="391"/>
      <c r="CO129" s="391"/>
      <c r="CP129" s="391"/>
      <c r="CQ129" s="391"/>
      <c r="CR129" s="391"/>
      <c r="CS129" s="391"/>
      <c r="CT129" s="391"/>
      <c r="CU129" s="391"/>
      <c r="CV129" s="391"/>
      <c r="CW129" s="391"/>
      <c r="CX129" s="391"/>
      <c r="CY129" s="391"/>
      <c r="CZ129" s="391"/>
      <c r="DA129" s="391"/>
      <c r="DB129" s="391"/>
      <c r="DC129" s="391"/>
      <c r="DD129" s="391"/>
      <c r="DE129" s="391"/>
      <c r="DF129" s="391"/>
      <c r="DG129" s="391"/>
      <c r="DH129" s="391"/>
      <c r="DI129" s="391"/>
      <c r="DJ129" s="391"/>
      <c r="DK129" s="391"/>
      <c r="DL129" s="391"/>
      <c r="DM129" s="391"/>
      <c r="DN129" s="391"/>
      <c r="DO129" s="391"/>
      <c r="DP129" s="197"/>
      <c r="DQ129" s="197"/>
      <c r="DR129" s="197"/>
      <c r="DS129" s="197"/>
      <c r="DT129" s="197"/>
      <c r="DU129" s="197"/>
      <c r="DV129" s="197"/>
      <c r="DW129" s="197"/>
      <c r="DX129" s="197"/>
      <c r="DY129" s="197"/>
      <c r="DZ129" s="207"/>
    </row>
    <row r="130" s="188" customFormat="true" ht="26.25" hidden="false" customHeight="true" outlineLevel="0" collapsed="false">
      <c r="A130" s="384" t="s">
        <v>392</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5" t="s">
        <v>393</v>
      </c>
      <c r="X130" s="385"/>
      <c r="Y130" s="385"/>
      <c r="Z130" s="385"/>
      <c r="AA130" s="330" t="n">
        <v>4347368</v>
      </c>
      <c r="AB130" s="330"/>
      <c r="AC130" s="330"/>
      <c r="AD130" s="330"/>
      <c r="AE130" s="330"/>
      <c r="AF130" s="331" t="n">
        <v>4356469</v>
      </c>
      <c r="AG130" s="331"/>
      <c r="AH130" s="331"/>
      <c r="AI130" s="331"/>
      <c r="AJ130" s="331"/>
      <c r="AK130" s="331" t="n">
        <v>4283048</v>
      </c>
      <c r="AL130" s="331"/>
      <c r="AM130" s="331"/>
      <c r="AN130" s="331"/>
      <c r="AO130" s="331"/>
      <c r="AP130" s="386"/>
      <c r="AQ130" s="386"/>
      <c r="AR130" s="386"/>
      <c r="AS130" s="386"/>
      <c r="AT130" s="386"/>
      <c r="AU130" s="387"/>
      <c r="AV130" s="387"/>
      <c r="AW130" s="387"/>
      <c r="AX130" s="388" t="s">
        <v>394</v>
      </c>
      <c r="AY130" s="388"/>
      <c r="AZ130" s="388"/>
      <c r="BA130" s="388"/>
      <c r="BB130" s="388"/>
      <c r="BC130" s="388"/>
      <c r="BD130" s="388"/>
      <c r="BE130" s="388"/>
      <c r="BF130" s="392" t="n">
        <v>4.3</v>
      </c>
      <c r="BG130" s="392"/>
      <c r="BH130" s="392"/>
      <c r="BI130" s="392"/>
      <c r="BJ130" s="392"/>
      <c r="BK130" s="392"/>
      <c r="BL130" s="392"/>
      <c r="BM130" s="392" t="n">
        <v>25</v>
      </c>
      <c r="BN130" s="392"/>
      <c r="BO130" s="392"/>
      <c r="BP130" s="392"/>
      <c r="BQ130" s="392"/>
      <c r="BR130" s="392"/>
      <c r="BS130" s="392"/>
      <c r="BT130" s="393" t="n">
        <v>35</v>
      </c>
      <c r="BU130" s="393"/>
      <c r="BV130" s="393"/>
      <c r="BW130" s="393"/>
      <c r="BX130" s="393"/>
      <c r="BY130" s="393"/>
      <c r="BZ130" s="393"/>
      <c r="CA130" s="391"/>
      <c r="CB130" s="391"/>
      <c r="CC130" s="391"/>
      <c r="CD130" s="391"/>
      <c r="CE130" s="391"/>
      <c r="CF130" s="391"/>
      <c r="CG130" s="391"/>
      <c r="CH130" s="391"/>
      <c r="CI130" s="391"/>
      <c r="CJ130" s="391"/>
      <c r="CK130" s="391"/>
      <c r="CL130" s="391"/>
      <c r="CM130" s="391"/>
      <c r="CN130" s="391"/>
      <c r="CO130" s="391"/>
      <c r="CP130" s="391"/>
      <c r="CQ130" s="391"/>
      <c r="CR130" s="391"/>
      <c r="CS130" s="391"/>
      <c r="CT130" s="391"/>
      <c r="CU130" s="391"/>
      <c r="CV130" s="391"/>
      <c r="CW130" s="391"/>
      <c r="CX130" s="391"/>
      <c r="CY130" s="391"/>
      <c r="CZ130" s="391"/>
      <c r="DA130" s="391"/>
      <c r="DB130" s="391"/>
      <c r="DC130" s="391"/>
      <c r="DD130" s="391"/>
      <c r="DE130" s="391"/>
      <c r="DF130" s="391"/>
      <c r="DG130" s="391"/>
      <c r="DH130" s="391"/>
      <c r="DI130" s="391"/>
      <c r="DJ130" s="391"/>
      <c r="DK130" s="391"/>
      <c r="DL130" s="391"/>
      <c r="DM130" s="391"/>
      <c r="DN130" s="391"/>
      <c r="DO130" s="391"/>
      <c r="DP130" s="197"/>
      <c r="DQ130" s="197"/>
      <c r="DR130" s="197"/>
      <c r="DS130" s="197"/>
      <c r="DT130" s="197"/>
      <c r="DU130" s="197"/>
      <c r="DV130" s="197"/>
      <c r="DW130" s="197"/>
      <c r="DX130" s="197"/>
      <c r="DY130" s="197"/>
      <c r="DZ130" s="207"/>
    </row>
    <row r="131" s="188" customFormat="true" ht="26.25" hidden="false" customHeight="true" outlineLevel="0" collapsed="false">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5" t="s">
        <v>395</v>
      </c>
      <c r="X131" s="395"/>
      <c r="Y131" s="395"/>
      <c r="Z131" s="395"/>
      <c r="AA131" s="347" t="n">
        <v>19932597</v>
      </c>
      <c r="AB131" s="347"/>
      <c r="AC131" s="347"/>
      <c r="AD131" s="347"/>
      <c r="AE131" s="347"/>
      <c r="AF131" s="348" t="n">
        <v>19946317</v>
      </c>
      <c r="AG131" s="348"/>
      <c r="AH131" s="348"/>
      <c r="AI131" s="348"/>
      <c r="AJ131" s="348"/>
      <c r="AK131" s="348" t="n">
        <v>20534555</v>
      </c>
      <c r="AL131" s="348"/>
      <c r="AM131" s="348"/>
      <c r="AN131" s="348"/>
      <c r="AO131" s="348"/>
      <c r="AP131" s="396"/>
      <c r="AQ131" s="396"/>
      <c r="AR131" s="396"/>
      <c r="AS131" s="396"/>
      <c r="AT131" s="396"/>
      <c r="AU131" s="387"/>
      <c r="AV131" s="387"/>
      <c r="AW131" s="387"/>
      <c r="AX131" s="397" t="s">
        <v>396</v>
      </c>
      <c r="AY131" s="397"/>
      <c r="AZ131" s="397"/>
      <c r="BA131" s="397"/>
      <c r="BB131" s="397"/>
      <c r="BC131" s="397"/>
      <c r="BD131" s="397"/>
      <c r="BE131" s="397"/>
      <c r="BF131" s="398" t="n">
        <v>8.9</v>
      </c>
      <c r="BG131" s="398"/>
      <c r="BH131" s="398"/>
      <c r="BI131" s="398"/>
      <c r="BJ131" s="398"/>
      <c r="BK131" s="398"/>
      <c r="BL131" s="398"/>
      <c r="BM131" s="398" t="n">
        <v>350</v>
      </c>
      <c r="BN131" s="398"/>
      <c r="BO131" s="398"/>
      <c r="BP131" s="398"/>
      <c r="BQ131" s="398"/>
      <c r="BR131" s="398"/>
      <c r="BS131" s="398"/>
      <c r="BT131" s="399"/>
      <c r="BU131" s="399"/>
      <c r="BV131" s="399"/>
      <c r="BW131" s="399"/>
      <c r="BX131" s="399"/>
      <c r="BY131" s="399"/>
      <c r="BZ131" s="399"/>
      <c r="CA131" s="391"/>
      <c r="CB131" s="391"/>
      <c r="CC131" s="391"/>
      <c r="CD131" s="391"/>
      <c r="CE131" s="391"/>
      <c r="CF131" s="391"/>
      <c r="CG131" s="391"/>
      <c r="CH131" s="391"/>
      <c r="CI131" s="391"/>
      <c r="CJ131" s="391"/>
      <c r="CK131" s="391"/>
      <c r="CL131" s="391"/>
      <c r="CM131" s="391"/>
      <c r="CN131" s="391"/>
      <c r="CO131" s="391"/>
      <c r="CP131" s="391"/>
      <c r="CQ131" s="391"/>
      <c r="CR131" s="391"/>
      <c r="CS131" s="391"/>
      <c r="CT131" s="391"/>
      <c r="CU131" s="391"/>
      <c r="CV131" s="391"/>
      <c r="CW131" s="391"/>
      <c r="CX131" s="391"/>
      <c r="CY131" s="391"/>
      <c r="CZ131" s="391"/>
      <c r="DA131" s="391"/>
      <c r="DB131" s="391"/>
      <c r="DC131" s="391"/>
      <c r="DD131" s="391"/>
      <c r="DE131" s="391"/>
      <c r="DF131" s="391"/>
      <c r="DG131" s="391"/>
      <c r="DH131" s="391"/>
      <c r="DI131" s="391"/>
      <c r="DJ131" s="391"/>
      <c r="DK131" s="391"/>
      <c r="DL131" s="391"/>
      <c r="DM131" s="391"/>
      <c r="DN131" s="391"/>
      <c r="DO131" s="391"/>
      <c r="DP131" s="197"/>
      <c r="DQ131" s="197"/>
      <c r="DR131" s="197"/>
      <c r="DS131" s="197"/>
      <c r="DT131" s="197"/>
      <c r="DU131" s="197"/>
      <c r="DV131" s="197"/>
      <c r="DW131" s="197"/>
      <c r="DX131" s="197"/>
      <c r="DY131" s="197"/>
      <c r="DZ131" s="207"/>
    </row>
    <row r="132" s="188" customFormat="true" ht="26.25" hidden="false" customHeight="true" outlineLevel="0" collapsed="false">
      <c r="A132" s="400" t="s">
        <v>397</v>
      </c>
      <c r="B132" s="400"/>
      <c r="C132" s="400"/>
      <c r="D132" s="400"/>
      <c r="E132" s="400"/>
      <c r="F132" s="400"/>
      <c r="G132" s="400"/>
      <c r="H132" s="400"/>
      <c r="I132" s="400"/>
      <c r="J132" s="400"/>
      <c r="K132" s="400"/>
      <c r="L132" s="400"/>
      <c r="M132" s="400"/>
      <c r="N132" s="400"/>
      <c r="O132" s="400"/>
      <c r="P132" s="400"/>
      <c r="Q132" s="400"/>
      <c r="R132" s="400"/>
      <c r="S132" s="400"/>
      <c r="T132" s="400"/>
      <c r="U132" s="400"/>
      <c r="V132" s="401" t="s">
        <v>398</v>
      </c>
      <c r="W132" s="401"/>
      <c r="X132" s="401"/>
      <c r="Y132" s="401"/>
      <c r="Z132" s="401"/>
      <c r="AA132" s="402" t="n">
        <v>4.827459262</v>
      </c>
      <c r="AB132" s="402"/>
      <c r="AC132" s="402"/>
      <c r="AD132" s="402"/>
      <c r="AE132" s="402"/>
      <c r="AF132" s="403" t="n">
        <v>4.148818045</v>
      </c>
      <c r="AG132" s="403"/>
      <c r="AH132" s="403"/>
      <c r="AI132" s="403"/>
      <c r="AJ132" s="403"/>
      <c r="AK132" s="403" t="n">
        <v>4.059654568</v>
      </c>
      <c r="AL132" s="403"/>
      <c r="AM132" s="403"/>
      <c r="AN132" s="403"/>
      <c r="AO132" s="403"/>
      <c r="AP132" s="404"/>
      <c r="AQ132" s="404"/>
      <c r="AR132" s="404"/>
      <c r="AS132" s="404"/>
      <c r="AT132" s="404"/>
      <c r="AU132" s="405"/>
      <c r="AV132" s="406"/>
      <c r="AW132" s="406"/>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8"/>
      <c r="BT132" s="197"/>
      <c r="BU132" s="197"/>
      <c r="BV132" s="197"/>
      <c r="BW132" s="197"/>
      <c r="BX132" s="197"/>
      <c r="BY132" s="197"/>
      <c r="BZ132" s="197"/>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c r="DO132" s="391"/>
      <c r="DP132" s="207"/>
      <c r="DQ132" s="207"/>
      <c r="DR132" s="207"/>
      <c r="DS132" s="207"/>
      <c r="DT132" s="207"/>
      <c r="DU132" s="207"/>
      <c r="DV132" s="207"/>
      <c r="DW132" s="207"/>
      <c r="DX132" s="207"/>
      <c r="DY132" s="207"/>
      <c r="DZ132" s="207"/>
    </row>
    <row r="133" s="188" customFormat="true" ht="26.25" hidden="false" customHeight="true" outlineLevel="0" collapsed="false">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7" t="s">
        <v>399</v>
      </c>
      <c r="W133" s="407"/>
      <c r="X133" s="407"/>
      <c r="Y133" s="407"/>
      <c r="Z133" s="407"/>
      <c r="AA133" s="361" t="n">
        <v>4.5</v>
      </c>
      <c r="AB133" s="361"/>
      <c r="AC133" s="361"/>
      <c r="AD133" s="361"/>
      <c r="AE133" s="361"/>
      <c r="AF133" s="361" t="n">
        <v>4.4</v>
      </c>
      <c r="AG133" s="361"/>
      <c r="AH133" s="361"/>
      <c r="AI133" s="361"/>
      <c r="AJ133" s="361"/>
      <c r="AK133" s="361" t="n">
        <v>4.3</v>
      </c>
      <c r="AL133" s="361"/>
      <c r="AM133" s="361"/>
      <c r="AN133" s="361"/>
      <c r="AO133" s="361"/>
      <c r="AP133" s="408"/>
      <c r="AQ133" s="408"/>
      <c r="AR133" s="408"/>
      <c r="AS133" s="408"/>
      <c r="AT133" s="408"/>
      <c r="AU133" s="406"/>
      <c r="AV133" s="406"/>
      <c r="AW133" s="406"/>
      <c r="AX133" s="406"/>
      <c r="AY133" s="406"/>
      <c r="AZ133" s="406"/>
      <c r="BA133" s="406"/>
      <c r="BB133" s="406"/>
      <c r="BC133" s="406"/>
      <c r="BD133" s="406"/>
      <c r="BE133" s="406"/>
      <c r="BF133" s="406"/>
      <c r="BG133" s="406"/>
      <c r="BH133" s="406"/>
      <c r="BI133" s="406"/>
      <c r="BJ133" s="406"/>
      <c r="BK133" s="406"/>
      <c r="BL133" s="406"/>
      <c r="BM133" s="406"/>
      <c r="BN133" s="391"/>
      <c r="BO133" s="391"/>
      <c r="BP133" s="391"/>
      <c r="BQ133" s="391"/>
      <c r="BR133" s="391"/>
      <c r="BS133" s="391"/>
      <c r="BT133" s="391"/>
      <c r="BU133" s="391"/>
      <c r="BV133" s="391"/>
      <c r="BW133" s="391"/>
      <c r="BX133" s="391"/>
      <c r="BY133" s="391"/>
      <c r="BZ133" s="39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1"/>
      <c r="DD133" s="391"/>
      <c r="DE133" s="391"/>
      <c r="DF133" s="391"/>
      <c r="DG133" s="391"/>
      <c r="DH133" s="391"/>
      <c r="DI133" s="391"/>
      <c r="DJ133" s="391"/>
      <c r="DK133" s="391"/>
      <c r="DL133" s="391"/>
      <c r="DM133" s="391"/>
      <c r="DN133" s="391"/>
      <c r="DO133" s="391"/>
      <c r="DP133" s="207"/>
      <c r="DQ133" s="207"/>
      <c r="DR133" s="207"/>
      <c r="DS133" s="207"/>
      <c r="DT133" s="207"/>
      <c r="DU133" s="207"/>
      <c r="DV133" s="207"/>
      <c r="DW133" s="207"/>
      <c r="DX133" s="207"/>
      <c r="DY133" s="207"/>
      <c r="DZ133" s="207"/>
    </row>
    <row r="134" s="189" customFormat="true" ht="11.25" hidden="false" customHeight="true" outlineLevel="0" collapsed="false">
      <c r="A134" s="409"/>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6"/>
      <c r="AV134" s="406"/>
      <c r="AW134" s="406"/>
      <c r="AX134" s="406"/>
      <c r="AY134" s="406"/>
      <c r="AZ134" s="406"/>
      <c r="BA134" s="406"/>
      <c r="BB134" s="406"/>
      <c r="BC134" s="406"/>
      <c r="BD134" s="406"/>
      <c r="BE134" s="406"/>
      <c r="BF134" s="406"/>
      <c r="BG134" s="406"/>
      <c r="BH134" s="406"/>
      <c r="BI134" s="406"/>
      <c r="BJ134" s="406"/>
      <c r="BK134" s="406"/>
      <c r="BL134" s="406"/>
      <c r="BM134" s="406"/>
      <c r="BN134" s="391"/>
      <c r="BO134" s="391"/>
      <c r="BP134" s="391"/>
      <c r="BQ134" s="391"/>
      <c r="BR134" s="391"/>
      <c r="BS134" s="391"/>
      <c r="BT134" s="391"/>
      <c r="BU134" s="391"/>
      <c r="BV134" s="391"/>
      <c r="BW134" s="391"/>
      <c r="BX134" s="391"/>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207"/>
      <c r="DQ134" s="207"/>
      <c r="DR134" s="207"/>
      <c r="DS134" s="207"/>
      <c r="DT134" s="207"/>
      <c r="DU134" s="207"/>
      <c r="DV134" s="207"/>
      <c r="DW134" s="207"/>
      <c r="DX134" s="207"/>
      <c r="DY134" s="207"/>
      <c r="DZ134" s="207"/>
      <c r="EA134" s="188"/>
    </row>
    <row r="135" customFormat="false" ht="14.25" hidden="true" customHeight="false" outlineLevel="0" collapsed="false">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W135" s="409"/>
      <c r="BX135" s="409"/>
      <c r="BY135" s="409"/>
      <c r="BZ135" s="409"/>
      <c r="CA135" s="409"/>
      <c r="CB135" s="409"/>
      <c r="CC135" s="409"/>
      <c r="CD135" s="409"/>
      <c r="CE135" s="409"/>
      <c r="CF135" s="409"/>
      <c r="CG135" s="409"/>
      <c r="CH135" s="409"/>
      <c r="CI135" s="409"/>
      <c r="CJ135" s="409"/>
      <c r="CK135" s="409"/>
      <c r="CL135" s="409"/>
      <c r="CM135" s="409"/>
      <c r="CN135" s="409"/>
      <c r="CO135" s="409"/>
      <c r="CP135" s="409"/>
      <c r="CQ135" s="409"/>
      <c r="CR135" s="409"/>
      <c r="CS135" s="409"/>
      <c r="CT135" s="409"/>
      <c r="CU135" s="409"/>
      <c r="CV135" s="409"/>
      <c r="CW135" s="409"/>
      <c r="CX135" s="409"/>
      <c r="CY135" s="409"/>
      <c r="CZ135" s="409"/>
      <c r="DA135" s="409"/>
      <c r="DB135" s="409"/>
      <c r="DC135" s="409"/>
      <c r="DD135" s="409"/>
      <c r="DE135" s="409"/>
      <c r="DF135" s="409"/>
      <c r="DG135" s="409"/>
      <c r="DH135" s="409"/>
      <c r="DI135" s="409"/>
      <c r="DJ135" s="409"/>
      <c r="DK135" s="409"/>
      <c r="DL135" s="409"/>
      <c r="DM135" s="409"/>
      <c r="DN135" s="409"/>
      <c r="DO135" s="409"/>
      <c r="DP135" s="409"/>
      <c r="DQ135" s="409"/>
      <c r="DR135" s="409"/>
      <c r="DS135" s="409"/>
      <c r="DT135" s="409"/>
      <c r="DU135" s="409"/>
      <c r="DV135" s="409"/>
      <c r="DW135" s="409"/>
      <c r="DX135" s="409"/>
      <c r="DY135" s="409"/>
      <c r="DZ135" s="409"/>
    </row>
  </sheetData>
  <sheetProtection algorithmName="SHA-512" hashValue="uz9wb/D6v1Nnapl3pm00gN9jOT6KBCDrIPJAfaFKryACblm5Z9GI0ZcWE/+Kzo+mMc5InV5ISKMsVZDeemY0qA==" saltValue="e0IMfDHnvHoBSgVlnrXLEQ=="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33" colorId="64" zoomScale="85" zoomScaleNormal="85" zoomScalePageLayoutView="70" workbookViewId="0">
      <selection pane="topLeft" activeCell="M50" activeCellId="0" sqref="M50"/>
    </sheetView>
  </sheetViews>
  <sheetFormatPr defaultColWidth="9.00390625" defaultRowHeight="13.5" zeroHeight="true" outlineLevelRow="0" outlineLevelCol="0"/>
  <cols>
    <col collapsed="false" customWidth="true" hidden="false" outlineLevel="0" max="120" min="1" style="410" width="2.75"/>
    <col collapsed="false" customWidth="true" hidden="true" outlineLevel="0" max="121" min="121" style="411" width="11.64"/>
    <col collapsed="false" customWidth="false" hidden="true" outlineLevel="0" max="1024" min="122" style="411" width="9"/>
  </cols>
  <sheetData>
    <row r="1" s="41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11"/>
    </row>
    <row r="17" customFormat="false" ht="13.5" hidden="false" customHeight="false" outlineLevel="0" collapsed="false">
      <c r="DP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11"/>
      <c r="DP20" s="411"/>
    </row>
    <row r="21" customFormat="false" ht="13.5" hidden="false" customHeight="false" outlineLevel="0" collapsed="false">
      <c r="DP21" s="411"/>
    </row>
    <row r="22" customFormat="false" ht="13.5" hidden="false" customHeight="false" outlineLevel="0" collapsed="false"/>
    <row r="23" customFormat="false" ht="13.5" hidden="false" customHeight="false" outlineLevel="0" collapsed="false">
      <c r="DO23" s="411"/>
      <c r="DP23" s="411"/>
    </row>
    <row r="24" customFormat="false" ht="13.5" hidden="false" customHeight="false" outlineLevel="0" collapsed="false">
      <c r="DP24" s="411"/>
    </row>
    <row r="25" customFormat="false" ht="13.5" hidden="false" customHeight="false" outlineLevel="0" collapsed="false">
      <c r="DP25" s="411"/>
    </row>
    <row r="26" customFormat="false" ht="13.5" hidden="false" customHeight="false" outlineLevel="0" collapsed="false">
      <c r="DO26" s="411"/>
      <c r="DP26" s="411"/>
    </row>
    <row r="27" customFormat="false" ht="13.5" hidden="false" customHeight="false" outlineLevel="0" collapsed="false"/>
    <row r="28" customFormat="false" ht="13.5" hidden="false" customHeight="false" outlineLevel="0" collapsed="false">
      <c r="DO28" s="411"/>
      <c r="DP28" s="411"/>
    </row>
    <row r="29" customFormat="false" ht="13.5" hidden="false" customHeight="false" outlineLevel="0" collapsed="false">
      <c r="DP29" s="411"/>
    </row>
    <row r="30" customFormat="false" ht="13.5" hidden="false" customHeight="false" outlineLevel="0" collapsed="false"/>
    <row r="31" customFormat="false" ht="13.5" hidden="false" customHeight="false" outlineLevel="0" collapsed="false">
      <c r="DO31" s="411"/>
      <c r="DP31" s="411"/>
    </row>
    <row r="32" customFormat="false" ht="13.5" hidden="false" customHeight="false" outlineLevel="0" collapsed="false"/>
    <row r="33" customFormat="false" ht="13.5" hidden="false" customHeight="false" outlineLevel="0" collapsed="false">
      <c r="DO33" s="411"/>
      <c r="DP33" s="411"/>
    </row>
    <row r="34" customFormat="false" ht="13.5" hidden="false" customHeight="false" outlineLevel="0" collapsed="false">
      <c r="DM34" s="411"/>
    </row>
    <row r="35" customFormat="false" ht="13.5" hidden="false" customHeight="false" outlineLevel="0" collapsed="false">
      <c r="CT35" s="411"/>
      <c r="CU35" s="411"/>
      <c r="CV35" s="411"/>
      <c r="CY35" s="411"/>
      <c r="CZ35" s="411"/>
      <c r="DA35" s="411"/>
      <c r="DD35" s="411"/>
      <c r="DE35" s="411"/>
      <c r="DF35" s="411"/>
      <c r="DI35" s="411"/>
      <c r="DJ35" s="411"/>
      <c r="DK35" s="411"/>
      <c r="DM35" s="411"/>
      <c r="DN35" s="411"/>
      <c r="DO35" s="411"/>
      <c r="DP35" s="411"/>
    </row>
    <row r="36" customFormat="false" ht="13.5" hidden="false" customHeight="false" outlineLevel="0" collapsed="false"/>
    <row r="37" customFormat="false" ht="13.5" hidden="false" customHeight="false" outlineLevel="0" collapsed="false">
      <c r="CW37" s="411"/>
      <c r="DB37" s="411"/>
      <c r="DG37" s="411"/>
      <c r="DL37" s="411"/>
      <c r="DP37" s="411"/>
    </row>
    <row r="38" customFormat="false" ht="13.5" hidden="false" customHeight="false" outlineLevel="0" collapsed="false">
      <c r="CT38" s="411"/>
      <c r="CU38" s="411"/>
      <c r="CV38" s="411"/>
      <c r="CW38" s="411"/>
      <c r="CY38" s="411"/>
      <c r="CZ38" s="411"/>
      <c r="DA38" s="411"/>
      <c r="DB38" s="411"/>
      <c r="DD38" s="411"/>
      <c r="DE38" s="411"/>
      <c r="DF38" s="411"/>
      <c r="DG38" s="411"/>
      <c r="DI38" s="411"/>
      <c r="DJ38" s="411"/>
      <c r="DK38" s="411"/>
      <c r="DL38" s="411"/>
      <c r="DN38" s="411"/>
      <c r="DO38" s="411"/>
      <c r="DP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11"/>
      <c r="DO49" s="411"/>
      <c r="DP49" s="41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11"/>
      <c r="CS63" s="411"/>
      <c r="CX63" s="411"/>
      <c r="DC63" s="411"/>
      <c r="DH63" s="411"/>
    </row>
    <row r="64" customFormat="false" ht="13.5" hidden="false" customHeight="false" outlineLevel="0" collapsed="false">
      <c r="V64" s="411"/>
    </row>
    <row r="65" s="411" customFormat="true" ht="13.5" hidden="false" customHeight="false" outlineLevel="0" collapsed="false">
      <c r="A65" s="410"/>
      <c r="B65" s="410"/>
      <c r="C65" s="410"/>
      <c r="D65" s="410"/>
      <c r="E65" s="410"/>
      <c r="F65" s="410"/>
      <c r="G65" s="410"/>
      <c r="H65" s="410"/>
      <c r="I65" s="410"/>
      <c r="J65" s="410"/>
      <c r="K65" s="410"/>
      <c r="L65" s="410"/>
      <c r="M65" s="410"/>
      <c r="N65" s="410"/>
      <c r="O65" s="410"/>
      <c r="P65" s="410"/>
      <c r="Q65" s="410"/>
      <c r="R65" s="410"/>
      <c r="S65" s="410"/>
      <c r="T65" s="410"/>
      <c r="U65" s="410"/>
      <c r="V65" s="410"/>
      <c r="W65" s="410"/>
      <c r="Y65" s="410"/>
      <c r="CS65" s="410"/>
      <c r="CT65" s="410"/>
      <c r="CV65" s="410"/>
      <c r="CW65" s="410"/>
      <c r="CX65" s="410"/>
      <c r="CY65" s="410"/>
      <c r="DA65" s="410"/>
      <c r="DB65" s="410"/>
      <c r="DC65" s="410"/>
      <c r="DD65" s="410"/>
      <c r="DF65" s="410"/>
      <c r="DG65" s="410"/>
      <c r="DH65" s="410"/>
      <c r="DI65" s="410"/>
      <c r="DK65" s="410"/>
      <c r="DL65" s="410"/>
      <c r="DM65" s="410"/>
      <c r="DN65" s="410"/>
      <c r="DO65" s="410"/>
      <c r="DP65" s="410"/>
    </row>
    <row r="66" customFormat="false" ht="13.5" hidden="false" customHeight="false" outlineLevel="0" collapsed="false">
      <c r="Q66" s="411"/>
      <c r="S66" s="411"/>
      <c r="U66" s="411"/>
      <c r="DM66" s="411"/>
    </row>
    <row r="67" customFormat="false" ht="13.5" hidden="false" customHeight="false" outlineLevel="0" collapsed="false">
      <c r="O67" s="411"/>
      <c r="P67" s="411"/>
      <c r="R67" s="411"/>
      <c r="T67" s="411"/>
      <c r="Y67" s="411"/>
      <c r="CT67" s="411"/>
      <c r="CV67" s="411"/>
      <c r="CW67" s="411"/>
      <c r="CY67" s="411"/>
      <c r="DA67" s="411"/>
      <c r="DB67" s="411"/>
      <c r="DD67" s="411"/>
      <c r="DF67" s="411"/>
      <c r="DG67" s="411"/>
      <c r="DI67" s="411"/>
      <c r="DK67" s="411"/>
      <c r="DL67" s="411"/>
      <c r="DN67" s="411"/>
      <c r="DO67" s="411"/>
      <c r="DP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11"/>
    </row>
    <row r="73" customFormat="false" ht="13.5" hidden="false" customHeight="false" outlineLevel="0" collapsed="false">
      <c r="DP73" s="41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11"/>
      <c r="CX96" s="411"/>
      <c r="DC96" s="411"/>
      <c r="DH96" s="411"/>
    </row>
    <row r="97" customFormat="false" ht="13.5" hidden="false" customHeight="false" outlineLevel="0" collapsed="false">
      <c r="CS97" s="411"/>
      <c r="CX97" s="411"/>
      <c r="DC97" s="411"/>
      <c r="DH97" s="411"/>
      <c r="DP97" s="410" t="s">
        <v>400</v>
      </c>
    </row>
    <row r="98" customFormat="false" ht="13.5" hidden="true" customHeight="false" outlineLevel="0" collapsed="false">
      <c r="CS98" s="411"/>
      <c r="CX98" s="411"/>
      <c r="DC98" s="411"/>
      <c r="DH98" s="411"/>
    </row>
    <row r="99" customFormat="false" ht="13.5" hidden="true" customHeight="false" outlineLevel="0" collapsed="false">
      <c r="CS99" s="411"/>
      <c r="CX99" s="411"/>
      <c r="DC99" s="411"/>
      <c r="DH99" s="411"/>
    </row>
    <row r="101" s="411" customFormat="true" ht="12" hidden="true" customHeight="true" outlineLevel="0" collapsed="false">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CS101" s="410"/>
      <c r="CT101" s="410"/>
      <c r="CV101" s="410"/>
      <c r="CW101" s="410"/>
      <c r="CX101" s="410"/>
      <c r="CY101" s="410"/>
      <c r="DA101" s="410"/>
      <c r="DB101" s="410"/>
      <c r="DC101" s="410"/>
      <c r="DD101" s="410"/>
      <c r="DF101" s="410"/>
      <c r="DG101" s="410"/>
      <c r="DH101" s="410"/>
      <c r="DI101" s="410"/>
      <c r="DK101" s="410"/>
      <c r="DL101" s="410"/>
      <c r="DM101" s="410"/>
      <c r="DN101" s="410"/>
      <c r="DO101" s="410"/>
      <c r="DP101" s="410"/>
    </row>
    <row r="102" customFormat="false" ht="1.5" hidden="true" customHeight="true" outlineLevel="0" collapsed="false">
      <c r="CU102" s="411"/>
      <c r="CZ102" s="411"/>
      <c r="DE102" s="411"/>
      <c r="DJ102" s="411"/>
      <c r="DM102" s="411"/>
    </row>
    <row r="103" customFormat="false" ht="13.5" hidden="true" customHeight="false" outlineLevel="0" collapsed="false">
      <c r="CT103" s="411"/>
      <c r="CV103" s="411"/>
      <c r="CW103" s="411"/>
      <c r="CY103" s="411"/>
      <c r="DA103" s="411"/>
      <c r="DB103" s="411"/>
      <c r="DD103" s="411"/>
      <c r="DF103" s="411"/>
      <c r="DG103" s="411"/>
      <c r="DI103" s="411"/>
      <c r="DK103" s="411"/>
      <c r="DL103" s="411"/>
      <c r="DM103" s="411"/>
      <c r="DN103" s="411"/>
      <c r="DO103" s="411"/>
      <c r="DP103" s="411"/>
    </row>
    <row r="104" customFormat="false" ht="13.5" hidden="true" customHeight="false" outlineLevel="0" collapsed="false">
      <c r="CV104" s="411"/>
      <c r="CW104" s="411"/>
      <c r="DA104" s="411"/>
      <c r="DB104" s="411"/>
      <c r="DF104" s="411"/>
      <c r="DG104" s="411"/>
      <c r="DK104" s="411"/>
      <c r="DL104" s="411"/>
      <c r="DN104" s="411"/>
      <c r="DO104" s="411"/>
      <c r="DP104" s="411"/>
    </row>
    <row r="105" customFormat="false" ht="12.75" hidden="true" customHeight="true" outlineLevel="0" collapsed="false"/>
  </sheetData>
  <sheetProtection algorithmName="SHA-512" hashValue="Q7CMy9exjV8C02Oq3oCNPgSZut8nP0Woflt8c2jW+xym3McMcA2vfAV77mTfDfNmPt6z0a5xNryPnVXaX2xtmg==" saltValue="78LRK9kzUS8NlMtjpw8zQw=="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52" colorId="64" zoomScale="85" zoomScaleNormal="85" zoomScalePageLayoutView="55" workbookViewId="0">
      <selection pane="topLeft" activeCell="M50" activeCellId="0" sqref="M50"/>
    </sheetView>
  </sheetViews>
  <sheetFormatPr defaultColWidth="9.00390625" defaultRowHeight="13.5" zeroHeight="true" outlineLevelRow="0" outlineLevelCol="0"/>
  <cols>
    <col collapsed="false" customWidth="true" hidden="false" outlineLevel="0" max="116" min="1" style="410" width="2.63"/>
    <col collapsed="false" customWidth="false" hidden="true" outlineLevel="0" max="1024" min="117" style="411" width="9"/>
  </cols>
  <sheetData>
    <row r="1" s="411" customFormat="true" ht="13.5" hidden="false" customHeight="false" outlineLevel="0" collapsed="false">
      <c r="A1" s="410"/>
    </row>
    <row r="2" customFormat="false" ht="13.5" hidden="false" customHeight="false" outlineLevel="0" collapsed="false"/>
    <row r="3" customFormat="false" ht="13.5" hidden="false" customHeight="false" outlineLevel="0" collapsed="false"/>
    <row r="4" s="411" customFormat="true" ht="13.5" hidden="false" customHeight="false" outlineLevel="0" collapsed="false">
      <c r="A4" s="410"/>
      <c r="B4" s="410"/>
      <c r="C4" s="410"/>
      <c r="D4" s="410"/>
      <c r="E4" s="410"/>
      <c r="F4" s="410"/>
      <c r="G4" s="410"/>
      <c r="H4" s="410"/>
      <c r="I4" s="410"/>
      <c r="J4" s="410"/>
      <c r="K4" s="410"/>
      <c r="L4" s="410"/>
      <c r="M4" s="410"/>
      <c r="N4" s="410"/>
      <c r="O4" s="410"/>
      <c r="P4" s="410"/>
      <c r="Q4" s="410"/>
    </row>
    <row r="5" s="411" customFormat="true" ht="13.5" hidden="false" customHeight="false" outlineLevel="0" collapsed="false">
      <c r="A5" s="410"/>
      <c r="B5" s="410"/>
      <c r="C5" s="410"/>
      <c r="D5" s="410"/>
      <c r="E5" s="410"/>
      <c r="F5" s="410"/>
      <c r="G5" s="410"/>
      <c r="H5" s="410"/>
      <c r="I5" s="410"/>
      <c r="J5" s="410"/>
      <c r="K5" s="410"/>
      <c r="L5" s="410"/>
      <c r="M5" s="410"/>
      <c r="N5" s="410"/>
      <c r="O5" s="410"/>
      <c r="P5" s="410"/>
      <c r="Q5" s="41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411" customFormat="true" ht="13.5" hidden="false" customHeight="false" outlineLevel="0" collapsed="false">
      <c r="A18" s="410"/>
      <c r="B18" s="410"/>
      <c r="C18" s="410"/>
      <c r="D18" s="410"/>
      <c r="E18" s="410"/>
      <c r="F18" s="410"/>
      <c r="G18" s="410"/>
      <c r="H18" s="41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411"/>
    </row>
    <row r="22" customFormat="false" ht="13.5" hidden="false" customHeight="false" outlineLevel="0" collapsed="false">
      <c r="DI22" s="411"/>
      <c r="DJ22" s="411"/>
      <c r="DK22" s="411"/>
      <c r="DL22" s="411"/>
    </row>
    <row r="23" customFormat="false" ht="13.5" hidden="false" customHeight="false" outlineLevel="0" collapsed="false">
      <c r="CY23" s="411"/>
      <c r="CZ23" s="411"/>
      <c r="DA23" s="411"/>
      <c r="DB23" s="411"/>
      <c r="DC23" s="411"/>
      <c r="DD23" s="411"/>
      <c r="DE23" s="411"/>
      <c r="DF23" s="411"/>
      <c r="DG23" s="411"/>
      <c r="DH23" s="411"/>
      <c r="DI23" s="411"/>
      <c r="DJ23" s="411"/>
      <c r="DK23" s="411"/>
      <c r="DL23" s="41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411"/>
      <c r="DA35" s="411"/>
      <c r="DB35" s="411"/>
      <c r="DC35" s="411"/>
      <c r="DD35" s="411"/>
      <c r="DE35" s="411"/>
      <c r="DF35" s="411"/>
      <c r="DG35" s="411"/>
      <c r="DH35" s="411"/>
      <c r="DI35" s="411"/>
      <c r="DJ35" s="411"/>
      <c r="DK35" s="411"/>
      <c r="DL35" s="411"/>
    </row>
    <row r="36" customFormat="false" ht="13.5" hidden="false" customHeight="false" outlineLevel="0" collapsed="false"/>
    <row r="37" customFormat="false" ht="13.5" hidden="false" customHeight="false" outlineLevel="0" collapsed="false">
      <c r="DL37" s="411"/>
    </row>
    <row r="38" customFormat="false" ht="13.5" hidden="false" customHeight="false" outlineLevel="0" collapsed="false">
      <c r="DI38" s="411"/>
      <c r="DJ38" s="411"/>
      <c r="DK38" s="411"/>
      <c r="DL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411" customFormat="true" ht="13.5" hidden="false" customHeight="false" outlineLevel="0" collapsed="false">
      <c r="A43" s="410"/>
      <c r="B43" s="410"/>
      <c r="C43" s="410"/>
      <c r="D43" s="410"/>
      <c r="E43" s="410"/>
      <c r="F43" s="410"/>
      <c r="G43" s="410"/>
      <c r="H43" s="410"/>
      <c r="I43" s="410"/>
      <c r="J43" s="410"/>
      <c r="K43" s="410"/>
      <c r="L43" s="410"/>
      <c r="M43" s="410"/>
      <c r="N43" s="410"/>
    </row>
    <row r="44" customFormat="false" ht="13.5" hidden="false" customHeight="false" outlineLevel="0" collapsed="false">
      <c r="DL44" s="411"/>
    </row>
    <row r="45" customFormat="false" ht="13.5" hidden="false" customHeight="false" outlineLevel="0" collapsed="false"/>
    <row r="46" customFormat="false" ht="13.5" hidden="false" customHeight="false" outlineLevel="0" collapsed="false">
      <c r="DA46" s="411"/>
      <c r="DB46" s="411"/>
      <c r="DC46" s="411"/>
      <c r="DD46" s="411"/>
      <c r="DE46" s="411"/>
      <c r="DF46" s="411"/>
      <c r="DG46" s="411"/>
      <c r="DH46" s="411"/>
      <c r="DI46" s="411"/>
      <c r="DJ46" s="411"/>
      <c r="DK46" s="411"/>
      <c r="DL46" s="41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411"/>
      <c r="DA50" s="411"/>
      <c r="DB50" s="411"/>
      <c r="DC50" s="411"/>
      <c r="DD50" s="411"/>
      <c r="DE50" s="411"/>
      <c r="DF50" s="411"/>
      <c r="DG50" s="411"/>
      <c r="DH50" s="411"/>
      <c r="DI50" s="411"/>
      <c r="DJ50" s="411"/>
      <c r="DK50" s="411"/>
      <c r="DL50" s="41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41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411"/>
      <c r="DD67" s="411"/>
      <c r="DE67" s="411"/>
      <c r="DF67" s="411"/>
      <c r="DG67" s="411"/>
      <c r="DH67" s="411"/>
      <c r="DI67" s="411"/>
      <c r="DJ67" s="411"/>
      <c r="DK67" s="411"/>
      <c r="DL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vgAEsxcOTh0DsQ8GgYl3oN33W40oG/A0Ps9eIPjcIXMl5QmBnXIMPpmdq1R7Ef7gPkMNzX8od+fuULjIY5EFNA==" saltValue="46b+9XeqUjZRRFGQJJF5IA=="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M50" activeCellId="0" sqref="M50"/>
    </sheetView>
  </sheetViews>
  <sheetFormatPr defaultColWidth="8.62109375" defaultRowHeight="13.5" zeroHeight="true" outlineLevelRow="0" outlineLevelCol="0"/>
  <cols>
    <col collapsed="false" customWidth="true" hidden="false" outlineLevel="0" max="36" min="1" style="412" width="2.5"/>
    <col collapsed="false" customWidth="true" hidden="false" outlineLevel="0" max="44" min="37" style="412" width="17"/>
    <col collapsed="false" customWidth="true" hidden="false" outlineLevel="0" max="45" min="45" style="413" width="6.13"/>
    <col collapsed="false" customWidth="true" hidden="false" outlineLevel="0" max="46" min="46" style="414" width="3"/>
    <col collapsed="false" customWidth="true" hidden="true" outlineLevel="0" max="47" min="47" style="412" width="19.12"/>
    <col collapsed="false" customWidth="true" hidden="true" outlineLevel="0" max="52" min="48" style="412" width="12.62"/>
    <col collapsed="false" customWidth="false" hidden="true" outlineLevel="0" max="1024" min="53" style="412" width="8.62"/>
  </cols>
  <sheetData>
    <row r="1" customFormat="false" ht="13.5" hidden="false" customHeight="false" outlineLevel="0" collapsed="false">
      <c r="AS1" s="415"/>
      <c r="AT1" s="415"/>
    </row>
    <row r="2" customFormat="false" ht="13.5" hidden="false" customHeight="false" outlineLevel="0" collapsed="false">
      <c r="AS2" s="415"/>
      <c r="AT2" s="415"/>
    </row>
    <row r="3" customFormat="false" ht="13.5" hidden="false" customHeight="false" outlineLevel="0" collapsed="false">
      <c r="AS3" s="415"/>
      <c r="AT3" s="415"/>
    </row>
    <row r="4" customFormat="false" ht="13.5" hidden="false" customHeight="false" outlineLevel="0" collapsed="false">
      <c r="AS4" s="415"/>
      <c r="AT4" s="415"/>
    </row>
    <row r="5" customFormat="false" ht="17.25" hidden="false" customHeight="false" outlineLevel="0" collapsed="false">
      <c r="A5" s="416" t="s">
        <v>401</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8"/>
    </row>
    <row r="6" customFormat="false" ht="13.5" hidden="false" customHeight="false" outlineLevel="0" collapsed="false">
      <c r="A6" s="414"/>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9" t="s">
        <v>402</v>
      </c>
      <c r="AL6" s="419"/>
      <c r="AM6" s="419"/>
      <c r="AN6" s="419"/>
      <c r="AO6" s="415"/>
      <c r="AP6" s="415"/>
      <c r="AQ6" s="415"/>
      <c r="AR6" s="415"/>
    </row>
    <row r="7" customFormat="false" ht="13.5" hidden="false" customHeight="true" outlineLevel="0" collapsed="false">
      <c r="A7" s="414"/>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20"/>
      <c r="AL7" s="421"/>
      <c r="AM7" s="421"/>
      <c r="AN7" s="422"/>
      <c r="AO7" s="423" t="s">
        <v>403</v>
      </c>
      <c r="AP7" s="424"/>
      <c r="AQ7" s="425" t="s">
        <v>404</v>
      </c>
      <c r="AR7" s="426"/>
    </row>
    <row r="8" customFormat="false" ht="13.5" hidden="false" customHeight="false" outlineLevel="0" collapsed="false">
      <c r="A8" s="414"/>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27"/>
      <c r="AL8" s="428"/>
      <c r="AM8" s="428"/>
      <c r="AN8" s="429"/>
      <c r="AO8" s="423"/>
      <c r="AP8" s="430" t="s">
        <v>405</v>
      </c>
      <c r="AQ8" s="431" t="s">
        <v>406</v>
      </c>
      <c r="AR8" s="432" t="s">
        <v>407</v>
      </c>
    </row>
    <row r="9" customFormat="false" ht="13.5" hidden="false" customHeight="true" outlineLevel="0" collapsed="false">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33" t="s">
        <v>408</v>
      </c>
      <c r="AL9" s="433"/>
      <c r="AM9" s="433"/>
      <c r="AN9" s="433"/>
      <c r="AO9" s="434" t="n">
        <v>6007384</v>
      </c>
      <c r="AP9" s="434" t="n">
        <v>50912</v>
      </c>
      <c r="AQ9" s="435" t="n">
        <v>61284</v>
      </c>
      <c r="AR9" s="436" t="n">
        <v>-16.9</v>
      </c>
    </row>
    <row r="10" customFormat="false" ht="13.5" hidden="false" customHeight="true" outlineLevel="0" collapsed="false">
      <c r="A10" s="414"/>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33" t="s">
        <v>409</v>
      </c>
      <c r="AL10" s="433"/>
      <c r="AM10" s="433"/>
      <c r="AN10" s="433"/>
      <c r="AO10" s="437" t="n">
        <v>1115516</v>
      </c>
      <c r="AP10" s="437" t="n">
        <v>9454</v>
      </c>
      <c r="AQ10" s="438" t="n">
        <v>4056</v>
      </c>
      <c r="AR10" s="439" t="n">
        <v>133.1</v>
      </c>
    </row>
    <row r="11" customFormat="false" ht="13.5" hidden="false" customHeight="true" outlineLevel="0" collapsed="false">
      <c r="A11" s="414"/>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33" t="s">
        <v>410</v>
      </c>
      <c r="AL11" s="433"/>
      <c r="AM11" s="433"/>
      <c r="AN11" s="433"/>
      <c r="AO11" s="437" t="s">
        <v>47</v>
      </c>
      <c r="AP11" s="437" t="s">
        <v>47</v>
      </c>
      <c r="AQ11" s="438" t="n">
        <v>604</v>
      </c>
      <c r="AR11" s="439" t="s">
        <v>47</v>
      </c>
    </row>
    <row r="12" customFormat="false" ht="13.5" hidden="false" customHeight="true" outlineLevel="0" collapsed="false">
      <c r="A12" s="41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33" t="s">
        <v>411</v>
      </c>
      <c r="AL12" s="433"/>
      <c r="AM12" s="433"/>
      <c r="AN12" s="433"/>
      <c r="AO12" s="437" t="s">
        <v>47</v>
      </c>
      <c r="AP12" s="437" t="s">
        <v>47</v>
      </c>
      <c r="AQ12" s="438" t="n">
        <v>21</v>
      </c>
      <c r="AR12" s="439" t="s">
        <v>47</v>
      </c>
    </row>
    <row r="13" customFormat="false" ht="13.5" hidden="false" customHeight="true" outlineLevel="0" collapsed="false">
      <c r="A13" s="414"/>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33" t="s">
        <v>412</v>
      </c>
      <c r="AL13" s="433"/>
      <c r="AM13" s="433"/>
      <c r="AN13" s="433"/>
      <c r="AO13" s="437" t="n">
        <v>112604</v>
      </c>
      <c r="AP13" s="437" t="n">
        <v>954</v>
      </c>
      <c r="AQ13" s="438" t="n">
        <v>2509</v>
      </c>
      <c r="AR13" s="439" t="n">
        <v>-62</v>
      </c>
    </row>
    <row r="14" customFormat="false" ht="13.5" hidden="false" customHeight="true" outlineLevel="0" collapsed="false">
      <c r="A14" s="414"/>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33" t="s">
        <v>413</v>
      </c>
      <c r="AL14" s="433"/>
      <c r="AM14" s="433"/>
      <c r="AN14" s="433"/>
      <c r="AO14" s="437" t="n">
        <v>222688</v>
      </c>
      <c r="AP14" s="437" t="n">
        <v>1887</v>
      </c>
      <c r="AQ14" s="438" t="n">
        <v>1157</v>
      </c>
      <c r="AR14" s="439" t="n">
        <v>63.1</v>
      </c>
    </row>
    <row r="15" customFormat="false" ht="13.5" hidden="false" customHeight="true" outlineLevel="0" collapsed="false">
      <c r="A15" s="414"/>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40" t="s">
        <v>414</v>
      </c>
      <c r="AL15" s="440"/>
      <c r="AM15" s="440"/>
      <c r="AN15" s="440"/>
      <c r="AO15" s="437" t="n">
        <v>-421358</v>
      </c>
      <c r="AP15" s="437" t="n">
        <v>-3571</v>
      </c>
      <c r="AQ15" s="438" t="n">
        <v>-4228</v>
      </c>
      <c r="AR15" s="439" t="n">
        <v>-15.5</v>
      </c>
    </row>
    <row r="16" customFormat="false" ht="13.5" hidden="false" customHeight="false" outlineLevel="0" collapsed="false">
      <c r="A16" s="414"/>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40" t="s">
        <v>101</v>
      </c>
      <c r="AL16" s="440"/>
      <c r="AM16" s="440"/>
      <c r="AN16" s="440"/>
      <c r="AO16" s="437" t="n">
        <v>7036834</v>
      </c>
      <c r="AP16" s="437" t="n">
        <v>59637</v>
      </c>
      <c r="AQ16" s="438" t="n">
        <v>65402</v>
      </c>
      <c r="AR16" s="439" t="n">
        <v>-8.8</v>
      </c>
    </row>
    <row r="17" customFormat="false" ht="13.5" hidden="false" customHeight="false" outlineLevel="0" collapsed="false">
      <c r="A17" s="414"/>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41"/>
    </row>
    <row r="18" customFormat="false" ht="13.5" hidden="false" customHeight="false" outlineLevel="0" collapsed="false">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42"/>
      <c r="AR18" s="442"/>
    </row>
    <row r="19" customFormat="false" ht="13.5" hidden="false" customHeight="false" outlineLevel="0" collapsed="false">
      <c r="A19" s="414"/>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t="s">
        <v>415</v>
      </c>
      <c r="AL19" s="415"/>
      <c r="AM19" s="415"/>
      <c r="AN19" s="415"/>
      <c r="AO19" s="415"/>
      <c r="AP19" s="415"/>
      <c r="AQ19" s="415"/>
      <c r="AR19" s="415"/>
    </row>
    <row r="20" customFormat="false" ht="13.5" hidden="false" customHeight="false" outlineLevel="0" collapsed="false">
      <c r="A20" s="414"/>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43"/>
      <c r="AL20" s="444"/>
      <c r="AM20" s="444"/>
      <c r="AN20" s="445"/>
      <c r="AO20" s="446" t="s">
        <v>416</v>
      </c>
      <c r="AP20" s="447" t="s">
        <v>417</v>
      </c>
      <c r="AQ20" s="448" t="s">
        <v>418</v>
      </c>
      <c r="AR20" s="449"/>
    </row>
    <row r="21" s="456" customFormat="true" ht="13.5" hidden="false" customHeight="false" outlineLevel="0" collapsed="false">
      <c r="A21" s="450"/>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51" t="s">
        <v>419</v>
      </c>
      <c r="AL21" s="451"/>
      <c r="AM21" s="451"/>
      <c r="AN21" s="451"/>
      <c r="AO21" s="452" t="n">
        <v>5.21</v>
      </c>
      <c r="AP21" s="453" t="n">
        <v>6.06</v>
      </c>
      <c r="AQ21" s="454" t="n">
        <v>-0.85</v>
      </c>
      <c r="AR21" s="419"/>
      <c r="AS21" s="455"/>
      <c r="AT21" s="450"/>
    </row>
    <row r="22" s="456" customFormat="true" ht="13.5" hidden="false" customHeight="false" outlineLevel="0" collapsed="false">
      <c r="A22" s="450"/>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51" t="s">
        <v>103</v>
      </c>
      <c r="AL22" s="451"/>
      <c r="AM22" s="451"/>
      <c r="AN22" s="451"/>
      <c r="AO22" s="457" t="n">
        <v>101.1</v>
      </c>
      <c r="AP22" s="458" t="n">
        <v>99.2</v>
      </c>
      <c r="AQ22" s="459" t="n">
        <v>1.9</v>
      </c>
      <c r="AR22" s="442"/>
      <c r="AS22" s="455"/>
      <c r="AT22" s="450"/>
    </row>
    <row r="23" s="456" customFormat="true" ht="13.5" hidden="false" customHeight="false" outlineLevel="0" collapsed="false">
      <c r="A23" s="450"/>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42"/>
      <c r="AQ23" s="442"/>
      <c r="AR23" s="442"/>
      <c r="AS23" s="455"/>
      <c r="AT23" s="450"/>
    </row>
    <row r="24" s="456" customFormat="true" ht="13.5" hidden="false" customHeight="false" outlineLevel="0" collapsed="false">
      <c r="A24" s="450"/>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42"/>
      <c r="AQ24" s="442"/>
      <c r="AR24" s="442"/>
      <c r="AS24" s="455"/>
      <c r="AT24" s="450"/>
    </row>
    <row r="25" s="456" customFormat="true" ht="13.5" hidden="false" customHeight="false" outlineLevel="0" collapsed="false">
      <c r="A25" s="460"/>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2"/>
      <c r="AQ25" s="462"/>
      <c r="AR25" s="462"/>
      <c r="AS25" s="463"/>
      <c r="AT25" s="450"/>
    </row>
    <row r="26" s="456" customFormat="true" ht="13.5" hidden="false" customHeight="false" outlineLevel="0" collapsed="false">
      <c r="A26" s="419" t="s">
        <v>420</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42"/>
      <c r="AQ26" s="442"/>
      <c r="AR26" s="442"/>
      <c r="AS26" s="419"/>
      <c r="AT26" s="419"/>
    </row>
    <row r="27" customFormat="false" ht="13.5" hidden="false" customHeight="false" outlineLevel="0" collapsed="false">
      <c r="A27" s="464"/>
      <c r="AO27" s="415"/>
      <c r="AP27" s="415"/>
      <c r="AQ27" s="415"/>
      <c r="AR27" s="415"/>
      <c r="AS27" s="415"/>
      <c r="AT27" s="415"/>
    </row>
    <row r="28" customFormat="false" ht="17.25" hidden="false" customHeight="false" outlineLevel="0" collapsed="false">
      <c r="A28" s="416" t="s">
        <v>421</v>
      </c>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65"/>
    </row>
    <row r="29" customFormat="false" ht="13.5" hidden="false" customHeight="false" outlineLevel="0" collapsed="false">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9" t="s">
        <v>422</v>
      </c>
      <c r="AL29" s="419"/>
      <c r="AM29" s="419"/>
      <c r="AN29" s="419"/>
      <c r="AO29" s="415"/>
      <c r="AP29" s="415"/>
      <c r="AQ29" s="415"/>
      <c r="AR29" s="415"/>
      <c r="AS29" s="466"/>
    </row>
    <row r="30" customFormat="false" ht="13.5" hidden="false" customHeight="true" outlineLevel="0" collapsed="false">
      <c r="A30" s="414"/>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20"/>
      <c r="AL30" s="421"/>
      <c r="AM30" s="421"/>
      <c r="AN30" s="422"/>
      <c r="AO30" s="423" t="s">
        <v>403</v>
      </c>
      <c r="AP30" s="424"/>
      <c r="AQ30" s="425" t="s">
        <v>404</v>
      </c>
      <c r="AR30" s="426"/>
    </row>
    <row r="31" customFormat="false" ht="13.5" hidden="false" customHeight="false" outlineLevel="0" collapsed="false">
      <c r="A31" s="414"/>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27"/>
      <c r="AL31" s="428"/>
      <c r="AM31" s="428"/>
      <c r="AN31" s="429"/>
      <c r="AO31" s="423"/>
      <c r="AP31" s="430" t="s">
        <v>405</v>
      </c>
      <c r="AQ31" s="431" t="s">
        <v>406</v>
      </c>
      <c r="AR31" s="432" t="s">
        <v>407</v>
      </c>
    </row>
    <row r="32" customFormat="false" ht="27" hidden="false" customHeight="true" outlineLevel="0" collapsed="false">
      <c r="A32" s="414"/>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67" t="s">
        <v>423</v>
      </c>
      <c r="AL32" s="467"/>
      <c r="AM32" s="467"/>
      <c r="AN32" s="467"/>
      <c r="AO32" s="468" t="n">
        <v>4815509</v>
      </c>
      <c r="AP32" s="468" t="n">
        <v>40811</v>
      </c>
      <c r="AQ32" s="469" t="n">
        <v>32044</v>
      </c>
      <c r="AR32" s="470" t="n">
        <v>27.4</v>
      </c>
    </row>
    <row r="33" customFormat="false" ht="13.5" hidden="false" customHeight="true" outlineLevel="0" collapsed="false">
      <c r="A33" s="414"/>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67" t="s">
        <v>424</v>
      </c>
      <c r="AL33" s="467"/>
      <c r="AM33" s="467"/>
      <c r="AN33" s="467"/>
      <c r="AO33" s="468" t="s">
        <v>47</v>
      </c>
      <c r="AP33" s="468" t="s">
        <v>47</v>
      </c>
      <c r="AQ33" s="469" t="n">
        <v>6</v>
      </c>
      <c r="AR33" s="470" t="s">
        <v>47</v>
      </c>
    </row>
    <row r="34" customFormat="false" ht="27" hidden="false" customHeight="true" outlineLevel="0" collapsed="false">
      <c r="A34" s="414"/>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67" t="s">
        <v>425</v>
      </c>
      <c r="AL34" s="467"/>
      <c r="AM34" s="467"/>
      <c r="AN34" s="467"/>
      <c r="AO34" s="468" t="s">
        <v>47</v>
      </c>
      <c r="AP34" s="468" t="s">
        <v>47</v>
      </c>
      <c r="AQ34" s="469" t="n">
        <v>29</v>
      </c>
      <c r="AR34" s="470" t="s">
        <v>47</v>
      </c>
    </row>
    <row r="35" customFormat="false" ht="27" hidden="false" customHeight="true" outlineLevel="0" collapsed="false">
      <c r="A35" s="414"/>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67" t="s">
        <v>426</v>
      </c>
      <c r="AL35" s="467"/>
      <c r="AM35" s="467"/>
      <c r="AN35" s="467"/>
      <c r="AO35" s="468" t="n">
        <v>817896</v>
      </c>
      <c r="AP35" s="468" t="n">
        <v>6932</v>
      </c>
      <c r="AQ35" s="469" t="n">
        <v>6008</v>
      </c>
      <c r="AR35" s="470" t="n">
        <v>15.4</v>
      </c>
    </row>
    <row r="36" customFormat="false" ht="27" hidden="false" customHeight="true" outlineLevel="0" collapsed="false">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67" t="s">
        <v>427</v>
      </c>
      <c r="AL36" s="467"/>
      <c r="AM36" s="467"/>
      <c r="AN36" s="467"/>
      <c r="AO36" s="468" t="n">
        <v>65022</v>
      </c>
      <c r="AP36" s="468" t="n">
        <v>551</v>
      </c>
      <c r="AQ36" s="469" t="n">
        <v>1138</v>
      </c>
      <c r="AR36" s="470" t="n">
        <v>-51.6</v>
      </c>
    </row>
    <row r="37" customFormat="false" ht="13.5" hidden="false" customHeight="true" outlineLevel="0" collapsed="false">
      <c r="A37" s="414"/>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67" t="s">
        <v>428</v>
      </c>
      <c r="AL37" s="467"/>
      <c r="AM37" s="467"/>
      <c r="AN37" s="467"/>
      <c r="AO37" s="468" t="s">
        <v>47</v>
      </c>
      <c r="AP37" s="468" t="s">
        <v>47</v>
      </c>
      <c r="AQ37" s="469" t="n">
        <v>852</v>
      </c>
      <c r="AR37" s="470" t="s">
        <v>47</v>
      </c>
    </row>
    <row r="38" customFormat="false" ht="27" hidden="false" customHeight="true" outlineLevel="0" collapsed="false">
      <c r="A38" s="414"/>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71" t="s">
        <v>429</v>
      </c>
      <c r="AL38" s="471"/>
      <c r="AM38" s="471"/>
      <c r="AN38" s="471"/>
      <c r="AO38" s="472" t="s">
        <v>47</v>
      </c>
      <c r="AP38" s="472" t="s">
        <v>47</v>
      </c>
      <c r="AQ38" s="473" t="n">
        <v>2</v>
      </c>
      <c r="AR38" s="459" t="s">
        <v>47</v>
      </c>
      <c r="AS38" s="466"/>
    </row>
    <row r="39" customFormat="false" ht="13.5" hidden="false" customHeight="true" outlineLevel="0" collapsed="false">
      <c r="A39" s="414"/>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71" t="s">
        <v>430</v>
      </c>
      <c r="AL39" s="471"/>
      <c r="AM39" s="471"/>
      <c r="AN39" s="471"/>
      <c r="AO39" s="468" t="n">
        <v>-581747</v>
      </c>
      <c r="AP39" s="468" t="n">
        <v>-4930</v>
      </c>
      <c r="AQ39" s="469" t="n">
        <v>-6316</v>
      </c>
      <c r="AR39" s="470" t="n">
        <v>-21.9</v>
      </c>
      <c r="AS39" s="466"/>
    </row>
    <row r="40" customFormat="false" ht="27" hidden="false" customHeight="true" outlineLevel="0" collapsed="false">
      <c r="A40" s="414"/>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67" t="s">
        <v>431</v>
      </c>
      <c r="AL40" s="467"/>
      <c r="AM40" s="467"/>
      <c r="AN40" s="467"/>
      <c r="AO40" s="468" t="n">
        <v>-4283048</v>
      </c>
      <c r="AP40" s="468" t="n">
        <v>-36299</v>
      </c>
      <c r="AQ40" s="469" t="n">
        <v>-26078</v>
      </c>
      <c r="AR40" s="470" t="n">
        <v>39.2</v>
      </c>
      <c r="AS40" s="466"/>
    </row>
    <row r="41" customFormat="false" ht="13.5" hidden="false" customHeight="false" outlineLevel="0" collapsed="false">
      <c r="A41" s="414"/>
      <c r="B41" s="415"/>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74" t="s">
        <v>101</v>
      </c>
      <c r="AL41" s="474"/>
      <c r="AM41" s="474"/>
      <c r="AN41" s="474"/>
      <c r="AO41" s="468" t="n">
        <v>833632</v>
      </c>
      <c r="AP41" s="468" t="n">
        <v>7065</v>
      </c>
      <c r="AQ41" s="469" t="n">
        <v>7686</v>
      </c>
      <c r="AR41" s="470" t="n">
        <v>-8.1</v>
      </c>
      <c r="AS41" s="466"/>
    </row>
    <row r="42" customFormat="false" ht="13.5" hidden="false" customHeight="false" outlineLevel="0" collapsed="false">
      <c r="A42" s="41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75" t="s">
        <v>432</v>
      </c>
      <c r="AL42" s="415"/>
      <c r="AM42" s="415"/>
      <c r="AN42" s="415"/>
      <c r="AO42" s="415"/>
      <c r="AP42" s="415"/>
      <c r="AQ42" s="442"/>
      <c r="AR42" s="442"/>
      <c r="AS42" s="466"/>
    </row>
    <row r="43" customFormat="false" ht="13.5" hidden="false" customHeight="false" outlineLevel="0" collapsed="false">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76"/>
      <c r="AQ43" s="442"/>
      <c r="AR43" s="415"/>
      <c r="AS43" s="466"/>
    </row>
    <row r="44" customFormat="false" ht="13.5" hidden="false" customHeight="false" outlineLevel="0" collapsed="false">
      <c r="A44" s="414"/>
      <c r="B44" s="415"/>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42"/>
      <c r="AR44" s="415"/>
    </row>
    <row r="45" customFormat="false" ht="13.5" hidden="false" customHeight="false" outlineLevel="0" collapsed="false">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77"/>
      <c r="AR45" s="417"/>
      <c r="AS45" s="417"/>
      <c r="AT45" s="415"/>
    </row>
    <row r="46" customFormat="false" ht="13.5" hidden="false" customHeight="false" outlineLevel="0" collapsed="false">
      <c r="A46" s="478"/>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15"/>
    </row>
    <row r="47" customFormat="false" ht="17.25" hidden="false" customHeight="true" outlineLevel="0" collapsed="false">
      <c r="A47" s="479" t="s">
        <v>433</v>
      </c>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row>
    <row r="48" customFormat="false" ht="13.5" hidden="false" customHeight="false" outlineLevel="0" collapsed="false">
      <c r="A48" s="414"/>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80" t="s">
        <v>258</v>
      </c>
      <c r="AL48" s="480"/>
      <c r="AM48" s="480"/>
      <c r="AN48" s="480"/>
      <c r="AO48" s="480"/>
      <c r="AP48" s="480"/>
      <c r="AQ48" s="481"/>
      <c r="AR48" s="480"/>
    </row>
    <row r="49" customFormat="false" ht="13.5" hidden="false" customHeight="true" outlineLevel="0" collapsed="false">
      <c r="A49" s="414"/>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82"/>
      <c r="AL49" s="483"/>
      <c r="AM49" s="484" t="s">
        <v>403</v>
      </c>
      <c r="AN49" s="485" t="s">
        <v>434</v>
      </c>
      <c r="AO49" s="485"/>
      <c r="AP49" s="485"/>
      <c r="AQ49" s="485"/>
      <c r="AR49" s="485"/>
    </row>
    <row r="50" customFormat="false" ht="13.5" hidden="false" customHeight="false" outlineLevel="0" collapsed="false">
      <c r="A50" s="414"/>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86"/>
      <c r="AL50" s="487"/>
      <c r="AM50" s="484"/>
      <c r="AN50" s="488" t="s">
        <v>435</v>
      </c>
      <c r="AO50" s="489" t="s">
        <v>436</v>
      </c>
      <c r="AP50" s="490" t="s">
        <v>437</v>
      </c>
      <c r="AQ50" s="491" t="s">
        <v>438</v>
      </c>
      <c r="AR50" s="485" t="s">
        <v>439</v>
      </c>
    </row>
    <row r="51" customFormat="false" ht="13.5" hidden="false" customHeight="false" outlineLevel="0" collapsed="false">
      <c r="A51" s="414"/>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82" t="s">
        <v>440</v>
      </c>
      <c r="AL51" s="483"/>
      <c r="AM51" s="492" t="n">
        <v>3003780</v>
      </c>
      <c r="AN51" s="493" t="n">
        <v>25233</v>
      </c>
      <c r="AO51" s="494" t="n">
        <v>3.8</v>
      </c>
      <c r="AP51" s="495" t="n">
        <v>40879</v>
      </c>
      <c r="AQ51" s="496" t="n">
        <v>-7.7</v>
      </c>
      <c r="AR51" s="497" t="n">
        <v>11.5</v>
      </c>
    </row>
    <row r="52" customFormat="false" ht="13.5" hidden="false" customHeight="false" outlineLevel="0" collapsed="false">
      <c r="A52" s="414"/>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98"/>
      <c r="AL52" s="499" t="s">
        <v>441</v>
      </c>
      <c r="AM52" s="500" t="n">
        <v>2169164</v>
      </c>
      <c r="AN52" s="501" t="n">
        <v>18222</v>
      </c>
      <c r="AO52" s="502" t="n">
        <v>-11.4</v>
      </c>
      <c r="AP52" s="503" t="n">
        <v>24087</v>
      </c>
      <c r="AQ52" s="504" t="n">
        <v>-7.9</v>
      </c>
      <c r="AR52" s="505" t="n">
        <v>-3.5</v>
      </c>
    </row>
    <row r="53" customFormat="false" ht="13.5" hidden="false" customHeight="false" outlineLevel="0" collapsed="false">
      <c r="A53" s="414"/>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82" t="s">
        <v>442</v>
      </c>
      <c r="AL53" s="483"/>
      <c r="AM53" s="492" t="n">
        <v>2285787</v>
      </c>
      <c r="AN53" s="493" t="n">
        <v>19204</v>
      </c>
      <c r="AO53" s="494" t="n">
        <v>-23.9</v>
      </c>
      <c r="AP53" s="495" t="n">
        <v>42651</v>
      </c>
      <c r="AQ53" s="496" t="n">
        <v>4.3</v>
      </c>
      <c r="AR53" s="497" t="n">
        <v>-28.2</v>
      </c>
    </row>
    <row r="54" customFormat="false" ht="13.5" hidden="false" customHeight="false" outlineLevel="0" collapsed="false">
      <c r="A54" s="414"/>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98"/>
      <c r="AL54" s="499" t="s">
        <v>441</v>
      </c>
      <c r="AM54" s="500" t="n">
        <v>1327967</v>
      </c>
      <c r="AN54" s="501" t="n">
        <v>11157</v>
      </c>
      <c r="AO54" s="502" t="n">
        <v>-38.8</v>
      </c>
      <c r="AP54" s="503" t="n">
        <v>22675</v>
      </c>
      <c r="AQ54" s="504" t="n">
        <v>-5.9</v>
      </c>
      <c r="AR54" s="505" t="n">
        <v>-32.9</v>
      </c>
    </row>
    <row r="55" customFormat="false" ht="13.5" hidden="false" customHeight="false" outlineLevel="0" collapsed="false">
      <c r="A55" s="414"/>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82" t="s">
        <v>443</v>
      </c>
      <c r="AL55" s="483"/>
      <c r="AM55" s="492" t="n">
        <v>3349624</v>
      </c>
      <c r="AN55" s="493" t="n">
        <v>28209</v>
      </c>
      <c r="AO55" s="494" t="n">
        <v>46.9</v>
      </c>
      <c r="AP55" s="495" t="n">
        <v>43226</v>
      </c>
      <c r="AQ55" s="496" t="n">
        <v>1.3</v>
      </c>
      <c r="AR55" s="497" t="n">
        <v>45.6</v>
      </c>
    </row>
    <row r="56" customFormat="false" ht="13.5" hidden="false" customHeight="false" outlineLevel="0" collapsed="false">
      <c r="A56" s="414"/>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98"/>
      <c r="AL56" s="499" t="s">
        <v>441</v>
      </c>
      <c r="AM56" s="500" t="n">
        <v>1794961</v>
      </c>
      <c r="AN56" s="501" t="n">
        <v>15116</v>
      </c>
      <c r="AO56" s="502" t="n">
        <v>35.5</v>
      </c>
      <c r="AP56" s="503" t="n">
        <v>22622</v>
      </c>
      <c r="AQ56" s="504" t="n">
        <v>-0.2</v>
      </c>
      <c r="AR56" s="505" t="n">
        <v>35.7</v>
      </c>
    </row>
    <row r="57" customFormat="false" ht="13.5" hidden="false" customHeight="false" outlineLevel="0" collapsed="false">
      <c r="A57" s="414"/>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82" t="s">
        <v>444</v>
      </c>
      <c r="AL57" s="483"/>
      <c r="AM57" s="492" t="n">
        <v>3312937</v>
      </c>
      <c r="AN57" s="493" t="n">
        <v>27982</v>
      </c>
      <c r="AO57" s="494" t="n">
        <v>-0.8</v>
      </c>
      <c r="AP57" s="495" t="n">
        <v>42836</v>
      </c>
      <c r="AQ57" s="496" t="n">
        <v>-0.9</v>
      </c>
      <c r="AR57" s="497" t="n">
        <v>0.1</v>
      </c>
    </row>
    <row r="58" customFormat="false" ht="13.5" hidden="false" customHeight="false" outlineLevel="0" collapsed="false">
      <c r="A58" s="414"/>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98"/>
      <c r="AL58" s="499" t="s">
        <v>441</v>
      </c>
      <c r="AM58" s="500" t="n">
        <v>2385223</v>
      </c>
      <c r="AN58" s="501" t="n">
        <v>20146</v>
      </c>
      <c r="AO58" s="502" t="n">
        <v>33.3</v>
      </c>
      <c r="AP58" s="503" t="n">
        <v>22936</v>
      </c>
      <c r="AQ58" s="504" t="n">
        <v>1.4</v>
      </c>
      <c r="AR58" s="505" t="n">
        <v>31.9</v>
      </c>
    </row>
    <row r="59" customFormat="false" ht="13.5" hidden="false" customHeight="false" outlineLevel="0" collapsed="false">
      <c r="A59" s="414"/>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82" t="s">
        <v>445</v>
      </c>
      <c r="AL59" s="483"/>
      <c r="AM59" s="492" t="n">
        <v>4802354</v>
      </c>
      <c r="AN59" s="493" t="n">
        <v>40700</v>
      </c>
      <c r="AO59" s="494" t="n">
        <v>45.5</v>
      </c>
      <c r="AP59" s="495" t="n">
        <v>44161</v>
      </c>
      <c r="AQ59" s="496" t="n">
        <v>3.1</v>
      </c>
      <c r="AR59" s="497" t="n">
        <v>42.4</v>
      </c>
    </row>
    <row r="60" customFormat="false" ht="13.5" hidden="false" customHeight="false" outlineLevel="0" collapsed="false">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98"/>
      <c r="AL60" s="499" t="s">
        <v>441</v>
      </c>
      <c r="AM60" s="500" t="n">
        <v>3205044</v>
      </c>
      <c r="AN60" s="501" t="n">
        <v>27163</v>
      </c>
      <c r="AO60" s="502" t="n">
        <v>34.8</v>
      </c>
      <c r="AP60" s="503" t="n">
        <v>23644</v>
      </c>
      <c r="AQ60" s="504" t="n">
        <v>3.1</v>
      </c>
      <c r="AR60" s="505" t="n">
        <v>31.7</v>
      </c>
    </row>
    <row r="61" customFormat="false" ht="13.5" hidden="false" customHeight="false" outlineLevel="0" collapsed="false">
      <c r="A61" s="414"/>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82" t="s">
        <v>446</v>
      </c>
      <c r="AL61" s="506"/>
      <c r="AM61" s="507" t="n">
        <v>3350896</v>
      </c>
      <c r="AN61" s="508" t="n">
        <v>28266</v>
      </c>
      <c r="AO61" s="509" t="n">
        <v>14.3</v>
      </c>
      <c r="AP61" s="510" t="n">
        <v>42751</v>
      </c>
      <c r="AQ61" s="511" t="n">
        <v>0</v>
      </c>
      <c r="AR61" s="497" t="n">
        <v>14.3</v>
      </c>
    </row>
    <row r="62" customFormat="false" ht="13.5" hidden="false" customHeight="false" outlineLevel="0" collapsed="false">
      <c r="A62" s="414"/>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98"/>
      <c r="AL62" s="499" t="s">
        <v>441</v>
      </c>
      <c r="AM62" s="500" t="n">
        <v>2176472</v>
      </c>
      <c r="AN62" s="501" t="n">
        <v>18361</v>
      </c>
      <c r="AO62" s="502" t="n">
        <v>10.7</v>
      </c>
      <c r="AP62" s="503" t="n">
        <v>23193</v>
      </c>
      <c r="AQ62" s="504" t="n">
        <v>-1.9</v>
      </c>
      <c r="AR62" s="505" t="n">
        <v>12.6</v>
      </c>
    </row>
    <row r="63" customFormat="false" ht="13.5" hidden="false" customHeight="false" outlineLevel="0" collapsed="false">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row>
    <row r="64" customFormat="false" ht="13.5" hidden="false" customHeight="false" outlineLevel="0" collapsed="false">
      <c r="A64" s="414"/>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row>
    <row r="65" customFormat="false" ht="13.5" hidden="false" customHeight="false" outlineLevel="0" collapsed="false">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row>
    <row r="66" customFormat="false" ht="13.5" hidden="false" customHeight="false" outlineLevel="0" collapsed="false">
      <c r="A66" s="512"/>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513"/>
    </row>
    <row r="67" customFormat="false" ht="13.5" hidden="true" customHeight="true" outlineLevel="0" collapsed="false">
      <c r="AK67" s="415"/>
      <c r="AL67" s="415"/>
      <c r="AM67" s="415"/>
      <c r="AN67" s="415"/>
      <c r="AO67" s="415"/>
      <c r="AP67" s="415"/>
      <c r="AQ67" s="415"/>
      <c r="AR67" s="415"/>
      <c r="AS67" s="415"/>
      <c r="AT67" s="415"/>
    </row>
    <row r="68" customFormat="false" ht="13.5" hidden="true" customHeight="true" outlineLevel="0" collapsed="false">
      <c r="AK68" s="415"/>
      <c r="AL68" s="415"/>
      <c r="AM68" s="415"/>
      <c r="AN68" s="415"/>
      <c r="AO68" s="415"/>
      <c r="AP68" s="415"/>
      <c r="AQ68" s="415"/>
      <c r="AR68" s="415"/>
    </row>
    <row r="69" customFormat="false" ht="13.5" hidden="true" customHeight="true" outlineLevel="0" collapsed="false">
      <c r="AK69" s="415"/>
      <c r="AL69" s="415"/>
      <c r="AM69" s="415"/>
      <c r="AN69" s="415"/>
      <c r="AO69" s="415"/>
      <c r="AP69" s="415"/>
      <c r="AQ69" s="415"/>
      <c r="AR69" s="415"/>
    </row>
    <row r="70" customFormat="false" ht="13.5" hidden="true" customHeight="false" outlineLevel="0" collapsed="false">
      <c r="AK70" s="415"/>
      <c r="AL70" s="415"/>
      <c r="AM70" s="415"/>
      <c r="AN70" s="415"/>
      <c r="AO70" s="415"/>
      <c r="AP70" s="415"/>
      <c r="AQ70" s="415"/>
      <c r="AR70" s="415"/>
    </row>
    <row r="71" customFormat="false" ht="13.5" hidden="true" customHeight="false" outlineLevel="0" collapsed="false">
      <c r="AK71" s="415"/>
      <c r="AL71" s="415"/>
      <c r="AM71" s="415"/>
      <c r="AN71" s="415"/>
      <c r="AO71" s="415"/>
      <c r="AP71" s="415"/>
      <c r="AQ71" s="415"/>
      <c r="AR71" s="415"/>
    </row>
    <row r="72" customFormat="false" ht="13.5" hidden="true" customHeight="false" outlineLevel="0" collapsed="false">
      <c r="AK72" s="415"/>
      <c r="AL72" s="415"/>
      <c r="AM72" s="415"/>
      <c r="AN72" s="415"/>
      <c r="AO72" s="415"/>
      <c r="AP72" s="415"/>
      <c r="AQ72" s="415"/>
      <c r="AR72" s="415"/>
    </row>
    <row r="73" customFormat="false" ht="13.5" hidden="true" customHeight="false" outlineLevel="0" collapsed="false">
      <c r="AK73" s="415"/>
      <c r="AL73" s="415"/>
      <c r="AM73" s="415"/>
      <c r="AN73" s="415"/>
      <c r="AO73" s="415"/>
      <c r="AP73" s="415"/>
      <c r="AQ73" s="415"/>
      <c r="AR73" s="415"/>
    </row>
  </sheetData>
  <sheetProtection algorithmName="SHA-512" hashValue="SywsHWWH8KMBCeLBiq8GD8hvyXLMluLnD9ifiKsLkVrvTL2H+i1sf7U2TQ81wMVxAXSmo5nJXLcDFypz1wC9xQ==" saltValue="reMRusfptLQZlxTs7z005A==" spinCount="100000"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27" colorId="64" zoomScale="70" zoomScaleNormal="70" zoomScalePageLayoutView="55" workbookViewId="0">
      <selection pane="topLeft" activeCell="M50" activeCellId="0" sqref="M50"/>
    </sheetView>
  </sheetViews>
  <sheetFormatPr defaultColWidth="9.00390625" defaultRowHeight="13.5" zeroHeight="true" outlineLevelRow="0" outlineLevelCol="0"/>
  <cols>
    <col collapsed="false" customWidth="true" hidden="false" outlineLevel="0" max="125" min="1" style="410" width="2.5"/>
    <col collapsed="false" customWidth="false" hidden="true" outlineLevel="0" max="1024" min="126" style="411" width="9"/>
  </cols>
  <sheetData>
    <row r="1" s="411" customFormat="true" ht="13.5" hidden="false" customHeight="true" outlineLevel="0" collapsed="false">
      <c r="A1" s="410"/>
    </row>
    <row r="2" customFormat="false" ht="13.5" hidden="false" customHeight="false" outlineLevel="0" collapsed="false">
      <c r="B2" s="411"/>
      <c r="DG2" s="411"/>
    </row>
    <row r="3" s="411" customFormat="true" ht="13.5" hidden="false" customHeight="false" outlineLevel="0" collapsed="false">
      <c r="A3" s="410"/>
      <c r="B3" s="410"/>
      <c r="DG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1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11"/>
    </row>
    <row r="21" customFormat="false" ht="13.5" hidden="false" customHeight="false" outlineLevel="0" collapsed="false">
      <c r="DU21" s="41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1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DE34" s="411"/>
      <c r="DH34" s="411"/>
    </row>
    <row r="35" customFormat="false" ht="13.5" hidden="false" customHeight="false" outlineLevel="0" collapsed="false">
      <c r="D35" s="411"/>
      <c r="E35" s="411"/>
      <c r="DG35" s="411"/>
      <c r="DJ35" s="411"/>
      <c r="DP35" s="411"/>
      <c r="DQ35" s="411"/>
      <c r="DR35" s="411"/>
      <c r="DS35" s="411"/>
      <c r="DT35" s="411"/>
      <c r="DU35" s="411"/>
    </row>
    <row r="36" s="411" customFormat="true" ht="13.5" hidden="false" customHeight="false" outlineLevel="0" collapsed="false">
      <c r="A36" s="410"/>
      <c r="B36" s="410"/>
      <c r="C36" s="410"/>
      <c r="D36" s="410"/>
      <c r="E36" s="410"/>
      <c r="G36" s="410"/>
      <c r="I36" s="410"/>
      <c r="P36" s="410"/>
      <c r="DE36" s="410"/>
      <c r="DG36" s="410"/>
      <c r="DH36" s="410"/>
      <c r="DJ36" s="410"/>
    </row>
    <row r="37" customFormat="false" ht="13.5" hidden="false" customHeight="false" outlineLevel="0" collapsed="false">
      <c r="DU37" s="411"/>
    </row>
    <row r="38" customFormat="false" ht="13.5" hidden="false" customHeight="false" outlineLevel="0" collapsed="false">
      <c r="DT38" s="411"/>
      <c r="DU38" s="411"/>
    </row>
    <row r="39" customFormat="false" ht="13.5" hidden="false" customHeight="false" outlineLevel="0" collapsed="false"/>
    <row r="40" customFormat="false" ht="13.5" hidden="false" customHeight="false" outlineLevel="0" collapsed="false">
      <c r="DH40" s="411"/>
    </row>
    <row r="41" customFormat="false" ht="13.5" hidden="false" customHeight="false" outlineLevel="0" collapsed="false">
      <c r="DE41" s="411"/>
    </row>
    <row r="42" customFormat="false" ht="13.5" hidden="false" customHeight="false" outlineLevel="0" collapsed="false">
      <c r="DG42" s="411"/>
      <c r="DJ42" s="411"/>
    </row>
    <row r="43" s="411" customFormat="true" ht="13.5" hidden="false" customHeight="false" outlineLevel="0" collapsed="false">
      <c r="A43" s="410"/>
      <c r="B43" s="410"/>
      <c r="C43" s="410"/>
      <c r="D43" s="410"/>
      <c r="E43" s="410"/>
      <c r="F43" s="410"/>
      <c r="G43" s="410"/>
      <c r="H43" s="410"/>
      <c r="I43" s="410"/>
      <c r="J43" s="410"/>
      <c r="K43" s="410"/>
      <c r="L43" s="410"/>
      <c r="M43" s="410"/>
      <c r="N43" s="410"/>
      <c r="O43" s="410"/>
      <c r="P43" s="410"/>
      <c r="DE43" s="410"/>
      <c r="DG43" s="410"/>
      <c r="DH43" s="410"/>
      <c r="DJ43" s="410"/>
    </row>
    <row r="44" customFormat="false" ht="13.5" hidden="false" customHeight="false" outlineLevel="0" collapsed="false">
      <c r="DU44" s="41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11"/>
      <c r="DU48" s="411"/>
    </row>
    <row r="49" customFormat="false" ht="13.5" hidden="false" customHeight="false" outlineLevel="0" collapsed="false">
      <c r="DU49" s="411"/>
    </row>
    <row r="50" customFormat="false" ht="13.5" hidden="false" customHeight="false" outlineLevel="0" collapsed="false">
      <c r="DU50" s="411"/>
    </row>
    <row r="51" customFormat="false" ht="13.5" hidden="false" customHeight="false" outlineLevel="0" collapsed="false">
      <c r="DP51" s="411"/>
      <c r="DQ51" s="411"/>
      <c r="DR51" s="411"/>
      <c r="DS51" s="411"/>
      <c r="DT51" s="411"/>
      <c r="DU51" s="41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1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1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11"/>
    </row>
    <row r="64" customFormat="false" ht="13.5" hidden="false" customHeight="false" outlineLevel="0" collapsed="false">
      <c r="DT64" s="411"/>
      <c r="DU64" s="41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11"/>
      <c r="DT69" s="411"/>
      <c r="DU69" s="41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11"/>
    </row>
    <row r="83" customFormat="false" ht="13.5" hidden="false" customHeight="false" outlineLevel="0" collapsed="false">
      <c r="DM83" s="411"/>
      <c r="DN83" s="411"/>
      <c r="DO83" s="411"/>
      <c r="DP83" s="411"/>
      <c r="DQ83" s="411"/>
      <c r="DR83" s="411"/>
      <c r="DS83" s="411"/>
      <c r="DT83" s="411"/>
      <c r="DU83" s="41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1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11"/>
      <c r="DT94" s="411"/>
      <c r="DU94" s="411"/>
    </row>
    <row r="95" customFormat="false" ht="13.5" hidden="false" customHeight="true" outlineLevel="0" collapsed="false">
      <c r="DU95" s="41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1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11"/>
      <c r="DU104" s="41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1" t="s">
        <v>400</v>
      </c>
    </row>
    <row r="121" customFormat="false" ht="13.5" hidden="true" customHeight="true" outlineLevel="0" collapsed="false">
      <c r="DU121" s="411"/>
    </row>
  </sheetData>
  <sheetProtection algorithmName="SHA-512" hashValue="Zyrcmm3Kvj8y32nY58kuEdvMSwTabKMdEc/T1c23/u4ZWenPl6F82uhrioftujevo/bzD5za0wa0a6xqepHkkg==" saltValue="INtnToWXKCEg0XRLcAAcZg=="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31" colorId="64" zoomScale="70" zoomScaleNormal="70" zoomScalePageLayoutView="55" workbookViewId="0">
      <selection pane="topLeft" activeCell="M50" activeCellId="0" sqref="M50"/>
    </sheetView>
  </sheetViews>
  <sheetFormatPr defaultColWidth="9.00390625" defaultRowHeight="13.5" zeroHeight="true" outlineLevelRow="0" outlineLevelCol="0"/>
  <cols>
    <col collapsed="false" customWidth="true" hidden="false" outlineLevel="0" max="125" min="1" style="410" width="2.5"/>
    <col collapsed="false" customWidth="true" hidden="true" outlineLevel="0" max="142" min="126" style="411" width="11.64"/>
    <col collapsed="false" customWidth="false" hidden="true" outlineLevel="0" max="1024" min="143" style="411" width="9"/>
  </cols>
  <sheetData>
    <row r="1" s="411" customFormat="true" ht="13.5" hidden="false" customHeight="true" outlineLevel="0" collapsed="false"/>
    <row r="2" customFormat="false" ht="13.5" hidden="false" customHeight="false" outlineLevel="0" collapsed="false">
      <c r="B2" s="411"/>
      <c r="T2" s="411"/>
    </row>
    <row r="3" s="411" customFormat="true" ht="13.5" hidden="false" customHeight="false" outlineLevel="0" collapsed="false">
      <c r="A3" s="410"/>
      <c r="B3" s="410"/>
      <c r="T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R34" s="411"/>
      <c r="U34" s="411"/>
    </row>
    <row r="35" s="411" customFormat="true" ht="13.5" hidden="false" customHeight="false" outlineLevel="0" collapsed="false">
      <c r="A35" s="410"/>
      <c r="B35" s="410"/>
      <c r="C35" s="410"/>
      <c r="F35" s="410"/>
      <c r="G35" s="410"/>
      <c r="H35" s="410"/>
      <c r="I35" s="410"/>
      <c r="J35" s="410"/>
      <c r="K35" s="410"/>
      <c r="L35" s="410"/>
      <c r="M35" s="410"/>
      <c r="N35" s="410"/>
      <c r="O35" s="410"/>
      <c r="P35" s="410"/>
      <c r="Q35" s="410"/>
      <c r="R35" s="410"/>
      <c r="S35" s="410"/>
      <c r="U35" s="410"/>
      <c r="V35" s="410"/>
    </row>
    <row r="36" customFormat="false" ht="13.5" hidden="false" customHeight="false" outlineLevel="0" collapsed="false">
      <c r="F36" s="411"/>
      <c r="H36" s="411"/>
      <c r="J36" s="411"/>
      <c r="K36" s="411"/>
      <c r="L36" s="411"/>
      <c r="M36" s="411"/>
      <c r="N36" s="411"/>
      <c r="O36" s="411"/>
      <c r="Q36" s="411"/>
      <c r="S36" s="411"/>
      <c r="V36" s="41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11"/>
    </row>
    <row r="41" customFormat="false" ht="13.5" hidden="false" customHeight="false" outlineLevel="0" collapsed="false">
      <c r="R41" s="411"/>
    </row>
    <row r="42" s="411" customFormat="true" ht="13.5" hidden="false" customHeight="false" outlineLevel="0" collapsed="false">
      <c r="A42" s="410"/>
      <c r="B42" s="410"/>
      <c r="C42" s="410"/>
      <c r="D42" s="410"/>
      <c r="E42" s="410"/>
      <c r="F42" s="410"/>
      <c r="G42" s="410"/>
      <c r="H42" s="410"/>
      <c r="I42" s="410"/>
      <c r="J42" s="410"/>
      <c r="K42" s="410"/>
      <c r="L42" s="410"/>
      <c r="M42" s="410"/>
      <c r="N42" s="410"/>
      <c r="O42" s="410"/>
      <c r="P42" s="410"/>
      <c r="Q42" s="410"/>
      <c r="R42" s="410"/>
      <c r="S42" s="410"/>
      <c r="U42" s="410"/>
      <c r="V42" s="410"/>
    </row>
    <row r="43" customFormat="false" ht="13.5" hidden="false" customHeight="false" outlineLevel="0" collapsed="false">
      <c r="Q43" s="411"/>
      <c r="S43" s="411"/>
      <c r="V43" s="41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0" t="s">
        <v>400</v>
      </c>
    </row>
  </sheetData>
  <sheetProtection algorithmName="SHA-512" hashValue="qpmgkXBhdJE4MyJb4rwtBDO/NaNrRZ7JIaHGkoi03PS8W26Ctz5W6BYY8cMbYFU9BIMIMFrBye1vYlEJirW2BQ==" saltValue="RGaW/R8to0uOy01N7IRaj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3" colorId="64" zoomScale="55" zoomScaleNormal="55" zoomScalePageLayoutView="100" workbookViewId="0">
      <selection pane="topLeft" activeCell="J48" activeCellId="0" sqref="J48"/>
    </sheetView>
  </sheetViews>
  <sheetFormatPr defaultColWidth="11.640625" defaultRowHeight="13.5" zeroHeight="true" outlineLevelRow="0" outlineLevelCol="0"/>
  <cols>
    <col collapsed="false" customWidth="true" hidden="false" outlineLevel="0" max="1" min="1" style="514" width="8.26"/>
    <col collapsed="false" customWidth="true" hidden="false" outlineLevel="0" max="16" min="2" style="514" width="14.62"/>
    <col collapsed="false" customWidth="false" hidden="true" outlineLevel="0" max="1024" min="17" style="514"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5"/>
      <c r="C45" s="515"/>
      <c r="D45" s="515"/>
      <c r="E45" s="515"/>
      <c r="F45" s="515"/>
      <c r="G45" s="515"/>
      <c r="H45" s="515"/>
      <c r="I45" s="515"/>
      <c r="J45" s="516" t="s">
        <v>447</v>
      </c>
    </row>
    <row r="46" customFormat="false" ht="29.25" hidden="false" customHeight="true" outlineLevel="0" collapsed="false">
      <c r="B46" s="517" t="s">
        <v>7</v>
      </c>
      <c r="C46" s="518"/>
      <c r="D46" s="518"/>
      <c r="E46" s="519" t="s">
        <v>448</v>
      </c>
      <c r="F46" s="520" t="s">
        <v>449</v>
      </c>
      <c r="G46" s="521" t="s">
        <v>450</v>
      </c>
      <c r="H46" s="521" t="s">
        <v>451</v>
      </c>
      <c r="I46" s="521" t="s">
        <v>452</v>
      </c>
      <c r="J46" s="522" t="s">
        <v>453</v>
      </c>
    </row>
    <row r="47" customFormat="false" ht="57.75" hidden="false" customHeight="true" outlineLevel="0" collapsed="false">
      <c r="B47" s="523"/>
      <c r="C47" s="524" t="s">
        <v>454</v>
      </c>
      <c r="D47" s="524"/>
      <c r="E47" s="524"/>
      <c r="F47" s="525" t="n">
        <v>12.09</v>
      </c>
      <c r="G47" s="526" t="n">
        <v>10.34</v>
      </c>
      <c r="H47" s="526" t="n">
        <v>10.6</v>
      </c>
      <c r="I47" s="526" t="n">
        <v>10.89</v>
      </c>
      <c r="J47" s="527" t="n">
        <v>10.65</v>
      </c>
    </row>
    <row r="48" customFormat="false" ht="57.75" hidden="false" customHeight="true" outlineLevel="0" collapsed="false">
      <c r="B48" s="528"/>
      <c r="C48" s="529" t="s">
        <v>455</v>
      </c>
      <c r="D48" s="529"/>
      <c r="E48" s="529"/>
      <c r="F48" s="530" t="n">
        <v>6.87</v>
      </c>
      <c r="G48" s="531" t="n">
        <v>8.34</v>
      </c>
      <c r="H48" s="531" t="n">
        <v>8.87</v>
      </c>
      <c r="I48" s="531" t="n">
        <v>7.46</v>
      </c>
      <c r="J48" s="532" t="n">
        <v>7.43</v>
      </c>
    </row>
    <row r="49" customFormat="false" ht="57.75" hidden="false" customHeight="true" outlineLevel="0" collapsed="false">
      <c r="B49" s="533"/>
      <c r="C49" s="534" t="s">
        <v>58</v>
      </c>
      <c r="D49" s="534"/>
      <c r="E49" s="534"/>
      <c r="F49" s="535" t="s">
        <v>456</v>
      </c>
      <c r="G49" s="536" t="s">
        <v>457</v>
      </c>
      <c r="H49" s="536" t="n">
        <v>0.81</v>
      </c>
      <c r="I49" s="536" t="s">
        <v>458</v>
      </c>
      <c r="J49" s="537" t="n">
        <v>0.11</v>
      </c>
    </row>
    <row r="50" customFormat="false" ht="13.5" hidden="false" customHeight="true" outlineLevel="0" collapsed="false"/>
  </sheetData>
  <sheetProtection algorithmName="SHA-512" hashValue="gg9v7EPa+k2wpQ6raQuSMhNeZbrqIyzar6ka9evNQD4zVefscEtMQ2ZKLoGwlRCS0NLRmrrZBTgDYRRXe6fMwQ==" saltValue="cos6c/2vY/NpVvs4NQMoRA=="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55" zoomScaleNormal="55" zoomScalePageLayoutView="100" workbookViewId="0">
      <selection pane="topLeft" activeCell="M50" activeCellId="0" sqref="M50"/>
    </sheetView>
  </sheetViews>
  <sheetFormatPr defaultColWidth="11.640625" defaultRowHeight="12.95" zeroHeight="true" outlineLevelRow="0" outlineLevelCol="0"/>
  <cols>
    <col collapsed="false" customWidth="true" hidden="false" outlineLevel="0" max="1" min="1" style="538" width="6.63"/>
    <col collapsed="false" customWidth="true" hidden="false" outlineLevel="0" max="2" min="2" style="538" width="11"/>
    <col collapsed="false" customWidth="true" hidden="false" outlineLevel="0" max="3" min="3" style="538" width="17"/>
    <col collapsed="false" customWidth="true" hidden="false" outlineLevel="0" max="5" min="4" style="538" width="16.62"/>
    <col collapsed="false" customWidth="true" hidden="false" outlineLevel="0" max="15" min="6" style="538" width="15"/>
    <col collapsed="false" customWidth="true" hidden="false" outlineLevel="0" max="16" min="16" style="538" width="24.01"/>
    <col collapsed="false" customWidth="false" hidden="true" outlineLevel="0" max="1024" min="17" style="538" width="11.64"/>
  </cols>
  <sheetData>
    <row r="1" customFormat="false" ht="16.5" hidden="false" customHeight="true" outlineLevel="0" collapsed="false">
      <c r="A1" s="539"/>
      <c r="B1" s="539"/>
      <c r="C1" s="539"/>
      <c r="D1" s="539"/>
      <c r="E1" s="539"/>
      <c r="F1" s="539"/>
      <c r="G1" s="539"/>
      <c r="H1" s="539"/>
      <c r="I1" s="539"/>
      <c r="J1" s="539"/>
      <c r="K1" s="539"/>
      <c r="L1" s="539"/>
      <c r="M1" s="539"/>
      <c r="N1" s="539"/>
      <c r="O1" s="539"/>
      <c r="P1" s="539"/>
    </row>
    <row r="2" customFormat="false" ht="16.5" hidden="false" customHeight="true" outlineLevel="0" collapsed="false">
      <c r="A2" s="539"/>
      <c r="B2" s="539"/>
      <c r="C2" s="539"/>
      <c r="D2" s="539"/>
      <c r="E2" s="539"/>
      <c r="F2" s="539"/>
      <c r="G2" s="539"/>
      <c r="H2" s="539"/>
      <c r="I2" s="539"/>
      <c r="J2" s="539"/>
      <c r="K2" s="539"/>
      <c r="L2" s="539"/>
      <c r="M2" s="539"/>
      <c r="N2" s="539"/>
      <c r="O2" s="539"/>
      <c r="P2" s="539"/>
    </row>
    <row r="3" customFormat="false" ht="16.5" hidden="false" customHeight="true" outlineLevel="0" collapsed="false">
      <c r="A3" s="539"/>
      <c r="B3" s="539"/>
      <c r="C3" s="539"/>
      <c r="D3" s="539"/>
      <c r="E3" s="539"/>
      <c r="F3" s="539"/>
      <c r="G3" s="539"/>
      <c r="H3" s="539"/>
      <c r="I3" s="539"/>
      <c r="J3" s="539"/>
      <c r="K3" s="539"/>
      <c r="L3" s="539"/>
      <c r="M3" s="539"/>
      <c r="N3" s="539"/>
      <c r="O3" s="539"/>
      <c r="P3" s="539"/>
    </row>
    <row r="4" customFormat="false" ht="16.5" hidden="false" customHeight="true" outlineLevel="0" collapsed="false">
      <c r="A4" s="539"/>
      <c r="B4" s="539"/>
      <c r="C4" s="539"/>
      <c r="D4" s="539"/>
      <c r="E4" s="539"/>
      <c r="F4" s="539"/>
      <c r="G4" s="539"/>
      <c r="H4" s="539"/>
      <c r="I4" s="539"/>
      <c r="J4" s="539"/>
      <c r="K4" s="539"/>
      <c r="L4" s="539"/>
      <c r="M4" s="539"/>
      <c r="N4" s="539"/>
      <c r="O4" s="539"/>
      <c r="P4" s="539"/>
    </row>
    <row r="5" customFormat="false" ht="16.5" hidden="false" customHeight="true" outlineLevel="0" collapsed="false">
      <c r="A5" s="539"/>
      <c r="B5" s="539"/>
      <c r="C5" s="539"/>
      <c r="D5" s="539"/>
      <c r="E5" s="539"/>
      <c r="F5" s="539"/>
      <c r="G5" s="539"/>
      <c r="H5" s="539"/>
      <c r="I5" s="539"/>
      <c r="J5" s="539"/>
      <c r="K5" s="539"/>
      <c r="L5" s="539"/>
      <c r="M5" s="539"/>
      <c r="N5" s="539"/>
      <c r="O5" s="539"/>
      <c r="P5" s="539"/>
    </row>
    <row r="6" customFormat="false" ht="16.5" hidden="false" customHeight="true" outlineLevel="0" collapsed="false">
      <c r="A6" s="539"/>
      <c r="B6" s="539"/>
      <c r="C6" s="539"/>
      <c r="D6" s="539"/>
      <c r="E6" s="539"/>
      <c r="F6" s="539"/>
      <c r="G6" s="539"/>
      <c r="H6" s="539"/>
      <c r="I6" s="539"/>
      <c r="J6" s="539"/>
      <c r="K6" s="539"/>
      <c r="L6" s="539"/>
      <c r="M6" s="539"/>
      <c r="N6" s="539"/>
      <c r="O6" s="539"/>
      <c r="P6" s="539"/>
    </row>
    <row r="7" customFormat="false" ht="16.5" hidden="false" customHeight="true" outlineLevel="0" collapsed="false">
      <c r="A7" s="539"/>
      <c r="B7" s="539"/>
      <c r="C7" s="539"/>
      <c r="D7" s="539"/>
      <c r="E7" s="539"/>
      <c r="F7" s="539"/>
      <c r="G7" s="539"/>
      <c r="H7" s="539"/>
      <c r="I7" s="539"/>
      <c r="J7" s="539"/>
      <c r="K7" s="539"/>
      <c r="L7" s="539"/>
      <c r="M7" s="539"/>
      <c r="N7" s="539"/>
      <c r="O7" s="539"/>
      <c r="P7" s="539"/>
    </row>
    <row r="8" customFormat="false" ht="16.5" hidden="false" customHeight="true" outlineLevel="0" collapsed="false">
      <c r="A8" s="539"/>
      <c r="B8" s="539"/>
      <c r="C8" s="539"/>
      <c r="D8" s="539"/>
      <c r="E8" s="539"/>
      <c r="F8" s="539"/>
      <c r="G8" s="539"/>
      <c r="H8" s="539"/>
      <c r="I8" s="539"/>
      <c r="J8" s="539"/>
      <c r="K8" s="539"/>
      <c r="L8" s="539"/>
      <c r="M8" s="539"/>
      <c r="N8" s="539"/>
      <c r="O8" s="539"/>
      <c r="P8" s="539"/>
    </row>
    <row r="9" customFormat="false" ht="16.5" hidden="false" customHeight="true" outlineLevel="0" collapsed="false">
      <c r="A9" s="539"/>
      <c r="B9" s="539"/>
      <c r="C9" s="539"/>
      <c r="D9" s="539"/>
      <c r="E9" s="539"/>
      <c r="F9" s="539"/>
      <c r="G9" s="539"/>
      <c r="H9" s="539"/>
      <c r="I9" s="539"/>
      <c r="J9" s="539"/>
      <c r="K9" s="539"/>
      <c r="L9" s="539"/>
      <c r="M9" s="539"/>
      <c r="N9" s="539"/>
      <c r="O9" s="539"/>
      <c r="P9" s="539"/>
    </row>
    <row r="10" customFormat="false" ht="16.5" hidden="false" customHeight="true" outlineLevel="0" collapsed="false">
      <c r="A10" s="539"/>
      <c r="B10" s="539"/>
      <c r="C10" s="539"/>
      <c r="D10" s="539"/>
      <c r="E10" s="539"/>
      <c r="F10" s="539"/>
      <c r="G10" s="539"/>
      <c r="H10" s="539"/>
      <c r="I10" s="539"/>
      <c r="J10" s="539"/>
      <c r="K10" s="539"/>
      <c r="L10" s="539"/>
      <c r="M10" s="539"/>
      <c r="N10" s="539"/>
      <c r="O10" s="539"/>
      <c r="P10" s="539"/>
    </row>
    <row r="11" customFormat="false" ht="16.5" hidden="false" customHeight="true" outlineLevel="0" collapsed="false">
      <c r="A11" s="539"/>
      <c r="B11" s="539"/>
      <c r="C11" s="539"/>
      <c r="D11" s="539"/>
      <c r="E11" s="539"/>
      <c r="F11" s="539"/>
      <c r="G11" s="539"/>
      <c r="H11" s="539"/>
      <c r="I11" s="539"/>
      <c r="J11" s="539"/>
      <c r="K11" s="539"/>
      <c r="L11" s="539"/>
      <c r="M11" s="539"/>
      <c r="N11" s="539"/>
      <c r="O11" s="539"/>
      <c r="P11" s="539"/>
    </row>
    <row r="12" customFormat="false" ht="16.5" hidden="false" customHeight="true" outlineLevel="0" collapsed="false">
      <c r="A12" s="539"/>
      <c r="B12" s="539"/>
      <c r="C12" s="539"/>
      <c r="D12" s="539"/>
      <c r="E12" s="539"/>
      <c r="F12" s="539"/>
      <c r="G12" s="539"/>
      <c r="H12" s="539"/>
      <c r="I12" s="539"/>
      <c r="J12" s="539"/>
      <c r="K12" s="539"/>
      <c r="L12" s="539"/>
      <c r="M12" s="539"/>
      <c r="N12" s="539"/>
      <c r="O12" s="539"/>
      <c r="P12" s="539"/>
    </row>
    <row r="13" customFormat="false" ht="16.5" hidden="false" customHeight="true" outlineLevel="0" collapsed="false">
      <c r="A13" s="539"/>
      <c r="B13" s="539"/>
      <c r="C13" s="539"/>
      <c r="D13" s="539"/>
      <c r="E13" s="539"/>
      <c r="F13" s="539"/>
      <c r="G13" s="539"/>
      <c r="H13" s="539"/>
      <c r="I13" s="539"/>
      <c r="J13" s="539"/>
      <c r="K13" s="539"/>
      <c r="L13" s="539"/>
      <c r="M13" s="539"/>
      <c r="N13" s="539"/>
      <c r="O13" s="539"/>
      <c r="P13" s="539"/>
    </row>
    <row r="14" customFormat="false" ht="16.5" hidden="false" customHeight="true" outlineLevel="0" collapsed="false">
      <c r="A14" s="539"/>
      <c r="B14" s="539"/>
      <c r="C14" s="539"/>
      <c r="D14" s="539"/>
      <c r="E14" s="539"/>
      <c r="F14" s="539"/>
      <c r="G14" s="539"/>
      <c r="H14" s="539"/>
      <c r="I14" s="539"/>
      <c r="J14" s="539"/>
      <c r="K14" s="539"/>
      <c r="L14" s="539"/>
      <c r="M14" s="539"/>
      <c r="N14" s="539"/>
      <c r="O14" s="539"/>
      <c r="P14" s="539"/>
    </row>
    <row r="15" customFormat="false" ht="16.5" hidden="false" customHeight="true" outlineLevel="0" collapsed="false">
      <c r="A15" s="539"/>
      <c r="B15" s="539"/>
      <c r="C15" s="539"/>
      <c r="D15" s="539"/>
      <c r="E15" s="539"/>
      <c r="F15" s="539"/>
      <c r="G15" s="539"/>
      <c r="H15" s="539"/>
      <c r="I15" s="539"/>
      <c r="J15" s="539"/>
      <c r="K15" s="539"/>
      <c r="L15" s="539"/>
      <c r="M15" s="539"/>
      <c r="N15" s="539"/>
      <c r="O15" s="539"/>
      <c r="P15" s="539"/>
    </row>
    <row r="16" customFormat="false" ht="16.5" hidden="false" customHeight="true" outlineLevel="0" collapsed="false">
      <c r="A16" s="539"/>
      <c r="B16" s="539"/>
      <c r="C16" s="539"/>
      <c r="D16" s="539"/>
      <c r="E16" s="539"/>
      <c r="F16" s="539"/>
      <c r="G16" s="539"/>
      <c r="H16" s="539"/>
      <c r="I16" s="539"/>
      <c r="J16" s="539"/>
      <c r="K16" s="539"/>
      <c r="L16" s="539"/>
      <c r="M16" s="539"/>
      <c r="N16" s="539"/>
      <c r="O16" s="539"/>
      <c r="P16" s="539"/>
    </row>
    <row r="17" customFormat="false" ht="16.5" hidden="false" customHeight="true" outlineLevel="0" collapsed="false">
      <c r="A17" s="539"/>
      <c r="B17" s="539"/>
      <c r="C17" s="539"/>
      <c r="D17" s="539"/>
      <c r="E17" s="539"/>
      <c r="F17" s="539"/>
      <c r="G17" s="539"/>
      <c r="H17" s="539"/>
      <c r="I17" s="539"/>
      <c r="J17" s="539"/>
      <c r="K17" s="539"/>
      <c r="L17" s="539"/>
      <c r="M17" s="539"/>
      <c r="N17" s="539"/>
      <c r="O17" s="539"/>
      <c r="P17" s="539"/>
    </row>
    <row r="18" customFormat="false" ht="16.5" hidden="false" customHeight="true" outlineLevel="0" collapsed="false">
      <c r="A18" s="539"/>
      <c r="B18" s="539"/>
      <c r="C18" s="539"/>
      <c r="D18" s="539"/>
      <c r="E18" s="539"/>
      <c r="F18" s="539"/>
      <c r="G18" s="539"/>
      <c r="H18" s="539"/>
      <c r="I18" s="539"/>
      <c r="J18" s="539"/>
      <c r="K18" s="539"/>
      <c r="L18" s="539"/>
      <c r="M18" s="539"/>
      <c r="N18" s="539"/>
      <c r="O18" s="539"/>
      <c r="P18" s="539"/>
    </row>
    <row r="19" customFormat="false" ht="16.5" hidden="false" customHeight="true" outlineLevel="0" collapsed="false">
      <c r="A19" s="539"/>
      <c r="B19" s="539"/>
      <c r="C19" s="539"/>
      <c r="D19" s="539"/>
      <c r="E19" s="539"/>
      <c r="F19" s="539"/>
      <c r="G19" s="539"/>
      <c r="H19" s="539"/>
      <c r="I19" s="539"/>
      <c r="J19" s="539"/>
      <c r="K19" s="539"/>
      <c r="L19" s="539"/>
      <c r="M19" s="539"/>
      <c r="N19" s="539"/>
      <c r="O19" s="539"/>
      <c r="P19" s="539"/>
    </row>
    <row r="20" customFormat="false" ht="16.5" hidden="false" customHeight="true" outlineLevel="0" collapsed="false">
      <c r="A20" s="539"/>
      <c r="B20" s="539"/>
      <c r="C20" s="539"/>
      <c r="D20" s="539"/>
      <c r="E20" s="539"/>
      <c r="F20" s="539"/>
      <c r="G20" s="539"/>
      <c r="H20" s="539"/>
      <c r="I20" s="539"/>
      <c r="J20" s="539"/>
      <c r="K20" s="539"/>
      <c r="L20" s="539"/>
      <c r="M20" s="539"/>
      <c r="N20" s="539"/>
      <c r="O20" s="539"/>
      <c r="P20" s="539"/>
    </row>
    <row r="21" customFormat="false" ht="16.5" hidden="false" customHeight="true" outlineLevel="0" collapsed="false">
      <c r="A21" s="539"/>
      <c r="B21" s="539"/>
      <c r="C21" s="539"/>
      <c r="D21" s="539"/>
      <c r="E21" s="539"/>
      <c r="F21" s="539"/>
      <c r="G21" s="539"/>
      <c r="H21" s="539"/>
      <c r="I21" s="539"/>
      <c r="J21" s="539"/>
      <c r="K21" s="539"/>
      <c r="L21" s="539"/>
      <c r="M21" s="539"/>
      <c r="N21" s="539"/>
      <c r="O21" s="539"/>
      <c r="P21" s="539"/>
    </row>
    <row r="22" customFormat="false" ht="16.5" hidden="false" customHeight="true" outlineLevel="0" collapsed="false">
      <c r="A22" s="539"/>
      <c r="B22" s="539"/>
      <c r="C22" s="539"/>
      <c r="D22" s="539"/>
      <c r="E22" s="539"/>
      <c r="F22" s="539"/>
      <c r="G22" s="539"/>
      <c r="H22" s="539"/>
      <c r="I22" s="539"/>
      <c r="J22" s="539"/>
      <c r="K22" s="539"/>
      <c r="L22" s="539"/>
      <c r="M22" s="539"/>
      <c r="N22" s="539"/>
      <c r="O22" s="539"/>
      <c r="P22" s="539"/>
    </row>
    <row r="23" customFormat="false" ht="16.5" hidden="false" customHeight="true" outlineLevel="0" collapsed="false">
      <c r="A23" s="539"/>
      <c r="B23" s="539"/>
      <c r="C23" s="539"/>
      <c r="D23" s="539"/>
      <c r="E23" s="539"/>
      <c r="F23" s="539"/>
      <c r="G23" s="539"/>
      <c r="H23" s="539"/>
      <c r="I23" s="539"/>
      <c r="J23" s="539"/>
      <c r="K23" s="539"/>
      <c r="L23" s="539"/>
      <c r="M23" s="539"/>
      <c r="N23" s="539"/>
      <c r="O23" s="539"/>
      <c r="P23" s="539"/>
    </row>
    <row r="24" customFormat="false" ht="16.5" hidden="false" customHeight="true" outlineLevel="0" collapsed="false">
      <c r="A24" s="539"/>
      <c r="B24" s="539"/>
      <c r="C24" s="539"/>
      <c r="D24" s="539"/>
      <c r="E24" s="539"/>
      <c r="F24" s="539"/>
      <c r="G24" s="539"/>
      <c r="H24" s="539"/>
      <c r="I24" s="539"/>
      <c r="J24" s="539"/>
      <c r="K24" s="539"/>
      <c r="L24" s="539"/>
      <c r="M24" s="539"/>
      <c r="N24" s="539"/>
      <c r="O24" s="539"/>
      <c r="P24" s="539"/>
    </row>
    <row r="25" customFormat="false" ht="16.5" hidden="false" customHeight="true" outlineLevel="0" collapsed="false">
      <c r="A25" s="539"/>
      <c r="B25" s="539"/>
      <c r="C25" s="539"/>
      <c r="D25" s="539"/>
      <c r="E25" s="539"/>
      <c r="F25" s="539"/>
      <c r="G25" s="539"/>
      <c r="H25" s="539"/>
      <c r="I25" s="539"/>
      <c r="J25" s="539"/>
      <c r="K25" s="539"/>
      <c r="L25" s="539"/>
      <c r="M25" s="539"/>
      <c r="N25" s="539"/>
      <c r="O25" s="539"/>
      <c r="P25" s="539"/>
    </row>
    <row r="26" customFormat="false" ht="16.5" hidden="false" customHeight="true" outlineLevel="0" collapsed="false">
      <c r="A26" s="539"/>
      <c r="B26" s="539"/>
      <c r="C26" s="539"/>
      <c r="D26" s="539"/>
      <c r="E26" s="539"/>
      <c r="F26" s="539"/>
      <c r="G26" s="539"/>
      <c r="H26" s="539"/>
      <c r="I26" s="539"/>
      <c r="J26" s="539"/>
      <c r="K26" s="539"/>
      <c r="L26" s="539"/>
      <c r="M26" s="539"/>
      <c r="N26" s="539"/>
      <c r="O26" s="539"/>
      <c r="P26" s="539"/>
    </row>
    <row r="27" customFormat="false" ht="16.5" hidden="false" customHeight="true" outlineLevel="0" collapsed="false">
      <c r="A27" s="539"/>
      <c r="B27" s="539"/>
      <c r="C27" s="539"/>
      <c r="D27" s="539"/>
      <c r="E27" s="539"/>
      <c r="F27" s="539"/>
      <c r="G27" s="539"/>
      <c r="H27" s="539"/>
      <c r="I27" s="539"/>
      <c r="J27" s="539"/>
      <c r="K27" s="539"/>
      <c r="L27" s="539"/>
      <c r="M27" s="539"/>
      <c r="N27" s="539"/>
      <c r="O27" s="539"/>
      <c r="P27" s="539"/>
    </row>
    <row r="28" customFormat="false" ht="16.5" hidden="false" customHeight="true" outlineLevel="0" collapsed="false">
      <c r="A28" s="539"/>
      <c r="B28" s="539"/>
      <c r="C28" s="539"/>
      <c r="D28" s="539"/>
      <c r="E28" s="539"/>
      <c r="F28" s="539"/>
      <c r="G28" s="539"/>
      <c r="H28" s="539"/>
      <c r="I28" s="539"/>
      <c r="J28" s="539"/>
      <c r="K28" s="539"/>
      <c r="L28" s="539"/>
      <c r="M28" s="539"/>
      <c r="N28" s="539"/>
      <c r="O28" s="539"/>
      <c r="P28" s="539"/>
    </row>
    <row r="29" customFormat="false" ht="16.5" hidden="false" customHeight="true" outlineLevel="0" collapsed="false">
      <c r="A29" s="539"/>
      <c r="B29" s="539"/>
      <c r="C29" s="539"/>
      <c r="D29" s="539"/>
      <c r="E29" s="539"/>
      <c r="F29" s="539"/>
      <c r="G29" s="539"/>
      <c r="H29" s="539"/>
      <c r="I29" s="539"/>
      <c r="J29" s="539"/>
      <c r="K29" s="539"/>
      <c r="L29" s="539"/>
      <c r="M29" s="539"/>
      <c r="N29" s="539"/>
      <c r="O29" s="539"/>
      <c r="P29" s="539"/>
    </row>
    <row r="30" customFormat="false" ht="16.5" hidden="false" customHeight="true" outlineLevel="0" collapsed="false">
      <c r="A30" s="539"/>
      <c r="B30" s="539"/>
      <c r="C30" s="539"/>
      <c r="D30" s="539"/>
      <c r="E30" s="539"/>
      <c r="F30" s="539"/>
      <c r="G30" s="539"/>
      <c r="H30" s="539"/>
      <c r="I30" s="539"/>
      <c r="J30" s="539"/>
      <c r="K30" s="539"/>
      <c r="L30" s="539"/>
      <c r="M30" s="539"/>
      <c r="N30" s="539"/>
      <c r="O30" s="539"/>
      <c r="P30" s="539"/>
    </row>
    <row r="31" customFormat="false" ht="16.5" hidden="false" customHeight="true" outlineLevel="0" collapsed="false">
      <c r="A31" s="539"/>
      <c r="B31" s="539"/>
      <c r="C31" s="539"/>
      <c r="D31" s="539"/>
      <c r="E31" s="539"/>
      <c r="F31" s="539"/>
      <c r="G31" s="539"/>
      <c r="H31" s="539"/>
      <c r="I31" s="539"/>
      <c r="J31" s="539"/>
      <c r="K31" s="539"/>
      <c r="L31" s="539"/>
      <c r="M31" s="539"/>
      <c r="N31" s="539"/>
      <c r="O31" s="539"/>
      <c r="P31" s="539"/>
    </row>
    <row r="32" customFormat="false" ht="31.5" hidden="false" customHeight="true" outlineLevel="0" collapsed="false">
      <c r="A32" s="539"/>
      <c r="B32" s="539"/>
      <c r="C32" s="539"/>
      <c r="D32" s="539"/>
      <c r="E32" s="539"/>
      <c r="F32" s="539"/>
      <c r="G32" s="539"/>
      <c r="H32" s="539"/>
      <c r="I32" s="539"/>
      <c r="J32" s="540" t="s">
        <v>447</v>
      </c>
      <c r="K32" s="539"/>
      <c r="L32" s="539"/>
      <c r="M32" s="539"/>
      <c r="N32" s="539"/>
      <c r="O32" s="539"/>
      <c r="P32" s="539"/>
    </row>
    <row r="33" customFormat="false" ht="39" hidden="false" customHeight="true" outlineLevel="0" collapsed="false">
      <c r="A33" s="539"/>
      <c r="B33" s="541" t="s">
        <v>459</v>
      </c>
      <c r="C33" s="542"/>
      <c r="D33" s="542"/>
      <c r="E33" s="543" t="s">
        <v>448</v>
      </c>
      <c r="F33" s="544" t="s">
        <v>449</v>
      </c>
      <c r="G33" s="545" t="s">
        <v>450</v>
      </c>
      <c r="H33" s="545" t="s">
        <v>451</v>
      </c>
      <c r="I33" s="545" t="s">
        <v>452</v>
      </c>
      <c r="J33" s="546" t="s">
        <v>453</v>
      </c>
      <c r="K33" s="539"/>
      <c r="L33" s="539"/>
      <c r="M33" s="539"/>
      <c r="N33" s="539"/>
      <c r="O33" s="539"/>
      <c r="P33" s="539"/>
    </row>
    <row r="34" customFormat="false" ht="39" hidden="false" customHeight="true" outlineLevel="0" collapsed="false">
      <c r="A34" s="539"/>
      <c r="B34" s="547"/>
      <c r="C34" s="548" t="s">
        <v>284</v>
      </c>
      <c r="D34" s="548"/>
      <c r="E34" s="548"/>
      <c r="F34" s="549" t="n">
        <v>6.27</v>
      </c>
      <c r="G34" s="550" t="n">
        <v>7.62</v>
      </c>
      <c r="H34" s="550" t="n">
        <v>8.28</v>
      </c>
      <c r="I34" s="550" t="n">
        <v>6.92</v>
      </c>
      <c r="J34" s="551" t="n">
        <v>7.1</v>
      </c>
      <c r="K34" s="539"/>
      <c r="L34" s="539"/>
      <c r="M34" s="539"/>
      <c r="N34" s="539"/>
      <c r="O34" s="539"/>
      <c r="P34" s="539"/>
    </row>
    <row r="35" customFormat="false" ht="39" hidden="false" customHeight="true" outlineLevel="0" collapsed="false">
      <c r="A35" s="539"/>
      <c r="B35" s="552"/>
      <c r="C35" s="553" t="s">
        <v>310</v>
      </c>
      <c r="D35" s="553"/>
      <c r="E35" s="553"/>
      <c r="F35" s="554" t="n">
        <v>3.63</v>
      </c>
      <c r="G35" s="555" t="n">
        <v>4.36</v>
      </c>
      <c r="H35" s="555" t="n">
        <v>5.08</v>
      </c>
      <c r="I35" s="555" t="n">
        <v>5.78</v>
      </c>
      <c r="J35" s="556" t="n">
        <v>6.31</v>
      </c>
      <c r="K35" s="539"/>
      <c r="L35" s="539"/>
      <c r="M35" s="539"/>
      <c r="N35" s="539"/>
      <c r="O35" s="539"/>
      <c r="P35" s="539"/>
    </row>
    <row r="36" customFormat="false" ht="39" hidden="false" customHeight="true" outlineLevel="0" collapsed="false">
      <c r="A36" s="539"/>
      <c r="B36" s="552"/>
      <c r="C36" s="553" t="s">
        <v>308</v>
      </c>
      <c r="D36" s="553"/>
      <c r="E36" s="553"/>
      <c r="F36" s="554" t="n">
        <v>3.17</v>
      </c>
      <c r="G36" s="555" t="n">
        <v>2.75</v>
      </c>
      <c r="H36" s="555" t="n">
        <v>5.06</v>
      </c>
      <c r="I36" s="555" t="n">
        <v>5.37</v>
      </c>
      <c r="J36" s="556" t="n">
        <v>4.65</v>
      </c>
      <c r="K36" s="539"/>
      <c r="L36" s="539"/>
      <c r="M36" s="539"/>
      <c r="N36" s="539"/>
      <c r="O36" s="539"/>
      <c r="P36" s="539"/>
    </row>
    <row r="37" customFormat="false" ht="39" hidden="false" customHeight="true" outlineLevel="0" collapsed="false">
      <c r="A37" s="539"/>
      <c r="B37" s="552"/>
      <c r="C37" s="553" t="s">
        <v>305</v>
      </c>
      <c r="D37" s="553"/>
      <c r="E37" s="553"/>
      <c r="F37" s="554" t="n">
        <v>1.94</v>
      </c>
      <c r="G37" s="555" t="n">
        <v>2.83</v>
      </c>
      <c r="H37" s="555" t="n">
        <v>1.47</v>
      </c>
      <c r="I37" s="555" t="n">
        <v>1.45</v>
      </c>
      <c r="J37" s="556" t="n">
        <v>1.35</v>
      </c>
      <c r="K37" s="539"/>
      <c r="L37" s="539"/>
      <c r="M37" s="539"/>
      <c r="N37" s="539"/>
      <c r="O37" s="539"/>
      <c r="P37" s="539"/>
    </row>
    <row r="38" customFormat="false" ht="39" hidden="false" customHeight="true" outlineLevel="0" collapsed="false">
      <c r="A38" s="539"/>
      <c r="B38" s="552"/>
      <c r="C38" s="553" t="s">
        <v>306</v>
      </c>
      <c r="D38" s="553"/>
      <c r="E38" s="553"/>
      <c r="F38" s="554" t="n">
        <v>0.73</v>
      </c>
      <c r="G38" s="555" t="n">
        <v>0.9</v>
      </c>
      <c r="H38" s="555" t="n">
        <v>0.79</v>
      </c>
      <c r="I38" s="555" t="n">
        <v>0.67</v>
      </c>
      <c r="J38" s="556" t="n">
        <v>1.21</v>
      </c>
      <c r="K38" s="539"/>
      <c r="L38" s="539"/>
      <c r="M38" s="539"/>
      <c r="N38" s="539"/>
      <c r="O38" s="539"/>
      <c r="P38" s="539"/>
    </row>
    <row r="39" customFormat="false" ht="39" hidden="false" customHeight="true" outlineLevel="0" collapsed="false">
      <c r="A39" s="539"/>
      <c r="B39" s="552"/>
      <c r="C39" s="553" t="s">
        <v>286</v>
      </c>
      <c r="D39" s="553"/>
      <c r="E39" s="553"/>
      <c r="F39" s="554" t="n">
        <v>0.42</v>
      </c>
      <c r="G39" s="555" t="n">
        <v>0.62</v>
      </c>
      <c r="H39" s="555" t="n">
        <v>0.41</v>
      </c>
      <c r="I39" s="555" t="n">
        <v>0.4</v>
      </c>
      <c r="J39" s="556" t="n">
        <v>0.18</v>
      </c>
      <c r="K39" s="539"/>
      <c r="L39" s="539"/>
      <c r="M39" s="539"/>
      <c r="N39" s="539"/>
      <c r="O39" s="539"/>
      <c r="P39" s="539"/>
    </row>
    <row r="40" customFormat="false" ht="39" hidden="false" customHeight="true" outlineLevel="0" collapsed="false">
      <c r="A40" s="539"/>
      <c r="B40" s="552"/>
      <c r="C40" s="553" t="s">
        <v>311</v>
      </c>
      <c r="D40" s="553"/>
      <c r="E40" s="553"/>
      <c r="F40" s="554" t="n">
        <v>0.05</v>
      </c>
      <c r="G40" s="555" t="n">
        <v>0.07</v>
      </c>
      <c r="H40" s="555" t="n">
        <v>0.09</v>
      </c>
      <c r="I40" s="555" t="n">
        <v>0.13</v>
      </c>
      <c r="J40" s="556" t="n">
        <v>0.16</v>
      </c>
      <c r="K40" s="539"/>
      <c r="L40" s="539"/>
      <c r="M40" s="539"/>
      <c r="N40" s="539"/>
      <c r="O40" s="539"/>
      <c r="P40" s="539"/>
    </row>
    <row r="41" customFormat="false" ht="39" hidden="false" customHeight="true" outlineLevel="0" collapsed="false">
      <c r="A41" s="539"/>
      <c r="B41" s="552"/>
      <c r="C41" s="553" t="s">
        <v>288</v>
      </c>
      <c r="D41" s="553"/>
      <c r="E41" s="553"/>
      <c r="F41" s="554" t="n">
        <v>0.16</v>
      </c>
      <c r="G41" s="555" t="n">
        <v>0.08</v>
      </c>
      <c r="H41" s="555" t="n">
        <v>0.17</v>
      </c>
      <c r="I41" s="555" t="n">
        <v>0.12</v>
      </c>
      <c r="J41" s="556" t="n">
        <v>0.13</v>
      </c>
      <c r="K41" s="539"/>
      <c r="L41" s="539"/>
      <c r="M41" s="539"/>
      <c r="N41" s="539"/>
      <c r="O41" s="539"/>
      <c r="P41" s="539"/>
    </row>
    <row r="42" customFormat="false" ht="39" hidden="false" customHeight="true" outlineLevel="0" collapsed="false">
      <c r="A42" s="539"/>
      <c r="B42" s="557"/>
      <c r="C42" s="553" t="s">
        <v>460</v>
      </c>
      <c r="D42" s="553"/>
      <c r="E42" s="553"/>
      <c r="F42" s="554" t="s">
        <v>47</v>
      </c>
      <c r="G42" s="555" t="s">
        <v>47</v>
      </c>
      <c r="H42" s="555" t="s">
        <v>47</v>
      </c>
      <c r="I42" s="555" t="s">
        <v>47</v>
      </c>
      <c r="J42" s="556" t="s">
        <v>47</v>
      </c>
      <c r="K42" s="539"/>
      <c r="L42" s="539"/>
      <c r="M42" s="539"/>
      <c r="N42" s="539"/>
      <c r="O42" s="539"/>
      <c r="P42" s="539"/>
    </row>
    <row r="43" customFormat="false" ht="39" hidden="false" customHeight="true" outlineLevel="0" collapsed="false">
      <c r="A43" s="539"/>
      <c r="B43" s="558"/>
      <c r="C43" s="559" t="s">
        <v>461</v>
      </c>
      <c r="D43" s="559"/>
      <c r="E43" s="559"/>
      <c r="F43" s="560" t="n">
        <v>0.04</v>
      </c>
      <c r="G43" s="561" t="n">
        <v>0.04</v>
      </c>
      <c r="H43" s="561" t="n">
        <v>0.05</v>
      </c>
      <c r="I43" s="561" t="n">
        <v>0.05</v>
      </c>
      <c r="J43" s="562" t="n">
        <v>0.02</v>
      </c>
      <c r="K43" s="539"/>
      <c r="L43" s="539"/>
      <c r="M43" s="539"/>
      <c r="N43" s="539"/>
      <c r="O43" s="539"/>
      <c r="P43" s="539"/>
    </row>
    <row r="44" customFormat="false" ht="39" hidden="false" customHeight="true" outlineLevel="0" collapsed="false">
      <c r="A44" s="539"/>
      <c r="B44" s="563" t="s">
        <v>462</v>
      </c>
      <c r="C44" s="564"/>
      <c r="D44" s="565"/>
      <c r="E44" s="565"/>
      <c r="F44" s="566"/>
      <c r="G44" s="566"/>
      <c r="H44" s="566"/>
      <c r="I44" s="566"/>
      <c r="J44" s="566"/>
      <c r="K44" s="539"/>
      <c r="L44" s="539"/>
      <c r="M44" s="539"/>
      <c r="N44" s="539"/>
      <c r="O44" s="539"/>
      <c r="P44" s="539"/>
    </row>
    <row r="45" customFormat="false" ht="18" hidden="false" customHeight="true" outlineLevel="0" collapsed="false">
      <c r="A45" s="539"/>
      <c r="B45" s="539"/>
      <c r="C45" s="539"/>
      <c r="D45" s="539"/>
      <c r="E45" s="539"/>
      <c r="F45" s="539"/>
      <c r="G45" s="539"/>
      <c r="H45" s="539"/>
      <c r="I45" s="539"/>
      <c r="J45" s="539"/>
      <c r="K45" s="539"/>
      <c r="L45" s="539"/>
      <c r="M45" s="539"/>
      <c r="N45" s="539"/>
      <c r="O45" s="539"/>
      <c r="P45" s="539"/>
    </row>
  </sheetData>
  <sheetProtection algorithmName="SHA-512" hashValue="Mx1u/mFjLf298ZvZ1Wh6T8r1G7FRyPlx8tad0hmtfwZCo7Nmonrkk4UEXtU3pxMsOeO+uJgwlCXuTUd7MikLww==" saltValue="GPzyMs4pl232CirBtVs/C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3" colorId="64" zoomScale="55" zoomScaleNormal="55" zoomScalePageLayoutView="55" workbookViewId="0">
      <selection pane="topLeft" activeCell="M50" activeCellId="0" sqref="M50"/>
    </sheetView>
  </sheetViews>
  <sheetFormatPr defaultColWidth="11.640625" defaultRowHeight="12.6" zeroHeight="true" outlineLevelRow="0" outlineLevelCol="0"/>
  <cols>
    <col collapsed="false" customWidth="true" hidden="false" outlineLevel="0" max="1" min="1" style="567" width="6.63"/>
    <col collapsed="false" customWidth="true" hidden="false" outlineLevel="0" max="3" min="2" style="567" width="10.88"/>
    <col collapsed="false" customWidth="true" hidden="false" outlineLevel="0" max="4" min="4" style="567" width="10"/>
    <col collapsed="false" customWidth="true" hidden="false" outlineLevel="0" max="10" min="5" style="567" width="11"/>
    <col collapsed="false" customWidth="true" hidden="false" outlineLevel="0" max="15" min="11" style="567" width="13.12"/>
    <col collapsed="false" customWidth="true" hidden="false" outlineLevel="0" max="21" min="16" style="567" width="11.5"/>
    <col collapsed="false" customWidth="false" hidden="true" outlineLevel="0" max="1024" min="22" style="567" width="11.64"/>
  </cols>
  <sheetData>
    <row r="1" customFormat="false" ht="13.5" hidden="false" customHeight="true" outlineLevel="0" collapsed="false">
      <c r="A1" s="568"/>
      <c r="B1" s="568"/>
      <c r="C1" s="568"/>
      <c r="D1" s="568"/>
      <c r="E1" s="568"/>
      <c r="F1" s="568"/>
      <c r="G1" s="568"/>
      <c r="H1" s="568"/>
      <c r="I1" s="568"/>
      <c r="J1" s="568"/>
      <c r="K1" s="568"/>
      <c r="L1" s="568"/>
      <c r="M1" s="568"/>
      <c r="N1" s="568"/>
      <c r="O1" s="568"/>
      <c r="P1" s="568"/>
      <c r="Q1" s="568"/>
      <c r="R1" s="568"/>
      <c r="S1" s="568"/>
      <c r="T1" s="568"/>
      <c r="U1" s="568"/>
    </row>
    <row r="2" customFormat="false" ht="13.5" hidden="false" customHeight="true" outlineLevel="0" collapsed="false">
      <c r="A2" s="568"/>
      <c r="B2" s="568"/>
      <c r="C2" s="568"/>
      <c r="D2" s="568"/>
      <c r="E2" s="568"/>
      <c r="F2" s="568"/>
      <c r="G2" s="568"/>
      <c r="H2" s="568"/>
      <c r="I2" s="568"/>
      <c r="J2" s="568"/>
      <c r="K2" s="568"/>
      <c r="L2" s="568"/>
      <c r="M2" s="568"/>
      <c r="N2" s="568"/>
      <c r="O2" s="568"/>
      <c r="P2" s="568"/>
      <c r="Q2" s="568"/>
      <c r="R2" s="568"/>
      <c r="S2" s="568"/>
      <c r="T2" s="568"/>
      <c r="U2" s="568"/>
    </row>
    <row r="3" customFormat="false" ht="13.5" hidden="false" customHeight="true" outlineLevel="0" collapsed="false">
      <c r="A3" s="568"/>
      <c r="B3" s="568"/>
      <c r="C3" s="568"/>
      <c r="D3" s="568"/>
      <c r="E3" s="568"/>
      <c r="F3" s="568"/>
      <c r="G3" s="568"/>
      <c r="H3" s="568"/>
      <c r="I3" s="568"/>
      <c r="J3" s="568"/>
      <c r="K3" s="568"/>
      <c r="L3" s="568"/>
      <c r="M3" s="568"/>
      <c r="N3" s="568"/>
      <c r="O3" s="568"/>
      <c r="P3" s="568"/>
      <c r="Q3" s="568"/>
      <c r="R3" s="568"/>
      <c r="S3" s="568"/>
      <c r="T3" s="568"/>
      <c r="U3" s="568"/>
    </row>
    <row r="4" customFormat="false" ht="13.5" hidden="false" customHeight="true" outlineLevel="0" collapsed="false">
      <c r="A4" s="568"/>
      <c r="B4" s="568"/>
      <c r="C4" s="568"/>
      <c r="D4" s="568"/>
      <c r="E4" s="568"/>
      <c r="F4" s="568"/>
      <c r="G4" s="568"/>
      <c r="H4" s="568"/>
      <c r="I4" s="568"/>
      <c r="J4" s="568"/>
      <c r="K4" s="568"/>
      <c r="L4" s="568"/>
      <c r="M4" s="568"/>
      <c r="N4" s="568"/>
      <c r="O4" s="568"/>
      <c r="P4" s="568"/>
      <c r="Q4" s="568"/>
      <c r="R4" s="568"/>
      <c r="S4" s="568"/>
      <c r="T4" s="568"/>
      <c r="U4" s="568"/>
    </row>
    <row r="5" customFormat="false" ht="13.5" hidden="false" customHeight="true" outlineLevel="0" collapsed="false">
      <c r="A5" s="568"/>
      <c r="B5" s="568"/>
      <c r="C5" s="568"/>
      <c r="D5" s="568"/>
      <c r="E5" s="568"/>
      <c r="F5" s="568"/>
      <c r="G5" s="568"/>
      <c r="H5" s="568"/>
      <c r="I5" s="568"/>
      <c r="J5" s="568"/>
      <c r="K5" s="568"/>
      <c r="L5" s="568"/>
      <c r="M5" s="568"/>
      <c r="N5" s="568"/>
      <c r="O5" s="568"/>
      <c r="P5" s="568"/>
      <c r="Q5" s="568"/>
      <c r="R5" s="568"/>
      <c r="S5" s="568"/>
      <c r="T5" s="568"/>
      <c r="U5" s="568"/>
    </row>
    <row r="6" customFormat="false" ht="13.5" hidden="false" customHeight="true" outlineLevel="0" collapsed="false">
      <c r="A6" s="568"/>
      <c r="B6" s="568"/>
      <c r="C6" s="568"/>
      <c r="D6" s="568"/>
      <c r="E6" s="568"/>
      <c r="F6" s="568"/>
      <c r="G6" s="568"/>
      <c r="H6" s="568"/>
      <c r="I6" s="568"/>
      <c r="J6" s="568"/>
      <c r="K6" s="568"/>
      <c r="L6" s="568"/>
      <c r="M6" s="568"/>
      <c r="N6" s="568"/>
      <c r="O6" s="568"/>
      <c r="P6" s="568"/>
      <c r="Q6" s="568"/>
      <c r="R6" s="568"/>
      <c r="S6" s="568"/>
      <c r="T6" s="568"/>
      <c r="U6" s="568"/>
    </row>
    <row r="7" customFormat="false" ht="13.5" hidden="false" customHeight="true" outlineLevel="0" collapsed="false">
      <c r="A7" s="568"/>
      <c r="B7" s="568"/>
      <c r="C7" s="568"/>
      <c r="D7" s="568"/>
      <c r="E7" s="568"/>
      <c r="F7" s="568"/>
      <c r="G7" s="568"/>
      <c r="H7" s="568"/>
      <c r="I7" s="568"/>
      <c r="J7" s="568"/>
      <c r="K7" s="568"/>
      <c r="L7" s="568"/>
      <c r="M7" s="568"/>
      <c r="N7" s="568"/>
      <c r="O7" s="568"/>
      <c r="P7" s="568"/>
      <c r="Q7" s="568"/>
      <c r="R7" s="568"/>
      <c r="S7" s="568"/>
      <c r="T7" s="568"/>
      <c r="U7" s="568"/>
    </row>
    <row r="8" customFormat="false" ht="13.5" hidden="false" customHeight="true" outlineLevel="0" collapsed="false">
      <c r="A8" s="568"/>
      <c r="B8" s="568"/>
      <c r="C8" s="568"/>
      <c r="D8" s="568"/>
      <c r="E8" s="568"/>
      <c r="F8" s="568"/>
      <c r="G8" s="568"/>
      <c r="H8" s="568"/>
      <c r="I8" s="568"/>
      <c r="J8" s="568"/>
      <c r="K8" s="568"/>
      <c r="L8" s="568"/>
      <c r="M8" s="568"/>
      <c r="N8" s="568"/>
      <c r="O8" s="568"/>
      <c r="P8" s="568"/>
      <c r="Q8" s="568"/>
      <c r="R8" s="568"/>
      <c r="S8" s="568"/>
      <c r="T8" s="568"/>
      <c r="U8" s="568"/>
    </row>
    <row r="9" customFormat="false" ht="13.5" hidden="false" customHeight="true" outlineLevel="0" collapsed="false">
      <c r="A9" s="568"/>
      <c r="B9" s="568"/>
      <c r="C9" s="568"/>
      <c r="D9" s="568"/>
      <c r="E9" s="568"/>
      <c r="F9" s="568"/>
      <c r="G9" s="568"/>
      <c r="H9" s="568"/>
      <c r="I9" s="568"/>
      <c r="J9" s="568"/>
      <c r="K9" s="568"/>
      <c r="L9" s="568"/>
      <c r="M9" s="568"/>
      <c r="N9" s="568"/>
      <c r="O9" s="568"/>
      <c r="P9" s="568"/>
      <c r="Q9" s="568"/>
      <c r="R9" s="568"/>
      <c r="S9" s="568"/>
      <c r="T9" s="568"/>
      <c r="U9" s="568"/>
    </row>
    <row r="10" customFormat="false" ht="13.5" hidden="false" customHeight="tru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row>
    <row r="11" customFormat="false" ht="13.5" hidden="false" customHeight="tru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row>
    <row r="12" customFormat="false" ht="13.5" hidden="false" customHeight="tru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row>
    <row r="13" customFormat="false" ht="13.5" hidden="false" customHeight="tru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row>
    <row r="14" customFormat="false" ht="13.5" hidden="false" customHeight="tru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row>
    <row r="15" customFormat="false" ht="13.5" hidden="false" customHeight="true" outlineLevel="0" collapsed="false">
      <c r="A15" s="568"/>
      <c r="B15" s="568"/>
      <c r="C15" s="568"/>
      <c r="D15" s="568"/>
      <c r="E15" s="568"/>
      <c r="F15" s="568"/>
      <c r="G15" s="568"/>
      <c r="H15" s="568"/>
      <c r="I15" s="568"/>
      <c r="J15" s="568"/>
      <c r="K15" s="568"/>
      <c r="L15" s="568"/>
      <c r="M15" s="568"/>
      <c r="N15" s="568"/>
      <c r="O15" s="568"/>
      <c r="P15" s="568"/>
      <c r="Q15" s="568"/>
      <c r="R15" s="568"/>
      <c r="S15" s="568"/>
      <c r="T15" s="568"/>
      <c r="U15" s="568"/>
    </row>
    <row r="16" customFormat="false" ht="13.5" hidden="false" customHeight="true" outlineLevel="0" collapsed="false">
      <c r="A16" s="568"/>
      <c r="B16" s="568"/>
      <c r="C16" s="568"/>
      <c r="D16" s="568"/>
      <c r="E16" s="568"/>
      <c r="F16" s="568"/>
      <c r="G16" s="568"/>
      <c r="H16" s="568"/>
      <c r="I16" s="568"/>
      <c r="J16" s="568"/>
      <c r="K16" s="568"/>
      <c r="L16" s="568"/>
      <c r="M16" s="568"/>
      <c r="N16" s="568"/>
      <c r="O16" s="568"/>
      <c r="P16" s="568"/>
      <c r="Q16" s="568"/>
      <c r="R16" s="568"/>
      <c r="S16" s="568"/>
      <c r="T16" s="568"/>
      <c r="U16" s="568"/>
    </row>
    <row r="17" customFormat="false" ht="13.5" hidden="false" customHeight="true" outlineLevel="0" collapsed="false">
      <c r="A17" s="568"/>
      <c r="B17" s="568"/>
      <c r="C17" s="568"/>
      <c r="D17" s="568"/>
      <c r="E17" s="568"/>
      <c r="F17" s="568"/>
      <c r="G17" s="568"/>
      <c r="H17" s="568"/>
      <c r="I17" s="568"/>
      <c r="J17" s="568"/>
      <c r="K17" s="568"/>
      <c r="L17" s="568"/>
      <c r="M17" s="568"/>
      <c r="N17" s="568"/>
      <c r="O17" s="568"/>
      <c r="P17" s="568"/>
      <c r="Q17" s="568"/>
      <c r="R17" s="568"/>
      <c r="S17" s="568"/>
      <c r="T17" s="568"/>
      <c r="U17" s="568"/>
    </row>
    <row r="18" customFormat="false" ht="13.5" hidden="false" customHeight="true" outlineLevel="0" collapsed="false">
      <c r="A18" s="568"/>
      <c r="B18" s="568"/>
      <c r="C18" s="568"/>
      <c r="D18" s="568"/>
      <c r="E18" s="568"/>
      <c r="F18" s="568"/>
      <c r="G18" s="568"/>
      <c r="H18" s="568"/>
      <c r="I18" s="568"/>
      <c r="J18" s="568"/>
      <c r="K18" s="568"/>
      <c r="L18" s="568"/>
      <c r="M18" s="568"/>
      <c r="N18" s="568"/>
      <c r="O18" s="568"/>
      <c r="P18" s="568"/>
      <c r="Q18" s="568"/>
      <c r="R18" s="568"/>
      <c r="S18" s="568"/>
      <c r="T18" s="568"/>
      <c r="U18" s="568"/>
    </row>
    <row r="19" customFormat="false" ht="13.5" hidden="false" customHeight="true" outlineLevel="0" collapsed="false">
      <c r="A19" s="568"/>
      <c r="B19" s="568"/>
      <c r="C19" s="568"/>
      <c r="D19" s="568"/>
      <c r="E19" s="568"/>
      <c r="F19" s="568"/>
      <c r="G19" s="568"/>
      <c r="H19" s="568"/>
      <c r="I19" s="568"/>
      <c r="J19" s="568"/>
      <c r="K19" s="568"/>
      <c r="L19" s="568"/>
      <c r="M19" s="568"/>
      <c r="N19" s="568"/>
      <c r="O19" s="568"/>
      <c r="P19" s="568"/>
      <c r="Q19" s="568"/>
      <c r="R19" s="568"/>
      <c r="S19" s="568"/>
      <c r="T19" s="568"/>
      <c r="U19" s="568"/>
    </row>
    <row r="20" customFormat="false" ht="13.5" hidden="false" customHeight="true" outlineLevel="0" collapsed="false">
      <c r="A20" s="568"/>
      <c r="B20" s="568"/>
      <c r="C20" s="568"/>
      <c r="D20" s="568"/>
      <c r="E20" s="568"/>
      <c r="F20" s="568"/>
      <c r="G20" s="568"/>
      <c r="H20" s="568"/>
      <c r="I20" s="568"/>
      <c r="J20" s="568"/>
      <c r="K20" s="568"/>
      <c r="L20" s="568"/>
      <c r="M20" s="568"/>
      <c r="N20" s="568"/>
      <c r="O20" s="568"/>
      <c r="P20" s="568"/>
      <c r="Q20" s="568"/>
      <c r="R20" s="568"/>
      <c r="S20" s="568"/>
      <c r="T20" s="568"/>
      <c r="U20" s="568"/>
    </row>
    <row r="21" customFormat="false" ht="13.5" hidden="false" customHeight="true" outlineLevel="0" collapsed="false">
      <c r="A21" s="568"/>
      <c r="B21" s="568"/>
      <c r="C21" s="568"/>
      <c r="D21" s="568"/>
      <c r="E21" s="568"/>
      <c r="F21" s="568"/>
      <c r="G21" s="568"/>
      <c r="H21" s="568"/>
      <c r="I21" s="568"/>
      <c r="J21" s="568"/>
      <c r="K21" s="568"/>
      <c r="L21" s="568"/>
      <c r="M21" s="568"/>
      <c r="N21" s="568"/>
      <c r="O21" s="568"/>
      <c r="P21" s="568"/>
      <c r="Q21" s="568"/>
      <c r="R21" s="568"/>
      <c r="S21" s="568"/>
      <c r="T21" s="568"/>
      <c r="U21" s="568"/>
    </row>
    <row r="22" customFormat="false" ht="13.5" hidden="false" customHeight="true" outlineLevel="0" collapsed="false">
      <c r="A22" s="568"/>
      <c r="B22" s="568"/>
      <c r="C22" s="568"/>
      <c r="D22" s="568"/>
      <c r="E22" s="568"/>
      <c r="F22" s="568"/>
      <c r="G22" s="568"/>
      <c r="H22" s="568"/>
      <c r="I22" s="568"/>
      <c r="J22" s="568"/>
      <c r="K22" s="568"/>
      <c r="L22" s="568"/>
      <c r="M22" s="568"/>
      <c r="N22" s="568"/>
      <c r="O22" s="568"/>
      <c r="P22" s="568"/>
      <c r="Q22" s="568"/>
      <c r="R22" s="568"/>
      <c r="S22" s="568"/>
      <c r="T22" s="568"/>
      <c r="U22" s="568"/>
    </row>
    <row r="23" customFormat="false" ht="13.5" hidden="false" customHeight="true" outlineLevel="0" collapsed="false">
      <c r="A23" s="568"/>
      <c r="B23" s="568"/>
      <c r="C23" s="568"/>
      <c r="D23" s="568"/>
      <c r="E23" s="568"/>
      <c r="F23" s="568"/>
      <c r="G23" s="568"/>
      <c r="H23" s="568"/>
      <c r="I23" s="568"/>
      <c r="J23" s="568"/>
      <c r="K23" s="568"/>
      <c r="L23" s="568"/>
      <c r="M23" s="568"/>
      <c r="N23" s="568"/>
      <c r="O23" s="568"/>
      <c r="P23" s="568"/>
      <c r="Q23" s="568"/>
      <c r="R23" s="568"/>
      <c r="S23" s="568"/>
      <c r="T23" s="568"/>
      <c r="U23" s="568"/>
    </row>
    <row r="24" customFormat="false" ht="13.5" hidden="false" customHeight="true" outlineLevel="0" collapsed="false">
      <c r="A24" s="568"/>
      <c r="B24" s="568"/>
      <c r="C24" s="568"/>
      <c r="D24" s="568"/>
      <c r="E24" s="568"/>
      <c r="F24" s="568"/>
      <c r="G24" s="568"/>
      <c r="H24" s="568"/>
      <c r="I24" s="568"/>
      <c r="J24" s="568"/>
      <c r="K24" s="568"/>
      <c r="L24" s="568"/>
      <c r="M24" s="568"/>
      <c r="N24" s="568"/>
      <c r="O24" s="568"/>
      <c r="P24" s="568"/>
      <c r="Q24" s="568"/>
      <c r="R24" s="568"/>
      <c r="S24" s="568"/>
      <c r="T24" s="568"/>
      <c r="U24" s="568"/>
    </row>
    <row r="25" customFormat="false" ht="13.5" hidden="false" customHeight="true" outlineLevel="0" collapsed="false">
      <c r="A25" s="568"/>
      <c r="B25" s="568"/>
      <c r="C25" s="568"/>
      <c r="D25" s="568"/>
      <c r="E25" s="568"/>
      <c r="F25" s="568"/>
      <c r="G25" s="568"/>
      <c r="H25" s="568"/>
      <c r="I25" s="568"/>
      <c r="J25" s="568"/>
      <c r="K25" s="568"/>
      <c r="L25" s="568"/>
      <c r="M25" s="568"/>
      <c r="N25" s="568"/>
      <c r="O25" s="568"/>
      <c r="P25" s="568"/>
      <c r="Q25" s="568"/>
      <c r="R25" s="568"/>
      <c r="S25" s="568"/>
      <c r="T25" s="568"/>
      <c r="U25" s="568"/>
    </row>
    <row r="26" customFormat="false" ht="13.5" hidden="false" customHeight="true" outlineLevel="0" collapsed="false">
      <c r="A26" s="568"/>
      <c r="B26" s="568"/>
      <c r="C26" s="568"/>
      <c r="D26" s="568"/>
      <c r="E26" s="568"/>
      <c r="F26" s="568"/>
      <c r="G26" s="568"/>
      <c r="H26" s="568"/>
      <c r="I26" s="568"/>
      <c r="J26" s="568"/>
      <c r="K26" s="568"/>
      <c r="L26" s="568"/>
      <c r="M26" s="568"/>
      <c r="N26" s="568"/>
      <c r="O26" s="568"/>
      <c r="P26" s="568"/>
      <c r="Q26" s="568"/>
      <c r="R26" s="568"/>
      <c r="S26" s="568"/>
      <c r="T26" s="568"/>
      <c r="U26" s="568"/>
    </row>
    <row r="27" customFormat="false" ht="13.5" hidden="false" customHeight="true" outlineLevel="0" collapsed="false">
      <c r="A27" s="568"/>
      <c r="B27" s="568"/>
      <c r="C27" s="568"/>
      <c r="D27" s="568"/>
      <c r="E27" s="568"/>
      <c r="F27" s="568"/>
      <c r="G27" s="568"/>
      <c r="H27" s="568"/>
      <c r="I27" s="568"/>
      <c r="J27" s="568"/>
      <c r="K27" s="568"/>
      <c r="L27" s="568"/>
      <c r="M27" s="568"/>
      <c r="N27" s="568"/>
      <c r="O27" s="568"/>
      <c r="P27" s="568"/>
      <c r="Q27" s="568"/>
      <c r="R27" s="568"/>
      <c r="S27" s="568"/>
      <c r="T27" s="568"/>
      <c r="U27" s="568"/>
    </row>
    <row r="28" customFormat="false" ht="13.5" hidden="false" customHeight="true" outlineLevel="0" collapsed="false">
      <c r="A28" s="568"/>
      <c r="B28" s="568"/>
      <c r="C28" s="568"/>
      <c r="D28" s="568"/>
      <c r="E28" s="568"/>
      <c r="F28" s="568"/>
      <c r="G28" s="568"/>
      <c r="H28" s="568"/>
      <c r="I28" s="568"/>
      <c r="J28" s="568"/>
      <c r="K28" s="568"/>
      <c r="L28" s="568"/>
      <c r="M28" s="568"/>
      <c r="N28" s="568"/>
      <c r="O28" s="568"/>
      <c r="P28" s="568"/>
      <c r="Q28" s="568"/>
      <c r="R28" s="568"/>
      <c r="S28" s="568"/>
      <c r="T28" s="568"/>
      <c r="U28" s="568"/>
    </row>
    <row r="29" customFormat="false" ht="13.5" hidden="false" customHeight="true" outlineLevel="0" collapsed="false">
      <c r="A29" s="568"/>
      <c r="B29" s="568"/>
      <c r="C29" s="568"/>
      <c r="D29" s="568"/>
      <c r="E29" s="568"/>
      <c r="F29" s="568"/>
      <c r="G29" s="568"/>
      <c r="H29" s="568"/>
      <c r="I29" s="568"/>
      <c r="J29" s="568"/>
      <c r="K29" s="568"/>
      <c r="L29" s="568"/>
      <c r="M29" s="568"/>
      <c r="N29" s="568"/>
      <c r="O29" s="568"/>
      <c r="P29" s="568"/>
      <c r="Q29" s="568"/>
      <c r="R29" s="568"/>
      <c r="S29" s="568"/>
      <c r="T29" s="568"/>
      <c r="U29" s="568"/>
    </row>
    <row r="30" customFormat="false" ht="13.5" hidden="false" customHeight="true" outlineLevel="0" collapsed="false">
      <c r="A30" s="568"/>
      <c r="B30" s="568"/>
      <c r="C30" s="568"/>
      <c r="D30" s="568"/>
      <c r="E30" s="568"/>
      <c r="F30" s="568"/>
      <c r="G30" s="568"/>
      <c r="H30" s="568"/>
      <c r="I30" s="568"/>
      <c r="J30" s="568"/>
      <c r="K30" s="568"/>
      <c r="L30" s="568"/>
      <c r="M30" s="568"/>
      <c r="N30" s="568"/>
      <c r="O30" s="568"/>
      <c r="P30" s="568"/>
      <c r="Q30" s="568"/>
      <c r="R30" s="568"/>
      <c r="S30" s="568"/>
      <c r="T30" s="568"/>
      <c r="U30" s="568"/>
    </row>
    <row r="31" customFormat="false" ht="13.5" hidden="false" customHeight="true" outlineLevel="0" collapsed="false">
      <c r="A31" s="568"/>
      <c r="B31" s="568"/>
      <c r="C31" s="568"/>
      <c r="D31" s="568"/>
      <c r="E31" s="568"/>
      <c r="F31" s="568"/>
      <c r="G31" s="568"/>
      <c r="H31" s="568"/>
      <c r="I31" s="568"/>
      <c r="J31" s="568"/>
      <c r="K31" s="568"/>
      <c r="L31" s="568"/>
      <c r="M31" s="568"/>
      <c r="N31" s="568"/>
      <c r="O31" s="568"/>
      <c r="P31" s="568"/>
      <c r="Q31" s="568"/>
      <c r="R31" s="568"/>
      <c r="S31" s="568"/>
      <c r="T31" s="568"/>
      <c r="U31" s="568"/>
    </row>
    <row r="32" customFormat="false" ht="13.5" hidden="false" customHeight="true" outlineLevel="0" collapsed="false">
      <c r="A32" s="568"/>
      <c r="B32" s="568"/>
      <c r="C32" s="568"/>
      <c r="D32" s="568"/>
      <c r="E32" s="568"/>
      <c r="F32" s="568"/>
      <c r="G32" s="568"/>
      <c r="H32" s="568"/>
      <c r="I32" s="568"/>
      <c r="J32" s="568"/>
      <c r="K32" s="568"/>
      <c r="L32" s="568"/>
      <c r="M32" s="568"/>
      <c r="N32" s="568"/>
      <c r="O32" s="568"/>
      <c r="P32" s="568"/>
      <c r="Q32" s="568"/>
      <c r="R32" s="568"/>
      <c r="S32" s="568"/>
      <c r="T32" s="568"/>
      <c r="U32" s="568"/>
    </row>
    <row r="33" customFormat="false" ht="13.5" hidden="false" customHeight="true" outlineLevel="0" collapsed="false">
      <c r="A33" s="568"/>
      <c r="B33" s="568"/>
      <c r="C33" s="568"/>
      <c r="D33" s="568"/>
      <c r="E33" s="568"/>
      <c r="F33" s="568"/>
      <c r="G33" s="568"/>
      <c r="H33" s="568"/>
      <c r="I33" s="568"/>
      <c r="J33" s="568"/>
      <c r="K33" s="568"/>
      <c r="L33" s="568"/>
      <c r="M33" s="568"/>
      <c r="N33" s="568"/>
      <c r="O33" s="568"/>
      <c r="P33" s="568"/>
      <c r="Q33" s="568"/>
      <c r="R33" s="568"/>
      <c r="S33" s="568"/>
      <c r="T33" s="568"/>
      <c r="U33" s="568"/>
    </row>
    <row r="34" customFormat="false" ht="13.5" hidden="false" customHeight="true" outlineLevel="0" collapsed="false">
      <c r="A34" s="568"/>
      <c r="B34" s="568"/>
      <c r="C34" s="568"/>
      <c r="D34" s="568"/>
      <c r="E34" s="568"/>
      <c r="F34" s="568"/>
      <c r="G34" s="568"/>
      <c r="H34" s="568"/>
      <c r="I34" s="568"/>
      <c r="J34" s="568"/>
      <c r="K34" s="568"/>
      <c r="L34" s="568"/>
      <c r="M34" s="568"/>
      <c r="N34" s="568"/>
      <c r="O34" s="568"/>
      <c r="P34" s="568"/>
      <c r="Q34" s="568"/>
      <c r="R34" s="568"/>
      <c r="S34" s="568"/>
      <c r="T34" s="568"/>
      <c r="U34" s="568"/>
    </row>
    <row r="35" customFormat="false" ht="13.5" hidden="false" customHeight="true" outlineLevel="0" collapsed="false">
      <c r="A35" s="568"/>
      <c r="B35" s="568"/>
      <c r="C35" s="568"/>
      <c r="D35" s="568"/>
      <c r="E35" s="568"/>
      <c r="F35" s="568"/>
      <c r="G35" s="568"/>
      <c r="H35" s="568"/>
      <c r="I35" s="568"/>
      <c r="J35" s="568"/>
      <c r="K35" s="568"/>
      <c r="L35" s="568"/>
      <c r="M35" s="568"/>
      <c r="N35" s="568"/>
      <c r="O35" s="568"/>
      <c r="P35" s="568"/>
      <c r="Q35" s="568"/>
      <c r="R35" s="568"/>
      <c r="S35" s="568"/>
      <c r="T35" s="568"/>
      <c r="U35" s="568"/>
    </row>
    <row r="36" customFormat="false" ht="13.5" hidden="false" customHeight="true" outlineLevel="0" collapsed="false">
      <c r="A36" s="568"/>
      <c r="B36" s="568"/>
      <c r="C36" s="568"/>
      <c r="D36" s="568"/>
      <c r="E36" s="568"/>
      <c r="F36" s="568"/>
      <c r="G36" s="568"/>
      <c r="H36" s="568"/>
      <c r="I36" s="568"/>
      <c r="J36" s="568"/>
      <c r="K36" s="568"/>
      <c r="L36" s="568"/>
      <c r="M36" s="568"/>
      <c r="N36" s="568"/>
      <c r="O36" s="568"/>
      <c r="P36" s="568"/>
      <c r="Q36" s="568"/>
      <c r="R36" s="568"/>
      <c r="S36" s="568"/>
      <c r="T36" s="568"/>
      <c r="U36" s="568"/>
    </row>
    <row r="37" customFormat="false" ht="13.5" hidden="false" customHeight="true" outlineLevel="0" collapsed="false">
      <c r="A37" s="568"/>
      <c r="B37" s="568"/>
      <c r="C37" s="568"/>
      <c r="D37" s="568"/>
      <c r="E37" s="568"/>
      <c r="F37" s="568"/>
      <c r="G37" s="568"/>
      <c r="H37" s="568"/>
      <c r="I37" s="568"/>
      <c r="J37" s="568"/>
      <c r="K37" s="568"/>
      <c r="L37" s="568"/>
      <c r="M37" s="568"/>
      <c r="N37" s="568"/>
      <c r="O37" s="568"/>
      <c r="P37" s="568"/>
      <c r="Q37" s="568"/>
      <c r="R37" s="568"/>
      <c r="S37" s="568"/>
      <c r="T37" s="568"/>
      <c r="U37" s="568"/>
    </row>
    <row r="38" customFormat="false" ht="13.5" hidden="false" customHeight="true" outlineLevel="0" collapsed="false">
      <c r="A38" s="568"/>
      <c r="B38" s="568"/>
      <c r="C38" s="568"/>
      <c r="D38" s="568"/>
      <c r="E38" s="568"/>
      <c r="F38" s="568"/>
      <c r="G38" s="568"/>
      <c r="H38" s="568"/>
      <c r="I38" s="568"/>
      <c r="J38" s="568"/>
      <c r="K38" s="568"/>
      <c r="L38" s="568"/>
      <c r="M38" s="568"/>
      <c r="N38" s="568"/>
      <c r="O38" s="568"/>
      <c r="P38" s="568"/>
      <c r="Q38" s="568"/>
      <c r="R38" s="568"/>
      <c r="S38" s="568"/>
      <c r="T38" s="568"/>
      <c r="U38" s="568"/>
    </row>
    <row r="39" customFormat="false" ht="13.5" hidden="false" customHeight="true" outlineLevel="0" collapsed="false">
      <c r="A39" s="568"/>
      <c r="B39" s="568"/>
      <c r="C39" s="568"/>
      <c r="D39" s="568"/>
      <c r="E39" s="568"/>
      <c r="F39" s="568"/>
      <c r="G39" s="568"/>
      <c r="H39" s="568"/>
      <c r="I39" s="568"/>
      <c r="J39" s="568"/>
      <c r="K39" s="568"/>
      <c r="L39" s="568"/>
      <c r="M39" s="568"/>
      <c r="N39" s="568"/>
      <c r="O39" s="568"/>
      <c r="P39" s="568"/>
      <c r="Q39" s="568"/>
      <c r="R39" s="568"/>
      <c r="S39" s="568"/>
      <c r="T39" s="568"/>
      <c r="U39" s="568"/>
    </row>
    <row r="40" customFormat="false" ht="13.5" hidden="false" customHeight="true" outlineLevel="0" collapsed="false">
      <c r="A40" s="568"/>
      <c r="B40" s="568"/>
      <c r="C40" s="568"/>
      <c r="D40" s="568"/>
      <c r="E40" s="568"/>
      <c r="F40" s="568"/>
      <c r="G40" s="568"/>
      <c r="H40" s="568"/>
      <c r="I40" s="568"/>
      <c r="J40" s="568"/>
      <c r="K40" s="568"/>
      <c r="L40" s="568"/>
      <c r="M40" s="568"/>
      <c r="N40" s="568"/>
      <c r="O40" s="568"/>
      <c r="P40" s="568"/>
      <c r="Q40" s="568"/>
      <c r="R40" s="568"/>
      <c r="S40" s="568"/>
      <c r="T40" s="568"/>
      <c r="U40" s="568"/>
    </row>
    <row r="41" customFormat="false" ht="13.5" hidden="false" customHeight="true" outlineLevel="0" collapsed="false">
      <c r="A41" s="568"/>
      <c r="B41" s="568"/>
      <c r="C41" s="568"/>
      <c r="D41" s="568"/>
      <c r="E41" s="568"/>
      <c r="F41" s="568"/>
      <c r="G41" s="568"/>
      <c r="H41" s="568"/>
      <c r="I41" s="568"/>
      <c r="J41" s="568"/>
      <c r="K41" s="568"/>
      <c r="L41" s="568"/>
      <c r="M41" s="568"/>
      <c r="N41" s="568"/>
      <c r="O41" s="568"/>
      <c r="P41" s="568"/>
      <c r="Q41" s="568"/>
      <c r="R41" s="568"/>
      <c r="S41" s="568"/>
      <c r="T41" s="568"/>
      <c r="U41" s="568"/>
    </row>
    <row r="42" customFormat="false" ht="13.5" hidden="false" customHeight="true" outlineLevel="0" collapsed="false">
      <c r="A42" s="568"/>
      <c r="B42" s="568"/>
      <c r="C42" s="568"/>
      <c r="D42" s="568"/>
      <c r="E42" s="568"/>
      <c r="F42" s="568"/>
      <c r="G42" s="568"/>
      <c r="H42" s="568"/>
      <c r="I42" s="568"/>
      <c r="J42" s="568"/>
      <c r="K42" s="568"/>
      <c r="L42" s="568"/>
      <c r="M42" s="568"/>
      <c r="N42" s="568"/>
      <c r="O42" s="568"/>
      <c r="P42" s="568"/>
      <c r="Q42" s="568"/>
      <c r="R42" s="568"/>
      <c r="S42" s="568"/>
      <c r="T42" s="568"/>
      <c r="U42" s="568"/>
    </row>
    <row r="43" customFormat="false" ht="30.75" hidden="false" customHeight="true" outlineLevel="0" collapsed="false">
      <c r="A43" s="568"/>
      <c r="B43" s="568"/>
      <c r="C43" s="568"/>
      <c r="D43" s="568"/>
      <c r="E43" s="568"/>
      <c r="F43" s="568"/>
      <c r="G43" s="568"/>
      <c r="H43" s="568"/>
      <c r="I43" s="568"/>
      <c r="J43" s="568"/>
      <c r="K43" s="568"/>
      <c r="L43" s="568"/>
      <c r="M43" s="568"/>
      <c r="N43" s="568"/>
      <c r="O43" s="569" t="s">
        <v>463</v>
      </c>
      <c r="P43" s="568"/>
      <c r="Q43" s="568"/>
      <c r="R43" s="568"/>
      <c r="S43" s="568"/>
      <c r="T43" s="568"/>
      <c r="U43" s="568"/>
    </row>
    <row r="44" customFormat="false" ht="30.75" hidden="false" customHeight="true" outlineLevel="0" collapsed="false">
      <c r="A44" s="568"/>
      <c r="B44" s="570" t="s">
        <v>464</v>
      </c>
      <c r="C44" s="571"/>
      <c r="D44" s="571"/>
      <c r="E44" s="572"/>
      <c r="F44" s="572"/>
      <c r="G44" s="572"/>
      <c r="H44" s="572"/>
      <c r="I44" s="572"/>
      <c r="J44" s="573" t="s">
        <v>448</v>
      </c>
      <c r="K44" s="574" t="s">
        <v>449</v>
      </c>
      <c r="L44" s="575" t="s">
        <v>450</v>
      </c>
      <c r="M44" s="575" t="s">
        <v>451</v>
      </c>
      <c r="N44" s="575" t="s">
        <v>452</v>
      </c>
      <c r="O44" s="576" t="s">
        <v>453</v>
      </c>
      <c r="P44" s="568"/>
      <c r="Q44" s="568"/>
      <c r="R44" s="568"/>
      <c r="S44" s="568"/>
      <c r="T44" s="568"/>
      <c r="U44" s="568"/>
    </row>
    <row r="45" customFormat="false" ht="30.75" hidden="false" customHeight="true" outlineLevel="0" collapsed="false">
      <c r="A45" s="568"/>
      <c r="B45" s="577" t="s">
        <v>465</v>
      </c>
      <c r="C45" s="577"/>
      <c r="D45" s="578"/>
      <c r="E45" s="579" t="s">
        <v>209</v>
      </c>
      <c r="F45" s="579"/>
      <c r="G45" s="579"/>
      <c r="H45" s="579"/>
      <c r="I45" s="579"/>
      <c r="J45" s="579"/>
      <c r="K45" s="580" t="n">
        <v>4365</v>
      </c>
      <c r="L45" s="581" t="n">
        <v>4629</v>
      </c>
      <c r="M45" s="581" t="n">
        <v>4859</v>
      </c>
      <c r="N45" s="581" t="n">
        <v>4862</v>
      </c>
      <c r="O45" s="582" t="n">
        <v>4816</v>
      </c>
      <c r="P45" s="568"/>
      <c r="Q45" s="568"/>
      <c r="R45" s="568"/>
      <c r="S45" s="568"/>
      <c r="T45" s="568"/>
      <c r="U45" s="568"/>
    </row>
    <row r="46" customFormat="false" ht="30.75" hidden="false" customHeight="true" outlineLevel="0" collapsed="false">
      <c r="A46" s="568"/>
      <c r="B46" s="577"/>
      <c r="C46" s="577"/>
      <c r="D46" s="583"/>
      <c r="E46" s="584" t="s">
        <v>466</v>
      </c>
      <c r="F46" s="584"/>
      <c r="G46" s="584"/>
      <c r="H46" s="584"/>
      <c r="I46" s="584"/>
      <c r="J46" s="584"/>
      <c r="K46" s="585" t="s">
        <v>47</v>
      </c>
      <c r="L46" s="586" t="s">
        <v>47</v>
      </c>
      <c r="M46" s="586" t="s">
        <v>47</v>
      </c>
      <c r="N46" s="586" t="s">
        <v>47</v>
      </c>
      <c r="O46" s="587" t="s">
        <v>47</v>
      </c>
      <c r="P46" s="568"/>
      <c r="Q46" s="568"/>
      <c r="R46" s="568"/>
      <c r="S46" s="568"/>
      <c r="T46" s="568"/>
      <c r="U46" s="568"/>
    </row>
    <row r="47" customFormat="false" ht="30.75" hidden="false" customHeight="true" outlineLevel="0" collapsed="false">
      <c r="A47" s="568"/>
      <c r="B47" s="577"/>
      <c r="C47" s="577"/>
      <c r="D47" s="583"/>
      <c r="E47" s="584" t="s">
        <v>348</v>
      </c>
      <c r="F47" s="584"/>
      <c r="G47" s="584"/>
      <c r="H47" s="584"/>
      <c r="I47" s="584"/>
      <c r="J47" s="584"/>
      <c r="K47" s="585" t="s">
        <v>47</v>
      </c>
      <c r="L47" s="586" t="s">
        <v>47</v>
      </c>
      <c r="M47" s="586" t="s">
        <v>47</v>
      </c>
      <c r="N47" s="586" t="s">
        <v>47</v>
      </c>
      <c r="O47" s="587" t="s">
        <v>47</v>
      </c>
      <c r="P47" s="568"/>
      <c r="Q47" s="568"/>
      <c r="R47" s="568"/>
      <c r="S47" s="568"/>
      <c r="T47" s="568"/>
      <c r="U47" s="568"/>
    </row>
    <row r="48" customFormat="false" ht="30.75" hidden="false" customHeight="true" outlineLevel="0" collapsed="false">
      <c r="A48" s="568"/>
      <c r="B48" s="577"/>
      <c r="C48" s="577"/>
      <c r="D48" s="583"/>
      <c r="E48" s="584" t="s">
        <v>467</v>
      </c>
      <c r="F48" s="584"/>
      <c r="G48" s="584"/>
      <c r="H48" s="584"/>
      <c r="I48" s="584"/>
      <c r="J48" s="584"/>
      <c r="K48" s="585" t="n">
        <v>971</v>
      </c>
      <c r="L48" s="586" t="n">
        <v>923</v>
      </c>
      <c r="M48" s="586" t="n">
        <v>907</v>
      </c>
      <c r="N48" s="586" t="n">
        <v>844</v>
      </c>
      <c r="O48" s="587" t="n">
        <v>818</v>
      </c>
      <c r="P48" s="568"/>
      <c r="Q48" s="568"/>
      <c r="R48" s="568"/>
      <c r="S48" s="568"/>
      <c r="T48" s="568"/>
      <c r="U48" s="568"/>
    </row>
    <row r="49" customFormat="false" ht="30.75" hidden="false" customHeight="true" outlineLevel="0" collapsed="false">
      <c r="A49" s="568"/>
      <c r="B49" s="577"/>
      <c r="C49" s="577"/>
      <c r="D49" s="583"/>
      <c r="E49" s="584" t="s">
        <v>468</v>
      </c>
      <c r="F49" s="584"/>
      <c r="G49" s="584"/>
      <c r="H49" s="584"/>
      <c r="I49" s="584"/>
      <c r="J49" s="584"/>
      <c r="K49" s="585" t="n">
        <v>192</v>
      </c>
      <c r="L49" s="586" t="n">
        <v>189</v>
      </c>
      <c r="M49" s="586" t="n">
        <v>135</v>
      </c>
      <c r="N49" s="586" t="n">
        <v>79</v>
      </c>
      <c r="O49" s="587" t="n">
        <v>65</v>
      </c>
      <c r="P49" s="568"/>
      <c r="Q49" s="568"/>
      <c r="R49" s="568"/>
      <c r="S49" s="568"/>
      <c r="T49" s="568"/>
      <c r="U49" s="568"/>
    </row>
    <row r="50" customFormat="false" ht="30.75" hidden="false" customHeight="true" outlineLevel="0" collapsed="false">
      <c r="A50" s="568"/>
      <c r="B50" s="577"/>
      <c r="C50" s="577"/>
      <c r="D50" s="583"/>
      <c r="E50" s="584" t="s">
        <v>469</v>
      </c>
      <c r="F50" s="584"/>
      <c r="G50" s="584"/>
      <c r="H50" s="584"/>
      <c r="I50" s="584"/>
      <c r="J50" s="584"/>
      <c r="K50" s="585" t="n">
        <v>5</v>
      </c>
      <c r="L50" s="586" t="s">
        <v>47</v>
      </c>
      <c r="M50" s="586" t="s">
        <v>47</v>
      </c>
      <c r="N50" s="586" t="s">
        <v>47</v>
      </c>
      <c r="O50" s="587" t="s">
        <v>47</v>
      </c>
      <c r="P50" s="568"/>
      <c r="Q50" s="568"/>
      <c r="R50" s="568"/>
      <c r="S50" s="568"/>
      <c r="T50" s="568"/>
      <c r="U50" s="568"/>
    </row>
    <row r="51" customFormat="false" ht="30.75" hidden="false" customHeight="true" outlineLevel="0" collapsed="false">
      <c r="A51" s="568"/>
      <c r="B51" s="577"/>
      <c r="C51" s="577"/>
      <c r="D51" s="588"/>
      <c r="E51" s="584" t="s">
        <v>360</v>
      </c>
      <c r="F51" s="584"/>
      <c r="G51" s="584"/>
      <c r="H51" s="584"/>
      <c r="I51" s="584"/>
      <c r="J51" s="584"/>
      <c r="K51" s="585" t="s">
        <v>47</v>
      </c>
      <c r="L51" s="586" t="s">
        <v>47</v>
      </c>
      <c r="M51" s="586" t="s">
        <v>47</v>
      </c>
      <c r="N51" s="586" t="s">
        <v>47</v>
      </c>
      <c r="O51" s="587" t="s">
        <v>47</v>
      </c>
      <c r="P51" s="568"/>
      <c r="Q51" s="568"/>
      <c r="R51" s="568"/>
      <c r="S51" s="568"/>
      <c r="T51" s="568"/>
      <c r="U51" s="568"/>
    </row>
    <row r="52" customFormat="false" ht="30.75" hidden="false" customHeight="true" outlineLevel="0" collapsed="false">
      <c r="A52" s="568"/>
      <c r="B52" s="589" t="s">
        <v>470</v>
      </c>
      <c r="C52" s="589"/>
      <c r="D52" s="588"/>
      <c r="E52" s="584" t="s">
        <v>471</v>
      </c>
      <c r="F52" s="584"/>
      <c r="G52" s="584"/>
      <c r="H52" s="584"/>
      <c r="I52" s="584"/>
      <c r="J52" s="584"/>
      <c r="K52" s="585" t="n">
        <v>4656</v>
      </c>
      <c r="L52" s="586" t="n">
        <v>4867</v>
      </c>
      <c r="M52" s="586" t="n">
        <v>4938</v>
      </c>
      <c r="N52" s="586" t="n">
        <v>4958</v>
      </c>
      <c r="O52" s="587" t="n">
        <v>4865</v>
      </c>
      <c r="P52" s="568"/>
      <c r="Q52" s="568"/>
      <c r="R52" s="568"/>
      <c r="S52" s="568"/>
      <c r="T52" s="568"/>
      <c r="U52" s="568"/>
    </row>
    <row r="53" customFormat="false" ht="30.75" hidden="false" customHeight="true" outlineLevel="0" collapsed="false">
      <c r="A53" s="568"/>
      <c r="B53" s="590" t="s">
        <v>472</v>
      </c>
      <c r="C53" s="590"/>
      <c r="D53" s="591"/>
      <c r="E53" s="592" t="s">
        <v>473</v>
      </c>
      <c r="F53" s="592"/>
      <c r="G53" s="592"/>
      <c r="H53" s="592"/>
      <c r="I53" s="592"/>
      <c r="J53" s="592"/>
      <c r="K53" s="593" t="n">
        <v>877</v>
      </c>
      <c r="L53" s="594" t="n">
        <v>874</v>
      </c>
      <c r="M53" s="594" t="n">
        <v>963</v>
      </c>
      <c r="N53" s="594" t="n">
        <v>827</v>
      </c>
      <c r="O53" s="595" t="n">
        <v>834</v>
      </c>
      <c r="P53" s="568"/>
      <c r="Q53" s="568"/>
      <c r="R53" s="568"/>
      <c r="S53" s="568"/>
      <c r="T53" s="568"/>
      <c r="U53" s="568"/>
    </row>
    <row r="54" customFormat="false" ht="24" hidden="false" customHeight="true" outlineLevel="0" collapsed="false">
      <c r="A54" s="568"/>
      <c r="B54" s="596" t="s">
        <v>474</v>
      </c>
      <c r="C54" s="568"/>
      <c r="D54" s="568"/>
      <c r="E54" s="568"/>
      <c r="F54" s="568"/>
      <c r="G54" s="568"/>
      <c r="H54" s="568"/>
      <c r="I54" s="568"/>
      <c r="J54" s="568"/>
      <c r="K54" s="568"/>
      <c r="L54" s="568"/>
      <c r="M54" s="568"/>
      <c r="N54" s="568"/>
      <c r="O54" s="568"/>
      <c r="P54" s="568"/>
      <c r="Q54" s="568"/>
      <c r="R54" s="568"/>
      <c r="S54" s="568"/>
      <c r="T54" s="568"/>
      <c r="U54" s="568"/>
    </row>
    <row r="55" customFormat="false" ht="24" hidden="false" customHeight="true" outlineLevel="0" collapsed="false">
      <c r="A55" s="568"/>
      <c r="B55" s="596" t="s">
        <v>475</v>
      </c>
      <c r="C55" s="597"/>
      <c r="D55" s="597"/>
      <c r="E55" s="597"/>
      <c r="F55" s="597"/>
      <c r="G55" s="597"/>
      <c r="H55" s="597"/>
      <c r="I55" s="597"/>
      <c r="J55" s="597"/>
      <c r="K55" s="598"/>
      <c r="L55" s="598"/>
      <c r="M55" s="598"/>
      <c r="N55" s="598"/>
      <c r="O55" s="599" t="s">
        <v>463</v>
      </c>
      <c r="P55" s="568"/>
      <c r="Q55" s="568"/>
      <c r="R55" s="568"/>
      <c r="S55" s="568"/>
      <c r="T55" s="568"/>
      <c r="U55" s="568"/>
    </row>
    <row r="56" customFormat="false" ht="31.5" hidden="false" customHeight="true" outlineLevel="0" collapsed="false">
      <c r="A56" s="568"/>
      <c r="B56" s="570"/>
      <c r="C56" s="571"/>
      <c r="D56" s="571"/>
      <c r="E56" s="572"/>
      <c r="F56" s="572"/>
      <c r="G56" s="572"/>
      <c r="H56" s="572"/>
      <c r="I56" s="572"/>
      <c r="J56" s="573" t="s">
        <v>448</v>
      </c>
      <c r="K56" s="574" t="s">
        <v>476</v>
      </c>
      <c r="L56" s="575" t="s">
        <v>477</v>
      </c>
      <c r="M56" s="575" t="s">
        <v>478</v>
      </c>
      <c r="N56" s="575" t="s">
        <v>479</v>
      </c>
      <c r="O56" s="576" t="s">
        <v>480</v>
      </c>
      <c r="P56" s="568"/>
      <c r="Q56" s="568"/>
      <c r="R56" s="568"/>
      <c r="S56" s="568"/>
      <c r="T56" s="568"/>
      <c r="U56" s="568"/>
    </row>
    <row r="57" customFormat="false" ht="31.5" hidden="false" customHeight="true" outlineLevel="0" collapsed="false">
      <c r="B57" s="600" t="s">
        <v>481</v>
      </c>
      <c r="C57" s="600"/>
      <c r="D57" s="601" t="s">
        <v>482</v>
      </c>
      <c r="E57" s="601"/>
      <c r="F57" s="601"/>
      <c r="G57" s="601"/>
      <c r="H57" s="601"/>
      <c r="I57" s="601"/>
      <c r="J57" s="601"/>
      <c r="K57" s="602"/>
      <c r="L57" s="603"/>
      <c r="M57" s="603"/>
      <c r="N57" s="603"/>
      <c r="O57" s="604"/>
    </row>
    <row r="58" customFormat="false" ht="31.5" hidden="false" customHeight="true" outlineLevel="0" collapsed="false">
      <c r="B58" s="600"/>
      <c r="C58" s="600"/>
      <c r="D58" s="605" t="s">
        <v>483</v>
      </c>
      <c r="E58" s="605"/>
      <c r="F58" s="605"/>
      <c r="G58" s="605"/>
      <c r="H58" s="605"/>
      <c r="I58" s="605"/>
      <c r="J58" s="605"/>
      <c r="K58" s="606"/>
      <c r="L58" s="607"/>
      <c r="M58" s="607"/>
      <c r="N58" s="607"/>
      <c r="O58" s="608"/>
    </row>
    <row r="59" customFormat="false" ht="24" hidden="false" customHeight="true" outlineLevel="0" collapsed="false">
      <c r="B59" s="609"/>
      <c r="C59" s="609"/>
      <c r="D59" s="610" t="s">
        <v>484</v>
      </c>
      <c r="E59" s="611"/>
      <c r="F59" s="611"/>
      <c r="G59" s="611"/>
      <c r="H59" s="611"/>
      <c r="I59" s="611"/>
      <c r="J59" s="611"/>
      <c r="K59" s="611"/>
      <c r="L59" s="611"/>
      <c r="M59" s="611"/>
      <c r="N59" s="611"/>
      <c r="O59" s="611"/>
    </row>
    <row r="60" customFormat="false" ht="24" hidden="false" customHeight="true" outlineLevel="0" collapsed="false">
      <c r="B60" s="612"/>
      <c r="C60" s="612"/>
      <c r="D60" s="610" t="s">
        <v>485</v>
      </c>
      <c r="E60" s="611"/>
      <c r="F60" s="611"/>
      <c r="G60" s="611"/>
      <c r="H60" s="611"/>
      <c r="I60" s="611"/>
      <c r="J60" s="611"/>
      <c r="K60" s="611"/>
      <c r="L60" s="611"/>
      <c r="M60" s="611"/>
      <c r="N60" s="611"/>
      <c r="O60" s="611"/>
    </row>
    <row r="61" customFormat="false" ht="24" hidden="false" customHeight="true" outlineLevel="0" collapsed="false">
      <c r="A61" s="568"/>
      <c r="B61" s="596"/>
      <c r="C61" s="568"/>
      <c r="D61" s="568"/>
      <c r="E61" s="568"/>
      <c r="F61" s="568"/>
      <c r="G61" s="568"/>
      <c r="H61" s="568"/>
      <c r="I61" s="568"/>
      <c r="J61" s="568"/>
      <c r="K61" s="568"/>
      <c r="L61" s="568"/>
      <c r="M61" s="568"/>
      <c r="N61" s="568"/>
      <c r="O61" s="568"/>
      <c r="P61" s="568"/>
      <c r="Q61" s="568"/>
      <c r="R61" s="568"/>
      <c r="S61" s="568"/>
      <c r="T61" s="568"/>
      <c r="U61" s="568"/>
    </row>
    <row r="62" customFormat="false" ht="24" hidden="false" customHeight="true" outlineLevel="0" collapsed="false">
      <c r="A62" s="568"/>
      <c r="B62" s="596"/>
      <c r="C62" s="568"/>
      <c r="D62" s="568"/>
      <c r="E62" s="568"/>
      <c r="F62" s="568"/>
      <c r="G62" s="568"/>
      <c r="H62" s="568"/>
      <c r="I62" s="568"/>
      <c r="J62" s="568"/>
      <c r="K62" s="568"/>
      <c r="L62" s="568"/>
      <c r="M62" s="568"/>
      <c r="N62" s="568"/>
      <c r="O62" s="568"/>
      <c r="P62" s="568"/>
      <c r="Q62" s="568"/>
      <c r="R62" s="568"/>
      <c r="S62" s="568"/>
      <c r="T62" s="568"/>
      <c r="U62" s="568"/>
    </row>
  </sheetData>
  <sheetProtection algorithmName="SHA-512" hashValue="xMLYziSwi+aJg3jdqedEgp5MLQOPdOsFdsDGmJhrjhCelC5rXPL7BpiU7f8OoOIF5A5UWCUj4bzUlfXhAdr04Q==" saltValue="xYtVNnyxtNSF9Yb0VUCaXA=="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8"/>
  <sheetViews>
    <sheetView showFormulas="false" showGridLines="false" showRowColHeaders="true" showZeros="true" rightToLeft="false" tabSelected="false" showOutlineSymbols="true" defaultGridColor="true" view="normal" topLeftCell="A4" colorId="64" zoomScale="55" zoomScaleNormal="55" zoomScalePageLayoutView="100" workbookViewId="0">
      <selection pane="topLeft" activeCell="M50" activeCellId="0" sqref="M50"/>
    </sheetView>
  </sheetViews>
  <sheetFormatPr defaultColWidth="11.640625" defaultRowHeight="13.5" zeroHeight="true" outlineLevelRow="0" outlineLevelCol="0"/>
  <cols>
    <col collapsed="false" customWidth="true" hidden="false" outlineLevel="0" max="1" min="1" style="613" width="6.63"/>
    <col collapsed="false" customWidth="true" hidden="false" outlineLevel="0" max="3" min="2" style="613" width="12.62"/>
    <col collapsed="false" customWidth="false" hidden="false" outlineLevel="0" max="4" min="4" style="613" width="11.62"/>
    <col collapsed="false" customWidth="true" hidden="false" outlineLevel="0" max="8" min="5" style="613" width="10.38"/>
    <col collapsed="false" customWidth="true" hidden="false" outlineLevel="0" max="13" min="9" style="613" width="16.38"/>
    <col collapsed="false" customWidth="true" hidden="false" outlineLevel="0" max="19" min="14" style="613" width="12.62"/>
    <col collapsed="false" customWidth="false" hidden="true" outlineLevel="0" max="1024" min="20" style="613"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614" t="s">
        <v>463</v>
      </c>
    </row>
    <row r="40" customFormat="false" ht="27.75" hidden="false" customHeight="true" outlineLevel="0" collapsed="false">
      <c r="B40" s="615" t="s">
        <v>464</v>
      </c>
      <c r="C40" s="616"/>
      <c r="D40" s="616"/>
      <c r="E40" s="617"/>
      <c r="F40" s="617"/>
      <c r="G40" s="617"/>
      <c r="H40" s="618" t="s">
        <v>448</v>
      </c>
      <c r="I40" s="619" t="s">
        <v>449</v>
      </c>
      <c r="J40" s="620" t="s">
        <v>450</v>
      </c>
      <c r="K40" s="620" t="s">
        <v>451</v>
      </c>
      <c r="L40" s="620" t="s">
        <v>452</v>
      </c>
      <c r="M40" s="621" t="s">
        <v>453</v>
      </c>
    </row>
    <row r="41" customFormat="false" ht="27.75" hidden="false" customHeight="true" outlineLevel="0" collapsed="false">
      <c r="B41" s="622" t="s">
        <v>486</v>
      </c>
      <c r="C41" s="622"/>
      <c r="D41" s="623"/>
      <c r="E41" s="624" t="s">
        <v>487</v>
      </c>
      <c r="F41" s="624"/>
      <c r="G41" s="624"/>
      <c r="H41" s="624"/>
      <c r="I41" s="625" t="n">
        <v>51182</v>
      </c>
      <c r="J41" s="626" t="n">
        <v>49247</v>
      </c>
      <c r="K41" s="626" t="n">
        <v>47195</v>
      </c>
      <c r="L41" s="626" t="n">
        <v>45745</v>
      </c>
      <c r="M41" s="627" t="n">
        <v>45489</v>
      </c>
    </row>
    <row r="42" customFormat="false" ht="27.75" hidden="false" customHeight="true" outlineLevel="0" collapsed="false">
      <c r="B42" s="622"/>
      <c r="C42" s="622"/>
      <c r="D42" s="628"/>
      <c r="E42" s="629" t="s">
        <v>488</v>
      </c>
      <c r="F42" s="629"/>
      <c r="G42" s="629"/>
      <c r="H42" s="629"/>
      <c r="I42" s="630" t="n">
        <v>380</v>
      </c>
      <c r="J42" s="631" t="n">
        <v>382</v>
      </c>
      <c r="K42" s="631" t="n">
        <v>383</v>
      </c>
      <c r="L42" s="631" t="n">
        <v>384</v>
      </c>
      <c r="M42" s="632" t="n">
        <v>386</v>
      </c>
    </row>
    <row r="43" customFormat="false" ht="27.75" hidden="false" customHeight="true" outlineLevel="0" collapsed="false">
      <c r="B43" s="622"/>
      <c r="C43" s="622"/>
      <c r="D43" s="628"/>
      <c r="E43" s="629" t="s">
        <v>489</v>
      </c>
      <c r="F43" s="629"/>
      <c r="G43" s="629"/>
      <c r="H43" s="629"/>
      <c r="I43" s="630" t="n">
        <v>9255</v>
      </c>
      <c r="J43" s="631" t="n">
        <v>9371</v>
      </c>
      <c r="K43" s="631" t="n">
        <v>9258</v>
      </c>
      <c r="L43" s="631" t="n">
        <v>8962</v>
      </c>
      <c r="M43" s="632" t="n">
        <v>8549</v>
      </c>
    </row>
    <row r="44" customFormat="false" ht="27.75" hidden="false" customHeight="true" outlineLevel="0" collapsed="false">
      <c r="B44" s="622"/>
      <c r="C44" s="622"/>
      <c r="D44" s="628"/>
      <c r="E44" s="629" t="s">
        <v>490</v>
      </c>
      <c r="F44" s="629"/>
      <c r="G44" s="629"/>
      <c r="H44" s="629"/>
      <c r="I44" s="630" t="n">
        <v>965</v>
      </c>
      <c r="J44" s="631" t="n">
        <v>783</v>
      </c>
      <c r="K44" s="631" t="n">
        <v>503</v>
      </c>
      <c r="L44" s="631" t="n">
        <v>477</v>
      </c>
      <c r="M44" s="632" t="n">
        <v>541</v>
      </c>
    </row>
    <row r="45" customFormat="false" ht="27.75" hidden="false" customHeight="true" outlineLevel="0" collapsed="false">
      <c r="B45" s="622"/>
      <c r="C45" s="622"/>
      <c r="D45" s="628"/>
      <c r="E45" s="629" t="s">
        <v>491</v>
      </c>
      <c r="F45" s="629"/>
      <c r="G45" s="629"/>
      <c r="H45" s="629"/>
      <c r="I45" s="630" t="n">
        <v>6008</v>
      </c>
      <c r="J45" s="631" t="n">
        <v>5918</v>
      </c>
      <c r="K45" s="631" t="n">
        <v>5773</v>
      </c>
      <c r="L45" s="631" t="n">
        <v>5689</v>
      </c>
      <c r="M45" s="632" t="n">
        <v>5882</v>
      </c>
    </row>
    <row r="46" customFormat="false" ht="27.75" hidden="false" customHeight="true" outlineLevel="0" collapsed="false">
      <c r="B46" s="622"/>
      <c r="C46" s="622"/>
      <c r="D46" s="633"/>
      <c r="E46" s="629" t="s">
        <v>492</v>
      </c>
      <c r="F46" s="629"/>
      <c r="G46" s="629"/>
      <c r="H46" s="629"/>
      <c r="I46" s="630" t="s">
        <v>47</v>
      </c>
      <c r="J46" s="631" t="s">
        <v>47</v>
      </c>
      <c r="K46" s="631" t="s">
        <v>47</v>
      </c>
      <c r="L46" s="631" t="s">
        <v>47</v>
      </c>
      <c r="M46" s="632" t="s">
        <v>47</v>
      </c>
    </row>
    <row r="47" customFormat="false" ht="27.75" hidden="false" customHeight="true" outlineLevel="0" collapsed="false">
      <c r="B47" s="622"/>
      <c r="C47" s="622"/>
      <c r="D47" s="634"/>
      <c r="E47" s="635" t="s">
        <v>493</v>
      </c>
      <c r="F47" s="635"/>
      <c r="G47" s="635"/>
      <c r="H47" s="635"/>
      <c r="I47" s="630" t="s">
        <v>47</v>
      </c>
      <c r="J47" s="631" t="s">
        <v>47</v>
      </c>
      <c r="K47" s="631" t="s">
        <v>47</v>
      </c>
      <c r="L47" s="631" t="s">
        <v>47</v>
      </c>
      <c r="M47" s="632" t="s">
        <v>47</v>
      </c>
    </row>
    <row r="48" customFormat="false" ht="27.75" hidden="false" customHeight="true" outlineLevel="0" collapsed="false">
      <c r="B48" s="622"/>
      <c r="C48" s="622"/>
      <c r="D48" s="628"/>
      <c r="E48" s="629" t="s">
        <v>313</v>
      </c>
      <c r="F48" s="629"/>
      <c r="G48" s="629"/>
      <c r="H48" s="629"/>
      <c r="I48" s="630" t="s">
        <v>47</v>
      </c>
      <c r="J48" s="631" t="s">
        <v>47</v>
      </c>
      <c r="K48" s="631" t="s">
        <v>47</v>
      </c>
      <c r="L48" s="631" t="s">
        <v>47</v>
      </c>
      <c r="M48" s="632" t="s">
        <v>47</v>
      </c>
    </row>
    <row r="49" customFormat="false" ht="27.75" hidden="false" customHeight="true" outlineLevel="0" collapsed="false">
      <c r="B49" s="622"/>
      <c r="C49" s="622"/>
      <c r="D49" s="628"/>
      <c r="E49" s="629" t="s">
        <v>494</v>
      </c>
      <c r="F49" s="629"/>
      <c r="G49" s="629"/>
      <c r="H49" s="629"/>
      <c r="I49" s="630" t="s">
        <v>47</v>
      </c>
      <c r="J49" s="631" t="s">
        <v>47</v>
      </c>
      <c r="K49" s="631" t="s">
        <v>47</v>
      </c>
      <c r="L49" s="631" t="s">
        <v>47</v>
      </c>
      <c r="M49" s="632" t="s">
        <v>47</v>
      </c>
    </row>
    <row r="50" customFormat="false" ht="27.75" hidden="false" customHeight="true" outlineLevel="0" collapsed="false">
      <c r="B50" s="636" t="s">
        <v>495</v>
      </c>
      <c r="C50" s="636"/>
      <c r="D50" s="637"/>
      <c r="E50" s="629" t="s">
        <v>496</v>
      </c>
      <c r="F50" s="629"/>
      <c r="G50" s="629"/>
      <c r="H50" s="629"/>
      <c r="I50" s="630" t="n">
        <v>7415</v>
      </c>
      <c r="J50" s="631" t="n">
        <v>7288</v>
      </c>
      <c r="K50" s="631" t="n">
        <v>7618</v>
      </c>
      <c r="L50" s="631" t="n">
        <v>7661</v>
      </c>
      <c r="M50" s="632" t="n">
        <v>7814</v>
      </c>
    </row>
    <row r="51" customFormat="false" ht="27.75" hidden="false" customHeight="true" outlineLevel="0" collapsed="false">
      <c r="B51" s="636"/>
      <c r="C51" s="636"/>
      <c r="D51" s="628"/>
      <c r="E51" s="629" t="s">
        <v>497</v>
      </c>
      <c r="F51" s="629"/>
      <c r="G51" s="629"/>
      <c r="H51" s="629"/>
      <c r="I51" s="630" t="n">
        <v>6838</v>
      </c>
      <c r="J51" s="631" t="n">
        <v>7033</v>
      </c>
      <c r="K51" s="631" t="n">
        <v>6570</v>
      </c>
      <c r="L51" s="631" t="n">
        <v>6357</v>
      </c>
      <c r="M51" s="632" t="n">
        <v>5985</v>
      </c>
    </row>
    <row r="52" customFormat="false" ht="27.75" hidden="false" customHeight="true" outlineLevel="0" collapsed="false">
      <c r="B52" s="636"/>
      <c r="C52" s="636"/>
      <c r="D52" s="628"/>
      <c r="E52" s="629" t="s">
        <v>498</v>
      </c>
      <c r="F52" s="629"/>
      <c r="G52" s="629"/>
      <c r="H52" s="629"/>
      <c r="I52" s="630" t="n">
        <v>49468</v>
      </c>
      <c r="J52" s="631" t="n">
        <v>48185</v>
      </c>
      <c r="K52" s="631" t="n">
        <v>46555</v>
      </c>
      <c r="L52" s="631" t="n">
        <v>45436</v>
      </c>
      <c r="M52" s="632" t="n">
        <v>45215</v>
      </c>
    </row>
    <row r="53" customFormat="false" ht="27.75" hidden="false" customHeight="true" outlineLevel="0" collapsed="false">
      <c r="B53" s="638" t="s">
        <v>472</v>
      </c>
      <c r="C53" s="638"/>
      <c r="D53" s="639"/>
      <c r="E53" s="640" t="s">
        <v>499</v>
      </c>
      <c r="F53" s="640"/>
      <c r="G53" s="640"/>
      <c r="H53" s="640"/>
      <c r="I53" s="641" t="n">
        <v>4068</v>
      </c>
      <c r="J53" s="642" t="n">
        <v>3194</v>
      </c>
      <c r="K53" s="642" t="n">
        <v>2369</v>
      </c>
      <c r="L53" s="642" t="n">
        <v>1804</v>
      </c>
      <c r="M53" s="643" t="n">
        <v>1834</v>
      </c>
    </row>
    <row r="54" customFormat="false" ht="27.75" hidden="false" customHeight="true" outlineLevel="0" collapsed="false">
      <c r="B54" s="644" t="s">
        <v>500</v>
      </c>
      <c r="C54" s="645"/>
      <c r="D54" s="645"/>
      <c r="E54" s="646"/>
      <c r="F54" s="646"/>
      <c r="G54" s="646"/>
      <c r="H54" s="646"/>
      <c r="I54" s="647"/>
      <c r="J54" s="647"/>
      <c r="K54" s="647"/>
      <c r="L54" s="647"/>
      <c r="M54" s="647"/>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0tov1F+JCMuXiZnhaijSF/64H74PF5yyTdSMmNASWT7VbKkfR/aIQwMyo7ZuQ6+FtpmwXwszU270Pu+qX50j4A==" saltValue="LxyWXHNyVPhrfLKh/CICeg=="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46" colorId="64" zoomScale="55" zoomScaleNormal="55" zoomScalePageLayoutView="100" workbookViewId="0">
      <selection pane="topLeft" activeCell="C57" activeCellId="0" sqref="C57"/>
    </sheetView>
  </sheetViews>
  <sheetFormatPr defaultColWidth="11.640625" defaultRowHeight="12.8" zeroHeight="true" outlineLevelRow="0" outlineLevelCol="0"/>
  <cols>
    <col collapsed="false" customWidth="true" hidden="false" outlineLevel="0" max="1" min="1" style="514" width="8.26"/>
    <col collapsed="false" customWidth="true" hidden="false" outlineLevel="0" max="2" min="2" style="514" width="16.38"/>
    <col collapsed="false" customWidth="true" hidden="false" outlineLevel="0" max="5" min="3" style="514" width="26.25"/>
    <col collapsed="false" customWidth="true" hidden="false" outlineLevel="0" max="8" min="6" style="514" width="24.25"/>
    <col collapsed="false" customWidth="true" hidden="false" outlineLevel="0" max="14" min="9" style="514" width="26.01"/>
    <col collapsed="false" customWidth="true" hidden="false" outlineLevel="0" max="15" min="15" style="514" width="6.13"/>
    <col collapsed="false" customWidth="true" hidden="true" outlineLevel="0" max="16" min="16" style="514" width="9"/>
    <col collapsed="false" customWidth="false" hidden="true" outlineLevel="0" max="20" min="17" style="514" width="11.64"/>
    <col collapsed="false" customWidth="true" hidden="true" outlineLevel="0" max="21" min="21" style="514" width="9"/>
    <col collapsed="false" customWidth="false" hidden="true" outlineLevel="0" max="22" min="22" style="514" width="11.64"/>
    <col collapsed="false" customWidth="true" hidden="true" outlineLevel="0" max="23" min="23" style="514" width="9"/>
    <col collapsed="false" customWidth="false" hidden="true" outlineLevel="0" max="1024" min="24" style="514"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5"/>
      <c r="C53" s="515"/>
      <c r="D53" s="515"/>
      <c r="E53" s="515"/>
      <c r="F53" s="515"/>
      <c r="G53" s="515"/>
      <c r="H53" s="648" t="s">
        <v>463</v>
      </c>
    </row>
    <row r="54" customFormat="false" ht="29.25" hidden="false" customHeight="true" outlineLevel="0" collapsed="false">
      <c r="B54" s="649" t="s">
        <v>7</v>
      </c>
      <c r="C54" s="650"/>
      <c r="D54" s="650"/>
      <c r="E54" s="651" t="s">
        <v>448</v>
      </c>
      <c r="F54" s="652" t="s">
        <v>451</v>
      </c>
      <c r="G54" s="652" t="s">
        <v>452</v>
      </c>
      <c r="H54" s="653" t="s">
        <v>453</v>
      </c>
    </row>
    <row r="55" customFormat="false" ht="52.5" hidden="false" customHeight="true" outlineLevel="0" collapsed="false">
      <c r="B55" s="654"/>
      <c r="C55" s="655" t="s">
        <v>99</v>
      </c>
      <c r="D55" s="655"/>
      <c r="E55" s="655"/>
      <c r="F55" s="656" t="n">
        <v>2574</v>
      </c>
      <c r="G55" s="656" t="n">
        <v>2647</v>
      </c>
      <c r="H55" s="657" t="n">
        <v>2643</v>
      </c>
    </row>
    <row r="56" customFormat="false" ht="52.5" hidden="false" customHeight="true" outlineLevel="0" collapsed="false">
      <c r="B56" s="658"/>
      <c r="C56" s="659" t="s">
        <v>102</v>
      </c>
      <c r="D56" s="659"/>
      <c r="E56" s="659"/>
      <c r="F56" s="660" t="n">
        <v>1423</v>
      </c>
      <c r="G56" s="660" t="n">
        <v>1130</v>
      </c>
      <c r="H56" s="661" t="n">
        <v>833</v>
      </c>
    </row>
    <row r="57" customFormat="false" ht="53.25" hidden="false" customHeight="true" outlineLevel="0" collapsed="false">
      <c r="B57" s="658"/>
      <c r="C57" s="662" t="s">
        <v>104</v>
      </c>
      <c r="D57" s="662"/>
      <c r="E57" s="662"/>
      <c r="F57" s="663" t="n">
        <v>5216</v>
      </c>
      <c r="G57" s="663" t="n">
        <v>5624</v>
      </c>
      <c r="H57" s="664" t="n">
        <v>6073</v>
      </c>
    </row>
    <row r="58" customFormat="false" ht="45.75" hidden="false" customHeight="true" outlineLevel="0" collapsed="false">
      <c r="B58" s="665"/>
      <c r="C58" s="666" t="s">
        <v>501</v>
      </c>
      <c r="D58" s="666"/>
      <c r="E58" s="666"/>
      <c r="F58" s="667" t="n">
        <v>3033</v>
      </c>
      <c r="G58" s="667" t="n">
        <v>2991</v>
      </c>
      <c r="H58" s="668" t="n">
        <v>2954</v>
      </c>
    </row>
    <row r="59" customFormat="false" ht="45.75" hidden="false" customHeight="true" outlineLevel="0" collapsed="false">
      <c r="B59" s="665"/>
      <c r="C59" s="666" t="s">
        <v>502</v>
      </c>
      <c r="D59" s="666"/>
      <c r="E59" s="666"/>
      <c r="F59" s="667" t="n">
        <v>1125</v>
      </c>
      <c r="G59" s="667" t="n">
        <v>1330</v>
      </c>
      <c r="H59" s="668" t="n">
        <v>1533</v>
      </c>
    </row>
    <row r="60" customFormat="false" ht="45.75" hidden="false" customHeight="true" outlineLevel="0" collapsed="false">
      <c r="B60" s="665"/>
      <c r="C60" s="666" t="s">
        <v>503</v>
      </c>
      <c r="D60" s="666"/>
      <c r="E60" s="666"/>
      <c r="F60" s="667" t="n">
        <v>486</v>
      </c>
      <c r="G60" s="667" t="n">
        <v>497</v>
      </c>
      <c r="H60" s="668" t="n">
        <v>599</v>
      </c>
    </row>
    <row r="61" customFormat="false" ht="45.75" hidden="false" customHeight="true" outlineLevel="0" collapsed="false">
      <c r="B61" s="665"/>
      <c r="C61" s="666" t="s">
        <v>504</v>
      </c>
      <c r="D61" s="666"/>
      <c r="E61" s="666"/>
      <c r="F61" s="667" t="n">
        <v>405</v>
      </c>
      <c r="G61" s="667" t="n">
        <v>410</v>
      </c>
      <c r="H61" s="668" t="n">
        <v>515</v>
      </c>
    </row>
    <row r="62" customFormat="false" ht="45.75" hidden="false" customHeight="true" outlineLevel="0" collapsed="false">
      <c r="B62" s="669"/>
      <c r="C62" s="670" t="s">
        <v>505</v>
      </c>
      <c r="D62" s="670"/>
      <c r="E62" s="670"/>
      <c r="F62" s="671" t="n">
        <v>112</v>
      </c>
      <c r="G62" s="671" t="n">
        <v>144</v>
      </c>
      <c r="H62" s="672" t="n">
        <v>159</v>
      </c>
    </row>
    <row r="63" customFormat="false" ht="52.5" hidden="false" customHeight="true" outlineLevel="0" collapsed="false">
      <c r="B63" s="673"/>
      <c r="C63" s="674" t="s">
        <v>506</v>
      </c>
      <c r="D63" s="674"/>
      <c r="E63" s="674"/>
      <c r="F63" s="675" t="n">
        <v>9214</v>
      </c>
      <c r="G63" s="675" t="n">
        <v>9402</v>
      </c>
      <c r="H63" s="676" t="n">
        <v>9550</v>
      </c>
    </row>
    <row r="64" customFormat="false" ht="15" hidden="false" customHeight="true" outlineLevel="0" collapsed="false"/>
  </sheetData>
  <sheetProtection algorithmName="SHA-512" hashValue="XkVCpyZSHxTjVMIRqz70ePgtDlP6qnFXrkdWglqF+fmTsVM+VdSdonlnZBiffaOcQkpJVWu21MMFGjWLRRJY/Q==" saltValue="ei2O/V47cyOdUCf65l2f/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109375" defaultRowHeight="13.5" zeroHeight="false" outlineLevelRow="0" outlineLevelCol="0"/>
  <cols>
    <col collapsed="false" customWidth="true" hidden="false" outlineLevel="0" max="1" min="1" style="677" width="45.88"/>
    <col collapsed="false" customWidth="true" hidden="false" outlineLevel="0" max="8" min="2" style="677" width="13.38"/>
    <col collapsed="false" customWidth="false" hidden="false" outlineLevel="0" max="1024" min="9" style="677" width="11.12"/>
  </cols>
  <sheetData>
    <row r="1" customFormat="false" ht="13.5" hidden="false" customHeight="false" outlineLevel="0" collapsed="false">
      <c r="A1" s="678"/>
      <c r="B1" s="679"/>
      <c r="C1" s="680"/>
      <c r="D1" s="681"/>
      <c r="E1" s="682"/>
      <c r="F1" s="682"/>
      <c r="G1" s="682"/>
      <c r="H1" s="683"/>
    </row>
    <row r="2" customFormat="false" ht="13.5" hidden="false" customHeight="false" outlineLevel="0" collapsed="false">
      <c r="A2" s="684"/>
      <c r="B2" s="685"/>
      <c r="C2" s="686"/>
      <c r="D2" s="687" t="s">
        <v>435</v>
      </c>
      <c r="E2" s="688"/>
      <c r="F2" s="689" t="s">
        <v>507</v>
      </c>
      <c r="G2" s="690"/>
      <c r="H2" s="691"/>
    </row>
    <row r="3" customFormat="false" ht="13.5" hidden="false" customHeight="false" outlineLevel="0" collapsed="false">
      <c r="A3" s="687" t="s">
        <v>440</v>
      </c>
      <c r="B3" s="692"/>
      <c r="C3" s="693"/>
      <c r="D3" s="694" t="n">
        <v>25233</v>
      </c>
      <c r="E3" s="695"/>
      <c r="F3" s="696" t="n">
        <v>40879</v>
      </c>
      <c r="G3" s="697"/>
      <c r="H3" s="698"/>
    </row>
    <row r="4" customFormat="false" ht="13.5" hidden="false" customHeight="false" outlineLevel="0" collapsed="false">
      <c r="A4" s="699"/>
      <c r="B4" s="700"/>
      <c r="C4" s="701"/>
      <c r="D4" s="702" t="n">
        <v>18222</v>
      </c>
      <c r="E4" s="703"/>
      <c r="F4" s="704" t="n">
        <v>24087</v>
      </c>
      <c r="G4" s="705"/>
      <c r="H4" s="706"/>
    </row>
    <row r="5" customFormat="false" ht="13.5" hidden="false" customHeight="false" outlineLevel="0" collapsed="false">
      <c r="A5" s="687" t="s">
        <v>442</v>
      </c>
      <c r="B5" s="692"/>
      <c r="C5" s="693"/>
      <c r="D5" s="694" t="n">
        <v>19204</v>
      </c>
      <c r="E5" s="695"/>
      <c r="F5" s="696" t="n">
        <v>42651</v>
      </c>
      <c r="G5" s="697"/>
      <c r="H5" s="698"/>
    </row>
    <row r="6" customFormat="false" ht="13.5" hidden="false" customHeight="false" outlineLevel="0" collapsed="false">
      <c r="A6" s="699"/>
      <c r="B6" s="700"/>
      <c r="C6" s="701"/>
      <c r="D6" s="702" t="n">
        <v>11157</v>
      </c>
      <c r="E6" s="703"/>
      <c r="F6" s="704" t="n">
        <v>22675</v>
      </c>
      <c r="G6" s="705"/>
      <c r="H6" s="706"/>
    </row>
    <row r="7" customFormat="false" ht="13.5" hidden="false" customHeight="false" outlineLevel="0" collapsed="false">
      <c r="A7" s="687" t="s">
        <v>443</v>
      </c>
      <c r="B7" s="692"/>
      <c r="C7" s="693"/>
      <c r="D7" s="694" t="n">
        <v>28209</v>
      </c>
      <c r="E7" s="695"/>
      <c r="F7" s="696" t="n">
        <v>43226</v>
      </c>
      <c r="G7" s="697"/>
      <c r="H7" s="698"/>
    </row>
    <row r="8" customFormat="false" ht="13.5" hidden="false" customHeight="false" outlineLevel="0" collapsed="false">
      <c r="A8" s="699"/>
      <c r="B8" s="700"/>
      <c r="C8" s="701"/>
      <c r="D8" s="702" t="n">
        <v>15116</v>
      </c>
      <c r="E8" s="703"/>
      <c r="F8" s="704" t="n">
        <v>22622</v>
      </c>
      <c r="G8" s="705"/>
      <c r="H8" s="706"/>
    </row>
    <row r="9" customFormat="false" ht="13.5" hidden="false" customHeight="false" outlineLevel="0" collapsed="false">
      <c r="A9" s="687" t="s">
        <v>444</v>
      </c>
      <c r="B9" s="692"/>
      <c r="C9" s="693"/>
      <c r="D9" s="694" t="n">
        <v>27982</v>
      </c>
      <c r="E9" s="695"/>
      <c r="F9" s="696" t="n">
        <v>42836</v>
      </c>
      <c r="G9" s="697"/>
      <c r="H9" s="698"/>
    </row>
    <row r="10" customFormat="false" ht="13.5" hidden="false" customHeight="false" outlineLevel="0" collapsed="false">
      <c r="A10" s="699"/>
      <c r="B10" s="700"/>
      <c r="C10" s="701"/>
      <c r="D10" s="702" t="n">
        <v>20146</v>
      </c>
      <c r="E10" s="703"/>
      <c r="F10" s="704" t="n">
        <v>22936</v>
      </c>
      <c r="G10" s="705"/>
      <c r="H10" s="706"/>
    </row>
    <row r="11" customFormat="false" ht="13.5" hidden="false" customHeight="false" outlineLevel="0" collapsed="false">
      <c r="A11" s="687" t="s">
        <v>445</v>
      </c>
      <c r="B11" s="692"/>
      <c r="C11" s="693"/>
      <c r="D11" s="694" t="n">
        <v>40700</v>
      </c>
      <c r="E11" s="695"/>
      <c r="F11" s="696" t="n">
        <v>44161</v>
      </c>
      <c r="G11" s="697"/>
      <c r="H11" s="698"/>
    </row>
    <row r="12" customFormat="false" ht="13.5" hidden="false" customHeight="false" outlineLevel="0" collapsed="false">
      <c r="A12" s="699"/>
      <c r="B12" s="700"/>
      <c r="C12" s="707"/>
      <c r="D12" s="702" t="n">
        <v>27163</v>
      </c>
      <c r="E12" s="703"/>
      <c r="F12" s="704" t="n">
        <v>23644</v>
      </c>
      <c r="G12" s="705"/>
      <c r="H12" s="706"/>
    </row>
    <row r="13" customFormat="false" ht="13.5" hidden="false" customHeight="false" outlineLevel="0" collapsed="false">
      <c r="A13" s="687"/>
      <c r="B13" s="692"/>
      <c r="C13" s="708"/>
      <c r="D13" s="709" t="n">
        <v>28266</v>
      </c>
      <c r="E13" s="710"/>
      <c r="F13" s="711" t="n">
        <v>42751</v>
      </c>
      <c r="G13" s="712"/>
      <c r="H13" s="698"/>
    </row>
    <row r="14" customFormat="false" ht="13.5" hidden="false" customHeight="false" outlineLevel="0" collapsed="false">
      <c r="A14" s="699"/>
      <c r="B14" s="700"/>
      <c r="C14" s="701"/>
      <c r="D14" s="702" t="n">
        <v>18361</v>
      </c>
      <c r="E14" s="703"/>
      <c r="F14" s="704" t="n">
        <v>23193</v>
      </c>
      <c r="G14" s="705"/>
      <c r="H14" s="706"/>
    </row>
    <row r="17" customFormat="false" ht="13.5" hidden="false" customHeight="false" outlineLevel="0" collapsed="false">
      <c r="A17" s="677" t="s">
        <v>508</v>
      </c>
    </row>
    <row r="18" customFormat="false" ht="13.5" hidden="false" customHeight="false" outlineLevel="0" collapsed="false">
      <c r="A18" s="713"/>
      <c r="B18" s="713" t="str">
        <f aca="false">実質収支比率等に係る経年分析!F$46</f>
        <v>H28</v>
      </c>
      <c r="C18" s="713" t="str">
        <f aca="false">実質収支比率等に係る経年分析!G$46</f>
        <v>H29</v>
      </c>
      <c r="D18" s="713" t="str">
        <f aca="false">実質収支比率等に係る経年分析!H$46</f>
        <v>H30</v>
      </c>
      <c r="E18" s="713" t="str">
        <f aca="false">実質収支比率等に係る経年分析!I$46</f>
        <v>R01</v>
      </c>
      <c r="F18" s="713" t="str">
        <f aca="false">実質収支比率等に係る経年分析!J$46</f>
        <v>R02</v>
      </c>
    </row>
    <row r="19" customFormat="false" ht="13.5" hidden="false" customHeight="false" outlineLevel="0" collapsed="false">
      <c r="A19" s="713" t="s">
        <v>455</v>
      </c>
      <c r="B19" s="713" t="n">
        <f aca="false">ROUND(VALUE(SUBSTITUTE(実質収支比率等に係る経年分析!F$48,"▲","-")),2)</f>
        <v>6.87</v>
      </c>
      <c r="C19" s="713" t="n">
        <f aca="false">ROUND(VALUE(SUBSTITUTE(実質収支比率等に係る経年分析!G$48,"▲","-")),2)</f>
        <v>8.34</v>
      </c>
      <c r="D19" s="713" t="n">
        <f aca="false">ROUND(VALUE(SUBSTITUTE(実質収支比率等に係る経年分析!H$48,"▲","-")),2)</f>
        <v>8.87</v>
      </c>
      <c r="E19" s="713" t="n">
        <f aca="false">ROUND(VALUE(SUBSTITUTE(実質収支比率等に係る経年分析!I$48,"▲","-")),2)</f>
        <v>7.46</v>
      </c>
      <c r="F19" s="713" t="n">
        <f aca="false">ROUND(VALUE(SUBSTITUTE(実質収支比率等に係る経年分析!J$48,"▲","-")),2)</f>
        <v>7.43</v>
      </c>
    </row>
    <row r="20" customFormat="false" ht="13.5" hidden="false" customHeight="false" outlineLevel="0" collapsed="false">
      <c r="A20" s="713" t="s">
        <v>454</v>
      </c>
      <c r="B20" s="713" t="n">
        <f aca="false">ROUND(VALUE(SUBSTITUTE(実質収支比率等に係る経年分析!F$47,"▲","-")),2)</f>
        <v>12.09</v>
      </c>
      <c r="C20" s="713" t="n">
        <f aca="false">ROUND(VALUE(SUBSTITUTE(実質収支比率等に係る経年分析!G$47,"▲","-")),2)</f>
        <v>10.34</v>
      </c>
      <c r="D20" s="713" t="n">
        <f aca="false">ROUND(VALUE(SUBSTITUTE(実質収支比率等に係る経年分析!H$47,"▲","-")),2)</f>
        <v>10.6</v>
      </c>
      <c r="E20" s="713" t="n">
        <f aca="false">ROUND(VALUE(SUBSTITUTE(実質収支比率等に係る経年分析!I$47,"▲","-")),2)</f>
        <v>10.89</v>
      </c>
      <c r="F20" s="713" t="n">
        <f aca="false">ROUND(VALUE(SUBSTITUTE(実質収支比率等に係る経年分析!J$47,"▲","-")),2)</f>
        <v>10.65</v>
      </c>
    </row>
    <row r="21" customFormat="false" ht="13.5" hidden="false" customHeight="false" outlineLevel="0" collapsed="false">
      <c r="A21" s="713" t="s">
        <v>58</v>
      </c>
      <c r="B21" s="713" t="n">
        <f aca="false">IF(ISNUMBER(VALUE(SUBSTITUTE(実質収支比率等に係る経年分析!F$49,"▲","-"))),ROUND(VALUE(SUBSTITUTE(実質収支比率等に係る経年分析!F$49,"▲","-")),2),NA())</f>
        <v>-0.25</v>
      </c>
      <c r="C21" s="713" t="n">
        <f aca="false">IF(ISNUMBER(VALUE(SUBSTITUTE(実質収支比率等に係る経年分析!G$49,"▲","-"))),ROUND(VALUE(SUBSTITUTE(実質収支比率等に係る経年分析!G$49,"▲","-")),2),NA())</f>
        <v>-0.02</v>
      </c>
      <c r="D21" s="713" t="n">
        <f aca="false">IF(ISNUMBER(VALUE(SUBSTITUTE(実質収支比率等に係る経年分析!H$49,"▲","-"))),ROUND(VALUE(SUBSTITUTE(実質収支比率等に係る経年分析!H$49,"▲","-")),2),NA())</f>
        <v>0.81</v>
      </c>
      <c r="E21" s="713" t="n">
        <f aca="false">IF(ISNUMBER(VALUE(SUBSTITUTE(実質収支比率等に係る経年分析!I$49,"▲","-"))),ROUND(VALUE(SUBSTITUTE(実質収支比率等に係る経年分析!I$49,"▲","-")),2),NA())</f>
        <v>-1.11</v>
      </c>
      <c r="F21" s="713" t="n">
        <f aca="false">IF(ISNUMBER(VALUE(SUBSTITUTE(実質収支比率等に係る経年分析!J$49,"▲","-"))),ROUND(VALUE(SUBSTITUTE(実質収支比率等に係る経年分析!J$49,"▲","-")),2),NA())</f>
        <v>0.11</v>
      </c>
    </row>
    <row r="24" customFormat="false" ht="13.5" hidden="false" customHeight="false" outlineLevel="0" collapsed="false">
      <c r="A24" s="677" t="s">
        <v>509</v>
      </c>
    </row>
    <row r="25" customFormat="false" ht="13.5" hidden="false" customHeight="false" outlineLevel="0" collapsed="false">
      <c r="A25" s="714"/>
      <c r="B25" s="714" t="str">
        <f aca="false">連結実質赤字比率に係る赤字・黒字の構成分析!F$33</f>
        <v>H28</v>
      </c>
      <c r="C25" s="714"/>
      <c r="D25" s="714" t="str">
        <f aca="false">連結実質赤字比率に係る赤字・黒字の構成分析!G$33</f>
        <v>H29</v>
      </c>
      <c r="E25" s="714"/>
      <c r="F25" s="714" t="str">
        <f aca="false">連結実質赤字比率に係る赤字・黒字の構成分析!H$33</f>
        <v>H30</v>
      </c>
      <c r="G25" s="714"/>
      <c r="H25" s="714" t="str">
        <f aca="false">連結実質赤字比率に係る赤字・黒字の構成分析!I$33</f>
        <v>R01</v>
      </c>
      <c r="I25" s="714"/>
      <c r="J25" s="714" t="str">
        <f aca="false">連結実質赤字比率に係る赤字・黒字の構成分析!J$33</f>
        <v>R02</v>
      </c>
      <c r="K25" s="714"/>
    </row>
    <row r="26" customFormat="false" ht="13.5" hidden="false" customHeight="false" outlineLevel="0" collapsed="false">
      <c r="A26" s="714"/>
      <c r="B26" s="714" t="s">
        <v>510</v>
      </c>
      <c r="C26" s="714" t="s">
        <v>511</v>
      </c>
      <c r="D26" s="714" t="s">
        <v>510</v>
      </c>
      <c r="E26" s="714" t="s">
        <v>511</v>
      </c>
      <c r="F26" s="714" t="s">
        <v>510</v>
      </c>
      <c r="G26" s="714" t="s">
        <v>511</v>
      </c>
      <c r="H26" s="714" t="s">
        <v>510</v>
      </c>
      <c r="I26" s="714" t="s">
        <v>511</v>
      </c>
      <c r="J26" s="714" t="s">
        <v>510</v>
      </c>
      <c r="K26" s="714" t="s">
        <v>511</v>
      </c>
    </row>
    <row r="27" customFormat="false" ht="13.5" hidden="false" customHeight="false" outlineLevel="0" collapsed="false">
      <c r="A27" s="714" t="str">
        <f aca="false">IF(連結実質赤字比率に係る赤字・黒字の構成分析!C$43="",NA(),連結実質赤字比率に係る赤字・黒字の構成分析!C$43)</f>
        <v>その他会計（黒字）</v>
      </c>
      <c r="B27" s="714" t="e">
        <f aca="false">IF(ROUND(VALUE(SUBSTITUTE(連結実質赤字比率に係る赤字・黒字の構成分析!F$43,"▲", "-")), 2) &lt; 0, ABS(ROUND(VALUE(SUBSTITUTE(連結実質赤字比率に係る赤字・黒字の構成分析!F$43,"▲", "-")), 2)), NA())</f>
        <v>#N/A</v>
      </c>
      <c r="C27" s="714" t="n">
        <f aca="false">IF(ROUND(VALUE(SUBSTITUTE(連結実質赤字比率に係る赤字・黒字の構成分析!F$43,"▲", "-")), 2) &gt;= 0, ABS(ROUND(VALUE(SUBSTITUTE(連結実質赤字比率に係る赤字・黒字の構成分析!F$43,"▲", "-")), 2)), NA())</f>
        <v>0.04</v>
      </c>
      <c r="D27" s="714" t="e">
        <f aca="false">IF(ROUND(VALUE(SUBSTITUTE(連結実質赤字比率に係る赤字・黒字の構成分析!G$43,"▲", "-")), 2) &lt; 0, ABS(ROUND(VALUE(SUBSTITUTE(連結実質赤字比率に係る赤字・黒字の構成分析!G$43,"▲", "-")), 2)), NA())</f>
        <v>#N/A</v>
      </c>
      <c r="E27" s="714" t="n">
        <f aca="false">IF(ROUND(VALUE(SUBSTITUTE(連結実質赤字比率に係る赤字・黒字の構成分析!G$43,"▲", "-")), 2) &gt;= 0, ABS(ROUND(VALUE(SUBSTITUTE(連結実質赤字比率に係る赤字・黒字の構成分析!G$43,"▲", "-")), 2)), NA())</f>
        <v>0.04</v>
      </c>
      <c r="F27" s="714" t="e">
        <f aca="false">IF(ROUND(VALUE(SUBSTITUTE(連結実質赤字比率に係る赤字・黒字の構成分析!H$43,"▲", "-")), 2) &lt; 0, ABS(ROUND(VALUE(SUBSTITUTE(連結実質赤字比率に係る赤字・黒字の構成分析!H$43,"▲", "-")), 2)), NA())</f>
        <v>#N/A</v>
      </c>
      <c r="G27" s="714" t="n">
        <f aca="false">IF(ROUND(VALUE(SUBSTITUTE(連結実質赤字比率に係る赤字・黒字の構成分析!H$43,"▲", "-")), 2) &gt;= 0, ABS(ROUND(VALUE(SUBSTITUTE(連結実質赤字比率に係る赤字・黒字の構成分析!H$43,"▲", "-")), 2)), NA())</f>
        <v>0.05</v>
      </c>
      <c r="H27" s="714" t="e">
        <f aca="false">IF(ROUND(VALUE(SUBSTITUTE(連結実質赤字比率に係る赤字・黒字の構成分析!I$43,"▲", "-")), 2) &lt; 0, ABS(ROUND(VALUE(SUBSTITUTE(連結実質赤字比率に係る赤字・黒字の構成分析!I$43,"▲", "-")), 2)), NA())</f>
        <v>#N/A</v>
      </c>
      <c r="I27" s="714" t="n">
        <f aca="false">IF(ROUND(VALUE(SUBSTITUTE(連結実質赤字比率に係る赤字・黒字の構成分析!I$43,"▲", "-")), 2) &gt;= 0, ABS(ROUND(VALUE(SUBSTITUTE(連結実質赤字比率に係る赤字・黒字の構成分析!I$43,"▲", "-")), 2)), NA())</f>
        <v>0.05</v>
      </c>
      <c r="J27" s="714" t="e">
        <f aca="false">IF(ROUND(VALUE(SUBSTITUTE(連結実質赤字比率に係る赤字・黒字の構成分析!J$43,"▲", "-")), 2) &lt; 0, ABS(ROUND(VALUE(SUBSTITUTE(連結実質赤字比率に係る赤字・黒字の構成分析!J$43,"▲", "-")), 2)), NA())</f>
        <v>#N/A</v>
      </c>
      <c r="K27" s="714" t="n">
        <f aca="false">IF(ROUND(VALUE(SUBSTITUTE(連結実質赤字比率に係る赤字・黒字の構成分析!J$43,"▲", "-")), 2) &gt;= 0, ABS(ROUND(VALUE(SUBSTITUTE(連結実質赤字比率に係る赤字・黒字の構成分析!J$43,"▲", "-")), 2)), NA())</f>
        <v>0.02</v>
      </c>
    </row>
    <row r="28" customFormat="false" ht="13.5" hidden="false" customHeight="false" outlineLevel="0" collapsed="false">
      <c r="A28" s="714" t="str">
        <f aca="false">IF(連結実質赤字比率に係る赤字・黒字の構成分析!C$42="",NA(),連結実質赤字比率に係る赤字・黒字の構成分析!C$42)</f>
        <v>その他会計（赤字）</v>
      </c>
      <c r="B28" s="714" t="e">
        <f aca="false">IF(ROUND(VALUE(SUBSTITUTE(連結実質赤字比率に係る赤字・黒字の構成分析!F$42,"▲", "-")), 2) &lt; 0, ABS(ROUND(VALUE(SUBSTITUTE(連結実質赤字比率に係る赤字・黒字の構成分析!F$42,"▲", "-")), 2)), NA())</f>
        <v>#VALUE!</v>
      </c>
      <c r="C28" s="714" t="e">
        <f aca="false">IF(ROUND(VALUE(SUBSTITUTE(連結実質赤字比率に係る赤字・黒字の構成分析!F$42,"▲", "-")), 2) &gt;= 0, ABS(ROUND(VALUE(SUBSTITUTE(連結実質赤字比率に係る赤字・黒字の構成分析!F$42,"▲", "-")), 2)), NA())</f>
        <v>#VALUE!</v>
      </c>
      <c r="D28" s="714" t="e">
        <f aca="false">IF(ROUND(VALUE(SUBSTITUTE(連結実質赤字比率に係る赤字・黒字の構成分析!G$42,"▲", "-")), 2) &lt; 0, ABS(ROUND(VALUE(SUBSTITUTE(連結実質赤字比率に係る赤字・黒字の構成分析!G$42,"▲", "-")), 2)), NA())</f>
        <v>#VALUE!</v>
      </c>
      <c r="E28" s="714" t="e">
        <f aca="false">IF(ROUND(VALUE(SUBSTITUTE(連結実質赤字比率に係る赤字・黒字の構成分析!G$42,"▲", "-")), 2) &gt;= 0, ABS(ROUND(VALUE(SUBSTITUTE(連結実質赤字比率に係る赤字・黒字の構成分析!G$42,"▲", "-")), 2)), NA())</f>
        <v>#VALUE!</v>
      </c>
      <c r="F28" s="714" t="e">
        <f aca="false">IF(ROUND(VALUE(SUBSTITUTE(連結実質赤字比率に係る赤字・黒字の構成分析!H$42,"▲", "-")), 2) &lt; 0, ABS(ROUND(VALUE(SUBSTITUTE(連結実質赤字比率に係る赤字・黒字の構成分析!H$42,"▲", "-")), 2)), NA())</f>
        <v>#VALUE!</v>
      </c>
      <c r="G28" s="714" t="e">
        <f aca="false">IF(ROUND(VALUE(SUBSTITUTE(連結実質赤字比率に係る赤字・黒字の構成分析!H$42,"▲", "-")), 2) &gt;= 0, ABS(ROUND(VALUE(SUBSTITUTE(連結実質赤字比率に係る赤字・黒字の構成分析!H$42,"▲", "-")), 2)), NA())</f>
        <v>#VALUE!</v>
      </c>
      <c r="H28" s="714" t="e">
        <f aca="false">IF(ROUND(VALUE(SUBSTITUTE(連結実質赤字比率に係る赤字・黒字の構成分析!I$42,"▲", "-")), 2) &lt; 0, ABS(ROUND(VALUE(SUBSTITUTE(連結実質赤字比率に係る赤字・黒字の構成分析!I$42,"▲", "-")), 2)), NA())</f>
        <v>#VALUE!</v>
      </c>
      <c r="I28" s="714" t="e">
        <f aca="false">IF(ROUND(VALUE(SUBSTITUTE(連結実質赤字比率に係る赤字・黒字の構成分析!I$42,"▲", "-")), 2) &gt;= 0, ABS(ROUND(VALUE(SUBSTITUTE(連結実質赤字比率に係る赤字・黒字の構成分析!I$42,"▲", "-")), 2)), NA())</f>
        <v>#VALUE!</v>
      </c>
      <c r="J28" s="714" t="e">
        <f aca="false">IF(ROUND(VALUE(SUBSTITUTE(連結実質赤字比率に係る赤字・黒字の構成分析!J$42,"▲", "-")), 2) &lt; 0, ABS(ROUND(VALUE(SUBSTITUTE(連結実質赤字比率に係る赤字・黒字の構成分析!J$42,"▲", "-")), 2)), NA())</f>
        <v>#VALUE!</v>
      </c>
      <c r="K28" s="714"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14" t="str">
        <f aca="false">IF(連結実質赤字比率に係る赤字・黒字の構成分析!C$41="",NA(),連結実質赤字比率に係る赤字・黒字の構成分析!C$41)</f>
        <v>広田中央特定土地区画整理事業特別会計</v>
      </c>
      <c r="B29" s="714" t="e">
        <f aca="false">IF(ROUND(VALUE(SUBSTITUTE(連結実質赤字比率に係る赤字・黒字の構成分析!F$41,"▲", "-")), 2) &lt; 0, ABS(ROUND(VALUE(SUBSTITUTE(連結実質赤字比率に係る赤字・黒字の構成分析!F$41,"▲", "-")), 2)), NA())</f>
        <v>#N/A</v>
      </c>
      <c r="C29" s="714" t="n">
        <f aca="false">IF(ROUND(VALUE(SUBSTITUTE(連結実質赤字比率に係る赤字・黒字の構成分析!F$41,"▲", "-")), 2) &gt;= 0, ABS(ROUND(VALUE(SUBSTITUTE(連結実質赤字比率に係る赤字・黒字の構成分析!F$41,"▲", "-")), 2)), NA())</f>
        <v>0.16</v>
      </c>
      <c r="D29" s="714" t="e">
        <f aca="false">IF(ROUND(VALUE(SUBSTITUTE(連結実質赤字比率に係る赤字・黒字の構成分析!G$41,"▲", "-")), 2) &lt; 0, ABS(ROUND(VALUE(SUBSTITUTE(連結実質赤字比率に係る赤字・黒字の構成分析!G$41,"▲", "-")), 2)), NA())</f>
        <v>#N/A</v>
      </c>
      <c r="E29" s="714" t="n">
        <f aca="false">IF(ROUND(VALUE(SUBSTITUTE(連結実質赤字比率に係る赤字・黒字の構成分析!G$41,"▲", "-")), 2) &gt;= 0, ABS(ROUND(VALUE(SUBSTITUTE(連結実質赤字比率に係る赤字・黒字の構成分析!G$41,"▲", "-")), 2)), NA())</f>
        <v>0.08</v>
      </c>
      <c r="F29" s="714" t="e">
        <f aca="false">IF(ROUND(VALUE(SUBSTITUTE(連結実質赤字比率に係る赤字・黒字の構成分析!H$41,"▲", "-")), 2) &lt; 0, ABS(ROUND(VALUE(SUBSTITUTE(連結実質赤字比率に係る赤字・黒字の構成分析!H$41,"▲", "-")), 2)), NA())</f>
        <v>#N/A</v>
      </c>
      <c r="G29" s="714" t="n">
        <f aca="false">IF(ROUND(VALUE(SUBSTITUTE(連結実質赤字比率に係る赤字・黒字の構成分析!H$41,"▲", "-")), 2) &gt;= 0, ABS(ROUND(VALUE(SUBSTITUTE(連結実質赤字比率に係る赤字・黒字の構成分析!H$41,"▲", "-")), 2)), NA())</f>
        <v>0.17</v>
      </c>
      <c r="H29" s="714" t="e">
        <f aca="false">IF(ROUND(VALUE(SUBSTITUTE(連結実質赤字比率に係る赤字・黒字の構成分析!I$41,"▲", "-")), 2) &lt; 0, ABS(ROUND(VALUE(SUBSTITUTE(連結実質赤字比率に係る赤字・黒字の構成分析!I$41,"▲", "-")), 2)), NA())</f>
        <v>#N/A</v>
      </c>
      <c r="I29" s="714" t="n">
        <f aca="false">IF(ROUND(VALUE(SUBSTITUTE(連結実質赤字比率に係る赤字・黒字の構成分析!I$41,"▲", "-")), 2) &gt;= 0, ABS(ROUND(VALUE(SUBSTITUTE(連結実質赤字比率に係る赤字・黒字の構成分析!I$41,"▲", "-")), 2)), NA())</f>
        <v>0.12</v>
      </c>
      <c r="J29" s="714" t="e">
        <f aca="false">IF(ROUND(VALUE(SUBSTITUTE(連結実質赤字比率に係る赤字・黒字の構成分析!J$41,"▲", "-")), 2) &lt; 0, ABS(ROUND(VALUE(SUBSTITUTE(連結実質赤字比率に係る赤字・黒字の構成分析!J$41,"▲", "-")), 2)), NA())</f>
        <v>#N/A</v>
      </c>
      <c r="K29" s="714" t="n">
        <f aca="false">IF(ROUND(VALUE(SUBSTITUTE(連結実質赤字比率に係る赤字・黒字の構成分析!J$41,"▲", "-")), 2) &gt;= 0, ABS(ROUND(VALUE(SUBSTITUTE(連結実質赤字比率に係る赤字・黒字の構成分析!J$41,"▲", "-")), 2)), NA())</f>
        <v>0.13</v>
      </c>
    </row>
    <row r="30" customFormat="false" ht="13.5" hidden="false" customHeight="false" outlineLevel="0" collapsed="false">
      <c r="A30" s="714" t="str">
        <f aca="false">IF(連結実質赤字比率に係る赤字・黒字の構成分析!C$40="",NA(),連結実質赤字比率に係る赤字・黒字の構成分析!C$40)</f>
        <v>農業集落排水事業特別会計</v>
      </c>
      <c r="B30" s="714" t="e">
        <f aca="false">IF(ROUND(VALUE(SUBSTITUTE(連結実質赤字比率に係る赤字・黒字の構成分析!F$40,"▲", "-")), 2) &lt; 0, ABS(ROUND(VALUE(SUBSTITUTE(連結実質赤字比率に係る赤字・黒字の構成分析!F$40,"▲", "-")), 2)), NA())</f>
        <v>#N/A</v>
      </c>
      <c r="C30" s="714" t="n">
        <f aca="false">IF(ROUND(VALUE(SUBSTITUTE(連結実質赤字比率に係る赤字・黒字の構成分析!F$40,"▲", "-")), 2) &gt;= 0, ABS(ROUND(VALUE(SUBSTITUTE(連結実質赤字比率に係る赤字・黒字の構成分析!F$40,"▲", "-")), 2)), NA())</f>
        <v>0.05</v>
      </c>
      <c r="D30" s="714" t="e">
        <f aca="false">IF(ROUND(VALUE(SUBSTITUTE(連結実質赤字比率に係る赤字・黒字の構成分析!G$40,"▲", "-")), 2) &lt; 0, ABS(ROUND(VALUE(SUBSTITUTE(連結実質赤字比率に係る赤字・黒字の構成分析!G$40,"▲", "-")), 2)), NA())</f>
        <v>#N/A</v>
      </c>
      <c r="E30" s="714" t="n">
        <f aca="false">IF(ROUND(VALUE(SUBSTITUTE(連結実質赤字比率に係る赤字・黒字の構成分析!G$40,"▲", "-")), 2) &gt;= 0, ABS(ROUND(VALUE(SUBSTITUTE(連結実質赤字比率に係る赤字・黒字の構成分析!G$40,"▲", "-")), 2)), NA())</f>
        <v>0.07</v>
      </c>
      <c r="F30" s="714" t="e">
        <f aca="false">IF(ROUND(VALUE(SUBSTITUTE(連結実質赤字比率に係る赤字・黒字の構成分析!H$40,"▲", "-")), 2) &lt; 0, ABS(ROUND(VALUE(SUBSTITUTE(連結実質赤字比率に係る赤字・黒字の構成分析!H$40,"▲", "-")), 2)), NA())</f>
        <v>#N/A</v>
      </c>
      <c r="G30" s="714" t="n">
        <f aca="false">IF(ROUND(VALUE(SUBSTITUTE(連結実質赤字比率に係る赤字・黒字の構成分析!H$40,"▲", "-")), 2) &gt;= 0, ABS(ROUND(VALUE(SUBSTITUTE(連結実質赤字比率に係る赤字・黒字の構成分析!H$40,"▲", "-")), 2)), NA())</f>
        <v>0.09</v>
      </c>
      <c r="H30" s="714" t="e">
        <f aca="false">IF(ROUND(VALUE(SUBSTITUTE(連結実質赤字比率に係る赤字・黒字の構成分析!I$40,"▲", "-")), 2) &lt; 0, ABS(ROUND(VALUE(SUBSTITUTE(連結実質赤字比率に係る赤字・黒字の構成分析!I$40,"▲", "-")), 2)), NA())</f>
        <v>#N/A</v>
      </c>
      <c r="I30" s="714" t="n">
        <f aca="false">IF(ROUND(VALUE(SUBSTITUTE(連結実質赤字比率に係る赤字・黒字の構成分析!I$40,"▲", "-")), 2) &gt;= 0, ABS(ROUND(VALUE(SUBSTITUTE(連結実質赤字比率に係る赤字・黒字の構成分析!I$40,"▲", "-")), 2)), NA())</f>
        <v>0.13</v>
      </c>
      <c r="J30" s="714" t="e">
        <f aca="false">IF(ROUND(VALUE(SUBSTITUTE(連結実質赤字比率に係る赤字・黒字の構成分析!J$40,"▲", "-")), 2) &lt; 0, ABS(ROUND(VALUE(SUBSTITUTE(連結実質赤字比率に係る赤字・黒字の構成分析!J$40,"▲", "-")), 2)), NA())</f>
        <v>#N/A</v>
      </c>
      <c r="K30" s="714" t="n">
        <f aca="false">IF(ROUND(VALUE(SUBSTITUTE(連結実質赤字比率に係る赤字・黒字の構成分析!J$40,"▲", "-")), 2) &gt;= 0, ABS(ROUND(VALUE(SUBSTITUTE(連結実質赤字比率に係る赤字・黒字の構成分析!J$40,"▲", "-")), 2)), NA())</f>
        <v>0.16</v>
      </c>
    </row>
    <row r="31" customFormat="false" ht="13.5" hidden="false" customHeight="false" outlineLevel="0" collapsed="false">
      <c r="A31" s="714" t="str">
        <f aca="false">IF(連結実質赤字比率に係る赤字・黒字の構成分析!C$39="",NA(),連結実質赤字比率に係る赤字・黒字の構成分析!C$39)</f>
        <v>北新宿第二土地区画整理事業特別会計</v>
      </c>
      <c r="B31" s="714" t="e">
        <f aca="false">IF(ROUND(VALUE(SUBSTITUTE(連結実質赤字比率に係る赤字・黒字の構成分析!F$39,"▲", "-")), 2) &lt; 0, ABS(ROUND(VALUE(SUBSTITUTE(連結実質赤字比率に係る赤字・黒字の構成分析!F$39,"▲", "-")), 2)), NA())</f>
        <v>#N/A</v>
      </c>
      <c r="C31" s="714" t="n">
        <f aca="false">IF(ROUND(VALUE(SUBSTITUTE(連結実質赤字比率に係る赤字・黒字の構成分析!F$39,"▲", "-")), 2) &gt;= 0, ABS(ROUND(VALUE(SUBSTITUTE(連結実質赤字比率に係る赤字・黒字の構成分析!F$39,"▲", "-")), 2)), NA())</f>
        <v>0.42</v>
      </c>
      <c r="D31" s="714" t="e">
        <f aca="false">IF(ROUND(VALUE(SUBSTITUTE(連結実質赤字比率に係る赤字・黒字の構成分析!G$39,"▲", "-")), 2) &lt; 0, ABS(ROUND(VALUE(SUBSTITUTE(連結実質赤字比率に係る赤字・黒字の構成分析!G$39,"▲", "-")), 2)), NA())</f>
        <v>#N/A</v>
      </c>
      <c r="E31" s="714" t="n">
        <f aca="false">IF(ROUND(VALUE(SUBSTITUTE(連結実質赤字比率に係る赤字・黒字の構成分析!G$39,"▲", "-")), 2) &gt;= 0, ABS(ROUND(VALUE(SUBSTITUTE(連結実質赤字比率に係る赤字・黒字の構成分析!G$39,"▲", "-")), 2)), NA())</f>
        <v>0.62</v>
      </c>
      <c r="F31" s="714" t="e">
        <f aca="false">IF(ROUND(VALUE(SUBSTITUTE(連結実質赤字比率に係る赤字・黒字の構成分析!H$39,"▲", "-")), 2) &lt; 0, ABS(ROUND(VALUE(SUBSTITUTE(連結実質赤字比率に係る赤字・黒字の構成分析!H$39,"▲", "-")), 2)), NA())</f>
        <v>#N/A</v>
      </c>
      <c r="G31" s="714" t="n">
        <f aca="false">IF(ROUND(VALUE(SUBSTITUTE(連結実質赤字比率に係る赤字・黒字の構成分析!H$39,"▲", "-")), 2) &gt;= 0, ABS(ROUND(VALUE(SUBSTITUTE(連結実質赤字比率に係る赤字・黒字の構成分析!H$39,"▲", "-")), 2)), NA())</f>
        <v>0.41</v>
      </c>
      <c r="H31" s="714" t="e">
        <f aca="false">IF(ROUND(VALUE(SUBSTITUTE(連結実質赤字比率に係る赤字・黒字の構成分析!I$39,"▲", "-")), 2) &lt; 0, ABS(ROUND(VALUE(SUBSTITUTE(連結実質赤字比率に係る赤字・黒字の構成分析!I$39,"▲", "-")), 2)), NA())</f>
        <v>#N/A</v>
      </c>
      <c r="I31" s="714" t="n">
        <f aca="false">IF(ROUND(VALUE(SUBSTITUTE(連結実質赤字比率に係る赤字・黒字の構成分析!I$39,"▲", "-")), 2) &gt;= 0, ABS(ROUND(VALUE(SUBSTITUTE(連結実質赤字比率に係る赤字・黒字の構成分析!I$39,"▲", "-")), 2)), NA())</f>
        <v>0.4</v>
      </c>
      <c r="J31" s="714" t="e">
        <f aca="false">IF(ROUND(VALUE(SUBSTITUTE(連結実質赤字比率に係る赤字・黒字の構成分析!J$39,"▲", "-")), 2) &lt; 0, ABS(ROUND(VALUE(SUBSTITUTE(連結実質赤字比率に係る赤字・黒字の構成分析!J$39,"▲", "-")), 2)), NA())</f>
        <v>#N/A</v>
      </c>
      <c r="K31" s="714" t="n">
        <f aca="false">IF(ROUND(VALUE(SUBSTITUTE(連結実質赤字比率に係る赤字・黒字の構成分析!J$39,"▲", "-")), 2) &gt;= 0, ABS(ROUND(VALUE(SUBSTITUTE(連結実質赤字比率に係る赤字・黒字の構成分析!J$39,"▲", "-")), 2)), NA())</f>
        <v>0.18</v>
      </c>
    </row>
    <row r="32" customFormat="false" ht="13.5" hidden="false" customHeight="false" outlineLevel="0" collapsed="false">
      <c r="A32" s="714" t="str">
        <f aca="false">IF(連結実質赤字比率に係る赤字・黒字の構成分析!C$38="",NA(),連結実質赤字比率に係る赤字・黒字の構成分析!C$38)</f>
        <v>介護保険特別会計</v>
      </c>
      <c r="B32" s="714" t="e">
        <f aca="false">IF(ROUND(VALUE(SUBSTITUTE(連結実質赤字比率に係る赤字・黒字の構成分析!F$38,"▲", "-")), 2) &lt; 0, ABS(ROUND(VALUE(SUBSTITUTE(連結実質赤字比率に係る赤字・黒字の構成分析!F$38,"▲", "-")), 2)), NA())</f>
        <v>#N/A</v>
      </c>
      <c r="C32" s="714" t="n">
        <f aca="false">IF(ROUND(VALUE(SUBSTITUTE(連結実質赤字比率に係る赤字・黒字の構成分析!F$38,"▲", "-")), 2) &gt;= 0, ABS(ROUND(VALUE(SUBSTITUTE(連結実質赤字比率に係る赤字・黒字の構成分析!F$38,"▲", "-")), 2)), NA())</f>
        <v>0.73</v>
      </c>
      <c r="D32" s="714" t="e">
        <f aca="false">IF(ROUND(VALUE(SUBSTITUTE(連結実質赤字比率に係る赤字・黒字の構成分析!G$38,"▲", "-")), 2) &lt; 0, ABS(ROUND(VALUE(SUBSTITUTE(連結実質赤字比率に係る赤字・黒字の構成分析!G$38,"▲", "-")), 2)), NA())</f>
        <v>#N/A</v>
      </c>
      <c r="E32" s="714" t="n">
        <f aca="false">IF(ROUND(VALUE(SUBSTITUTE(連結実質赤字比率に係る赤字・黒字の構成分析!G$38,"▲", "-")), 2) &gt;= 0, ABS(ROUND(VALUE(SUBSTITUTE(連結実質赤字比率に係る赤字・黒字の構成分析!G$38,"▲", "-")), 2)), NA())</f>
        <v>0.9</v>
      </c>
      <c r="F32" s="714" t="e">
        <f aca="false">IF(ROUND(VALUE(SUBSTITUTE(連結実質赤字比率に係る赤字・黒字の構成分析!H$38,"▲", "-")), 2) &lt; 0, ABS(ROUND(VALUE(SUBSTITUTE(連結実質赤字比率に係る赤字・黒字の構成分析!H$38,"▲", "-")), 2)), NA())</f>
        <v>#N/A</v>
      </c>
      <c r="G32" s="714" t="n">
        <f aca="false">IF(ROUND(VALUE(SUBSTITUTE(連結実質赤字比率に係る赤字・黒字の構成分析!H$38,"▲", "-")), 2) &gt;= 0, ABS(ROUND(VALUE(SUBSTITUTE(連結実質赤字比率に係る赤字・黒字の構成分析!H$38,"▲", "-")), 2)), NA())</f>
        <v>0.79</v>
      </c>
      <c r="H32" s="714" t="e">
        <f aca="false">IF(ROUND(VALUE(SUBSTITUTE(連結実質赤字比率に係る赤字・黒字の構成分析!I$38,"▲", "-")), 2) &lt; 0, ABS(ROUND(VALUE(SUBSTITUTE(連結実質赤字比率に係る赤字・黒字の構成分析!I$38,"▲", "-")), 2)), NA())</f>
        <v>#N/A</v>
      </c>
      <c r="I32" s="714" t="n">
        <f aca="false">IF(ROUND(VALUE(SUBSTITUTE(連結実質赤字比率に係る赤字・黒字の構成分析!I$38,"▲", "-")), 2) &gt;= 0, ABS(ROUND(VALUE(SUBSTITUTE(連結実質赤字比率に係る赤字・黒字の構成分析!I$38,"▲", "-")), 2)), NA())</f>
        <v>0.67</v>
      </c>
      <c r="J32" s="714" t="e">
        <f aca="false">IF(ROUND(VALUE(SUBSTITUTE(連結実質赤字比率に係る赤字・黒字の構成分析!J$38,"▲", "-")), 2) &lt; 0, ABS(ROUND(VALUE(SUBSTITUTE(連結実質赤字比率に係る赤字・黒字の構成分析!J$38,"▲", "-")), 2)), NA())</f>
        <v>#N/A</v>
      </c>
      <c r="K32" s="714" t="n">
        <f aca="false">IF(ROUND(VALUE(SUBSTITUTE(連結実質赤字比率に係る赤字・黒字の構成分析!J$38,"▲", "-")), 2) &gt;= 0, ABS(ROUND(VALUE(SUBSTITUTE(連結実質赤字比率に係る赤字・黒字の構成分析!J$38,"▲", "-")), 2)), NA())</f>
        <v>1.21</v>
      </c>
    </row>
    <row r="33" customFormat="false" ht="13.5" hidden="false" customHeight="false" outlineLevel="0" collapsed="false">
      <c r="A33" s="714" t="str">
        <f aca="false">IF(連結実質赤字比率に係る赤字・黒字の構成分析!C$37="",NA(),連結実質赤字比率に係る赤字・黒字の構成分析!C$37)</f>
        <v>国民健康保険事業特別会計</v>
      </c>
      <c r="B33" s="714" t="e">
        <f aca="false">IF(ROUND(VALUE(SUBSTITUTE(連結実質赤字比率に係る赤字・黒字の構成分析!F$37,"▲", "-")), 2) &lt; 0, ABS(ROUND(VALUE(SUBSTITUTE(連結実質赤字比率に係る赤字・黒字の構成分析!F$37,"▲", "-")), 2)), NA())</f>
        <v>#N/A</v>
      </c>
      <c r="C33" s="714" t="n">
        <f aca="false">IF(ROUND(VALUE(SUBSTITUTE(連結実質赤字比率に係る赤字・黒字の構成分析!F$37,"▲", "-")), 2) &gt;= 0, ABS(ROUND(VALUE(SUBSTITUTE(連結実質赤字比率に係る赤字・黒字の構成分析!F$37,"▲", "-")), 2)), NA())</f>
        <v>1.94</v>
      </c>
      <c r="D33" s="714" t="e">
        <f aca="false">IF(ROUND(VALUE(SUBSTITUTE(連結実質赤字比率に係る赤字・黒字の構成分析!G$37,"▲", "-")), 2) &lt; 0, ABS(ROUND(VALUE(SUBSTITUTE(連結実質赤字比率に係る赤字・黒字の構成分析!G$37,"▲", "-")), 2)), NA())</f>
        <v>#N/A</v>
      </c>
      <c r="E33" s="714" t="n">
        <f aca="false">IF(ROUND(VALUE(SUBSTITUTE(連結実質赤字比率に係る赤字・黒字の構成分析!G$37,"▲", "-")), 2) &gt;= 0, ABS(ROUND(VALUE(SUBSTITUTE(連結実質赤字比率に係る赤字・黒字の構成分析!G$37,"▲", "-")), 2)), NA())</f>
        <v>2.83</v>
      </c>
      <c r="F33" s="714" t="e">
        <f aca="false">IF(ROUND(VALUE(SUBSTITUTE(連結実質赤字比率に係る赤字・黒字の構成分析!H$37,"▲", "-")), 2) &lt; 0, ABS(ROUND(VALUE(SUBSTITUTE(連結実質赤字比率に係る赤字・黒字の構成分析!H$37,"▲", "-")), 2)), NA())</f>
        <v>#N/A</v>
      </c>
      <c r="G33" s="714" t="n">
        <f aca="false">IF(ROUND(VALUE(SUBSTITUTE(連結実質赤字比率に係る赤字・黒字の構成分析!H$37,"▲", "-")), 2) &gt;= 0, ABS(ROUND(VALUE(SUBSTITUTE(連結実質赤字比率に係る赤字・黒字の構成分析!H$37,"▲", "-")), 2)), NA())</f>
        <v>1.47</v>
      </c>
      <c r="H33" s="714" t="e">
        <f aca="false">IF(ROUND(VALUE(SUBSTITUTE(連結実質赤字比率に係る赤字・黒字の構成分析!I$37,"▲", "-")), 2) &lt; 0, ABS(ROUND(VALUE(SUBSTITUTE(連結実質赤字比率に係る赤字・黒字の構成分析!I$37,"▲", "-")), 2)), NA())</f>
        <v>#N/A</v>
      </c>
      <c r="I33" s="714" t="n">
        <f aca="false">IF(ROUND(VALUE(SUBSTITUTE(連結実質赤字比率に係る赤字・黒字の構成分析!I$37,"▲", "-")), 2) &gt;= 0, ABS(ROUND(VALUE(SUBSTITUTE(連結実質赤字比率に係る赤字・黒字の構成分析!I$37,"▲", "-")), 2)), NA())</f>
        <v>1.45</v>
      </c>
      <c r="J33" s="714" t="e">
        <f aca="false">IF(ROUND(VALUE(SUBSTITUTE(連結実質赤字比率に係る赤字・黒字の構成分析!J$37,"▲", "-")), 2) &lt; 0, ABS(ROUND(VALUE(SUBSTITUTE(連結実質赤字比率に係る赤字・黒字の構成分析!J$37,"▲", "-")), 2)), NA())</f>
        <v>#N/A</v>
      </c>
      <c r="K33" s="714" t="n">
        <f aca="false">IF(ROUND(VALUE(SUBSTITUTE(連結実質赤字比率に係る赤字・黒字の構成分析!J$37,"▲", "-")), 2) &gt;= 0, ABS(ROUND(VALUE(SUBSTITUTE(連結実質赤字比率に係る赤字・黒字の構成分析!J$37,"▲", "-")), 2)), NA())</f>
        <v>1.35</v>
      </c>
    </row>
    <row r="34" customFormat="false" ht="13.5" hidden="false" customHeight="false" outlineLevel="0" collapsed="false">
      <c r="A34" s="714" t="str">
        <f aca="false">IF(連結実質赤字比率に係る赤字・黒字の構成分析!C$36="",NA(),連結実質赤字比率に係る赤字・黒字の構成分析!C$36)</f>
        <v>水道事業会計</v>
      </c>
      <c r="B34" s="714" t="e">
        <f aca="false">IF(ROUND(VALUE(SUBSTITUTE(連結実質赤字比率に係る赤字・黒字の構成分析!F$36,"▲", "-")), 2) &lt; 0, ABS(ROUND(VALUE(SUBSTITUTE(連結実質赤字比率に係る赤字・黒字の構成分析!F$36,"▲", "-")), 2)), NA())</f>
        <v>#N/A</v>
      </c>
      <c r="C34" s="714" t="n">
        <f aca="false">IF(ROUND(VALUE(SUBSTITUTE(連結実質赤字比率に係る赤字・黒字の構成分析!F$36,"▲", "-")), 2) &gt;= 0, ABS(ROUND(VALUE(SUBSTITUTE(連結実質赤字比率に係る赤字・黒字の構成分析!F$36,"▲", "-")), 2)), NA())</f>
        <v>3.17</v>
      </c>
      <c r="D34" s="714" t="e">
        <f aca="false">IF(ROUND(VALUE(SUBSTITUTE(連結実質赤字比率に係る赤字・黒字の構成分析!G$36,"▲", "-")), 2) &lt; 0, ABS(ROUND(VALUE(SUBSTITUTE(連結実質赤字比率に係る赤字・黒字の構成分析!G$36,"▲", "-")), 2)), NA())</f>
        <v>#N/A</v>
      </c>
      <c r="E34" s="714" t="n">
        <f aca="false">IF(ROUND(VALUE(SUBSTITUTE(連結実質赤字比率に係る赤字・黒字の構成分析!G$36,"▲", "-")), 2) &gt;= 0, ABS(ROUND(VALUE(SUBSTITUTE(連結実質赤字比率に係る赤字・黒字の構成分析!G$36,"▲", "-")), 2)), NA())</f>
        <v>2.75</v>
      </c>
      <c r="F34" s="714" t="e">
        <f aca="false">IF(ROUND(VALUE(SUBSTITUTE(連結実質赤字比率に係る赤字・黒字の構成分析!H$36,"▲", "-")), 2) &lt; 0, ABS(ROUND(VALUE(SUBSTITUTE(連結実質赤字比率に係る赤字・黒字の構成分析!H$36,"▲", "-")), 2)), NA())</f>
        <v>#N/A</v>
      </c>
      <c r="G34" s="714" t="n">
        <f aca="false">IF(ROUND(VALUE(SUBSTITUTE(連結実質赤字比率に係る赤字・黒字の構成分析!H$36,"▲", "-")), 2) &gt;= 0, ABS(ROUND(VALUE(SUBSTITUTE(連結実質赤字比率に係る赤字・黒字の構成分析!H$36,"▲", "-")), 2)), NA())</f>
        <v>5.06</v>
      </c>
      <c r="H34" s="714" t="e">
        <f aca="false">IF(ROUND(VALUE(SUBSTITUTE(連結実質赤字比率に係る赤字・黒字の構成分析!I$36,"▲", "-")), 2) &lt; 0, ABS(ROUND(VALUE(SUBSTITUTE(連結実質赤字比率に係る赤字・黒字の構成分析!I$36,"▲", "-")), 2)), NA())</f>
        <v>#N/A</v>
      </c>
      <c r="I34" s="714" t="n">
        <f aca="false">IF(ROUND(VALUE(SUBSTITUTE(連結実質赤字比率に係る赤字・黒字の構成分析!I$36,"▲", "-")), 2) &gt;= 0, ABS(ROUND(VALUE(SUBSTITUTE(連結実質赤字比率に係る赤字・黒字の構成分析!I$36,"▲", "-")), 2)), NA())</f>
        <v>5.37</v>
      </c>
      <c r="J34" s="714" t="e">
        <f aca="false">IF(ROUND(VALUE(SUBSTITUTE(連結実質赤字比率に係る赤字・黒字の構成分析!J$36,"▲", "-")), 2) &lt; 0, ABS(ROUND(VALUE(SUBSTITUTE(連結実質赤字比率に係る赤字・黒字の構成分析!J$36,"▲", "-")), 2)), NA())</f>
        <v>#N/A</v>
      </c>
      <c r="K34" s="714" t="n">
        <f aca="false">IF(ROUND(VALUE(SUBSTITUTE(連結実質赤字比率に係る赤字・黒字の構成分析!J$36,"▲", "-")), 2) &gt;= 0, ABS(ROUND(VALUE(SUBSTITUTE(連結実質赤字比率に係る赤字・黒字の構成分析!J$36,"▲", "-")), 2)), NA())</f>
        <v>4.65</v>
      </c>
    </row>
    <row r="35" customFormat="false" ht="13.5" hidden="false" customHeight="false" outlineLevel="0" collapsed="false">
      <c r="A35" s="714" t="str">
        <f aca="false">IF(連結実質赤字比率に係る赤字・黒字の構成分析!C$35="",NA(),連結実質赤字比率に係る赤字・黒字の構成分析!C$35)</f>
        <v>下水道事業会計</v>
      </c>
      <c r="B35" s="714" t="e">
        <f aca="false">IF(ROUND(VALUE(SUBSTITUTE(連結実質赤字比率に係る赤字・黒字の構成分析!F$35,"▲", "-")), 2) &lt; 0, ABS(ROUND(VALUE(SUBSTITUTE(連結実質赤字比率に係る赤字・黒字の構成分析!F$35,"▲", "-")), 2)), NA())</f>
        <v>#N/A</v>
      </c>
      <c r="C35" s="714" t="n">
        <f aca="false">IF(ROUND(VALUE(SUBSTITUTE(連結実質赤字比率に係る赤字・黒字の構成分析!F$35,"▲", "-")), 2) &gt;= 0, ABS(ROUND(VALUE(SUBSTITUTE(連結実質赤字比率に係る赤字・黒字の構成分析!F$35,"▲", "-")), 2)), NA())</f>
        <v>3.63</v>
      </c>
      <c r="D35" s="714" t="e">
        <f aca="false">IF(ROUND(VALUE(SUBSTITUTE(連結実質赤字比率に係る赤字・黒字の構成分析!G$35,"▲", "-")), 2) &lt; 0, ABS(ROUND(VALUE(SUBSTITUTE(連結実質赤字比率に係る赤字・黒字の構成分析!G$35,"▲", "-")), 2)), NA())</f>
        <v>#N/A</v>
      </c>
      <c r="E35" s="714" t="n">
        <f aca="false">IF(ROUND(VALUE(SUBSTITUTE(連結実質赤字比率に係る赤字・黒字の構成分析!G$35,"▲", "-")), 2) &gt;= 0, ABS(ROUND(VALUE(SUBSTITUTE(連結実質赤字比率に係る赤字・黒字の構成分析!G$35,"▲", "-")), 2)), NA())</f>
        <v>4.36</v>
      </c>
      <c r="F35" s="714" t="e">
        <f aca="false">IF(ROUND(VALUE(SUBSTITUTE(連結実質赤字比率に係る赤字・黒字の構成分析!H$35,"▲", "-")), 2) &lt; 0, ABS(ROUND(VALUE(SUBSTITUTE(連結実質赤字比率に係る赤字・黒字の構成分析!H$35,"▲", "-")), 2)), NA())</f>
        <v>#N/A</v>
      </c>
      <c r="G35" s="714" t="n">
        <f aca="false">IF(ROUND(VALUE(SUBSTITUTE(連結実質赤字比率に係る赤字・黒字の構成分析!H$35,"▲", "-")), 2) &gt;= 0, ABS(ROUND(VALUE(SUBSTITUTE(連結実質赤字比率に係る赤字・黒字の構成分析!H$35,"▲", "-")), 2)), NA())</f>
        <v>5.08</v>
      </c>
      <c r="H35" s="714" t="e">
        <f aca="false">IF(ROUND(VALUE(SUBSTITUTE(連結実質赤字比率に係る赤字・黒字の構成分析!I$35,"▲", "-")), 2) &lt; 0, ABS(ROUND(VALUE(SUBSTITUTE(連結実質赤字比率に係る赤字・黒字の構成分析!I$35,"▲", "-")), 2)), NA())</f>
        <v>#N/A</v>
      </c>
      <c r="I35" s="714" t="n">
        <f aca="false">IF(ROUND(VALUE(SUBSTITUTE(連結実質赤字比率に係る赤字・黒字の構成分析!I$35,"▲", "-")), 2) &gt;= 0, ABS(ROUND(VALUE(SUBSTITUTE(連結実質赤字比率に係る赤字・黒字の構成分析!I$35,"▲", "-")), 2)), NA())</f>
        <v>5.78</v>
      </c>
      <c r="J35" s="714" t="e">
        <f aca="false">IF(ROUND(VALUE(SUBSTITUTE(連結実質赤字比率に係る赤字・黒字の構成分析!J$35,"▲", "-")), 2) &lt; 0, ABS(ROUND(VALUE(SUBSTITUTE(連結実質赤字比率に係る赤字・黒字の構成分析!J$35,"▲", "-")), 2)), NA())</f>
        <v>#N/A</v>
      </c>
      <c r="K35" s="714" t="n">
        <f aca="false">IF(ROUND(VALUE(SUBSTITUTE(連結実質赤字比率に係る赤字・黒字の構成分析!J$35,"▲", "-")), 2) &gt;= 0, ABS(ROUND(VALUE(SUBSTITUTE(連結実質赤字比率に係る赤字・黒字の構成分析!J$35,"▲", "-")), 2)), NA())</f>
        <v>6.31</v>
      </c>
    </row>
    <row r="36" customFormat="false" ht="13.5" hidden="false" customHeight="false" outlineLevel="0" collapsed="false">
      <c r="A36" s="714" t="str">
        <f aca="false">IF(連結実質赤字比率に係る赤字・黒字の構成分析!C$34="",NA(),連結実質赤字比率に係る赤字・黒字の構成分析!C$34)</f>
        <v>一般会計</v>
      </c>
      <c r="B36" s="714" t="e">
        <f aca="false">IF(ROUND(VALUE(SUBSTITUTE(連結実質赤字比率に係る赤字・黒字の構成分析!F$34,"▲", "-")), 2) &lt; 0, ABS(ROUND(VALUE(SUBSTITUTE(連結実質赤字比率に係る赤字・黒字の構成分析!F$34,"▲", "-")), 2)), NA())</f>
        <v>#N/A</v>
      </c>
      <c r="C36" s="714" t="n">
        <f aca="false">IF(ROUND(VALUE(SUBSTITUTE(連結実質赤字比率に係る赤字・黒字の構成分析!F$34,"▲", "-")), 2) &gt;= 0, ABS(ROUND(VALUE(SUBSTITUTE(連結実質赤字比率に係る赤字・黒字の構成分析!F$34,"▲", "-")), 2)), NA())</f>
        <v>6.27</v>
      </c>
      <c r="D36" s="714" t="e">
        <f aca="false">IF(ROUND(VALUE(SUBSTITUTE(連結実質赤字比率に係る赤字・黒字の構成分析!G$34,"▲", "-")), 2) &lt; 0, ABS(ROUND(VALUE(SUBSTITUTE(連結実質赤字比率に係る赤字・黒字の構成分析!G$34,"▲", "-")), 2)), NA())</f>
        <v>#N/A</v>
      </c>
      <c r="E36" s="714" t="n">
        <f aca="false">IF(ROUND(VALUE(SUBSTITUTE(連結実質赤字比率に係る赤字・黒字の構成分析!G$34,"▲", "-")), 2) &gt;= 0, ABS(ROUND(VALUE(SUBSTITUTE(連結実質赤字比率に係る赤字・黒字の構成分析!G$34,"▲", "-")), 2)), NA())</f>
        <v>7.62</v>
      </c>
      <c r="F36" s="714" t="e">
        <f aca="false">IF(ROUND(VALUE(SUBSTITUTE(連結実質赤字比率に係る赤字・黒字の構成分析!H$34,"▲", "-")), 2) &lt; 0, ABS(ROUND(VALUE(SUBSTITUTE(連結実質赤字比率に係る赤字・黒字の構成分析!H$34,"▲", "-")), 2)), NA())</f>
        <v>#N/A</v>
      </c>
      <c r="G36" s="714" t="n">
        <f aca="false">IF(ROUND(VALUE(SUBSTITUTE(連結実質赤字比率に係る赤字・黒字の構成分析!H$34,"▲", "-")), 2) &gt;= 0, ABS(ROUND(VALUE(SUBSTITUTE(連結実質赤字比率に係る赤字・黒字の構成分析!H$34,"▲", "-")), 2)), NA())</f>
        <v>8.28</v>
      </c>
      <c r="H36" s="714" t="e">
        <f aca="false">IF(ROUND(VALUE(SUBSTITUTE(連結実質赤字比率に係る赤字・黒字の構成分析!I$34,"▲", "-")), 2) &lt; 0, ABS(ROUND(VALUE(SUBSTITUTE(連結実質赤字比率に係る赤字・黒字の構成分析!I$34,"▲", "-")), 2)), NA())</f>
        <v>#N/A</v>
      </c>
      <c r="I36" s="714" t="n">
        <f aca="false">IF(ROUND(VALUE(SUBSTITUTE(連結実質赤字比率に係る赤字・黒字の構成分析!I$34,"▲", "-")), 2) &gt;= 0, ABS(ROUND(VALUE(SUBSTITUTE(連結実質赤字比率に係る赤字・黒字の構成分析!I$34,"▲", "-")), 2)), NA())</f>
        <v>6.92</v>
      </c>
      <c r="J36" s="714" t="e">
        <f aca="false">IF(ROUND(VALUE(SUBSTITUTE(連結実質赤字比率に係る赤字・黒字の構成分析!J$34,"▲", "-")), 2) &lt; 0, ABS(ROUND(VALUE(SUBSTITUTE(連結実質赤字比率に係る赤字・黒字の構成分析!J$34,"▲", "-")), 2)), NA())</f>
        <v>#N/A</v>
      </c>
      <c r="K36" s="714" t="n">
        <f aca="false">IF(ROUND(VALUE(SUBSTITUTE(連結実質赤字比率に係る赤字・黒字の構成分析!J$34,"▲", "-")), 2) &gt;= 0, ABS(ROUND(VALUE(SUBSTITUTE(連結実質赤字比率に係る赤字・黒字の構成分析!J$34,"▲", "-")), 2)), NA())</f>
        <v>7.1</v>
      </c>
    </row>
    <row r="39" customFormat="false" ht="13.5" hidden="false" customHeight="false" outlineLevel="0" collapsed="false">
      <c r="A39" s="677" t="s">
        <v>512</v>
      </c>
    </row>
    <row r="40" customFormat="false" ht="13.5" hidden="false" customHeight="false" outlineLevel="0" collapsed="false">
      <c r="A40" s="715"/>
      <c r="B40" s="715" t="str">
        <f aca="false">'実質公債費比率（分子）の構造'!K$44</f>
        <v>H28</v>
      </c>
      <c r="C40" s="715"/>
      <c r="D40" s="715"/>
      <c r="E40" s="715" t="str">
        <f aca="false">'実質公債費比率（分子）の構造'!L$44</f>
        <v>H29</v>
      </c>
      <c r="F40" s="715"/>
      <c r="G40" s="715"/>
      <c r="H40" s="715" t="str">
        <f aca="false">'実質公債費比率（分子）の構造'!M$44</f>
        <v>H30</v>
      </c>
      <c r="I40" s="715"/>
      <c r="J40" s="715"/>
      <c r="K40" s="715" t="str">
        <f aca="false">'実質公債費比率（分子）の構造'!N$44</f>
        <v>R01</v>
      </c>
      <c r="L40" s="715"/>
      <c r="M40" s="715"/>
      <c r="N40" s="715" t="str">
        <f aca="false">'実質公債費比率（分子）の構造'!O$44</f>
        <v>R02</v>
      </c>
      <c r="O40" s="715"/>
      <c r="P40" s="715"/>
    </row>
    <row r="41" customFormat="false" ht="13.5" hidden="false" customHeight="false" outlineLevel="0" collapsed="false">
      <c r="A41" s="715"/>
      <c r="B41" s="715" t="s">
        <v>513</v>
      </c>
      <c r="C41" s="715"/>
      <c r="D41" s="715" t="s">
        <v>471</v>
      </c>
      <c r="E41" s="715" t="s">
        <v>513</v>
      </c>
      <c r="F41" s="715"/>
      <c r="G41" s="715" t="s">
        <v>471</v>
      </c>
      <c r="H41" s="715" t="s">
        <v>513</v>
      </c>
      <c r="I41" s="715"/>
      <c r="J41" s="715" t="s">
        <v>471</v>
      </c>
      <c r="K41" s="715" t="s">
        <v>513</v>
      </c>
      <c r="L41" s="715"/>
      <c r="M41" s="715" t="s">
        <v>471</v>
      </c>
      <c r="N41" s="715" t="s">
        <v>513</v>
      </c>
      <c r="O41" s="715"/>
      <c r="P41" s="715" t="s">
        <v>471</v>
      </c>
    </row>
    <row r="42" customFormat="false" ht="13.5" hidden="false" customHeight="false" outlineLevel="0" collapsed="false">
      <c r="A42" s="715" t="s">
        <v>471</v>
      </c>
      <c r="B42" s="715"/>
      <c r="C42" s="715"/>
      <c r="D42" s="715" t="n">
        <f aca="false">'実質公債費比率（分子）の構造'!K$52</f>
        <v>4656</v>
      </c>
      <c r="E42" s="715"/>
      <c r="F42" s="715"/>
      <c r="G42" s="715" t="n">
        <f aca="false">'実質公債費比率（分子）の構造'!L$52</f>
        <v>4867</v>
      </c>
      <c r="H42" s="715"/>
      <c r="I42" s="715"/>
      <c r="J42" s="715" t="n">
        <f aca="false">'実質公債費比率（分子）の構造'!M$52</f>
        <v>4938</v>
      </c>
      <c r="K42" s="715"/>
      <c r="L42" s="715"/>
      <c r="M42" s="715" t="n">
        <f aca="false">'実質公債費比率（分子）の構造'!N$52</f>
        <v>4958</v>
      </c>
      <c r="N42" s="715"/>
      <c r="O42" s="715"/>
      <c r="P42" s="715" t="n">
        <f aca="false">'実質公債費比率（分子）の構造'!O$52</f>
        <v>4865</v>
      </c>
    </row>
    <row r="43" customFormat="false" ht="13.5" hidden="false" customHeight="false" outlineLevel="0" collapsed="false">
      <c r="A43" s="715" t="s">
        <v>360</v>
      </c>
      <c r="B43" s="715" t="str">
        <f aca="false">'実質公債費比率（分子）の構造'!K$51</f>
        <v>-</v>
      </c>
      <c r="C43" s="715"/>
      <c r="D43" s="715"/>
      <c r="E43" s="715" t="str">
        <f aca="false">'実質公債費比率（分子）の構造'!L$51</f>
        <v>-</v>
      </c>
      <c r="F43" s="715"/>
      <c r="G43" s="715"/>
      <c r="H43" s="715" t="str">
        <f aca="false">'実質公債費比率（分子）の構造'!M$51</f>
        <v>-</v>
      </c>
      <c r="I43" s="715"/>
      <c r="J43" s="715"/>
      <c r="K43" s="715" t="str">
        <f aca="false">'実質公債費比率（分子）の構造'!N$51</f>
        <v>-</v>
      </c>
      <c r="L43" s="715"/>
      <c r="M43" s="715"/>
      <c r="N43" s="715" t="str">
        <f aca="false">'実質公債費比率（分子）の構造'!O$51</f>
        <v>-</v>
      </c>
      <c r="O43" s="715"/>
      <c r="P43" s="715"/>
    </row>
    <row r="44" customFormat="false" ht="13.5" hidden="false" customHeight="false" outlineLevel="0" collapsed="false">
      <c r="A44" s="715" t="s">
        <v>469</v>
      </c>
      <c r="B44" s="715" t="n">
        <f aca="false">'実質公債費比率（分子）の構造'!K$50</f>
        <v>5</v>
      </c>
      <c r="C44" s="715"/>
      <c r="D44" s="715"/>
      <c r="E44" s="715" t="str">
        <f aca="false">'実質公債費比率（分子）の構造'!L$50</f>
        <v>-</v>
      </c>
      <c r="F44" s="715"/>
      <c r="G44" s="715"/>
      <c r="H44" s="715" t="str">
        <f aca="false">'実質公債費比率（分子）の構造'!M$50</f>
        <v>-</v>
      </c>
      <c r="I44" s="715"/>
      <c r="J44" s="715"/>
      <c r="K44" s="715" t="str">
        <f aca="false">'実質公債費比率（分子）の構造'!N$50</f>
        <v>-</v>
      </c>
      <c r="L44" s="715"/>
      <c r="M44" s="715"/>
      <c r="N44" s="715" t="str">
        <f aca="false">'実質公債費比率（分子）の構造'!O$50</f>
        <v>-</v>
      </c>
      <c r="O44" s="715"/>
      <c r="P44" s="715"/>
    </row>
    <row r="45" customFormat="false" ht="13.5" hidden="false" customHeight="false" outlineLevel="0" collapsed="false">
      <c r="A45" s="715" t="s">
        <v>468</v>
      </c>
      <c r="B45" s="715" t="n">
        <f aca="false">'実質公債費比率（分子）の構造'!K$49</f>
        <v>192</v>
      </c>
      <c r="C45" s="715"/>
      <c r="D45" s="715"/>
      <c r="E45" s="715" t="n">
        <f aca="false">'実質公債費比率（分子）の構造'!L$49</f>
        <v>189</v>
      </c>
      <c r="F45" s="715"/>
      <c r="G45" s="715"/>
      <c r="H45" s="715" t="n">
        <f aca="false">'実質公債費比率（分子）の構造'!M$49</f>
        <v>135</v>
      </c>
      <c r="I45" s="715"/>
      <c r="J45" s="715"/>
      <c r="K45" s="715" t="n">
        <f aca="false">'実質公債費比率（分子）の構造'!N$49</f>
        <v>79</v>
      </c>
      <c r="L45" s="715"/>
      <c r="M45" s="715"/>
      <c r="N45" s="715" t="n">
        <f aca="false">'実質公債費比率（分子）の構造'!O$49</f>
        <v>65</v>
      </c>
      <c r="O45" s="715"/>
      <c r="P45" s="715"/>
    </row>
    <row r="46" customFormat="false" ht="13.5" hidden="false" customHeight="false" outlineLevel="0" collapsed="false">
      <c r="A46" s="715" t="s">
        <v>467</v>
      </c>
      <c r="B46" s="715" t="n">
        <f aca="false">'実質公債費比率（分子）の構造'!K$48</f>
        <v>971</v>
      </c>
      <c r="C46" s="715"/>
      <c r="D46" s="715"/>
      <c r="E46" s="715" t="n">
        <f aca="false">'実質公債費比率（分子）の構造'!L$48</f>
        <v>923</v>
      </c>
      <c r="F46" s="715"/>
      <c r="G46" s="715"/>
      <c r="H46" s="715" t="n">
        <f aca="false">'実質公債費比率（分子）の構造'!M$48</f>
        <v>907</v>
      </c>
      <c r="I46" s="715"/>
      <c r="J46" s="715"/>
      <c r="K46" s="715" t="n">
        <f aca="false">'実質公債費比率（分子）の構造'!N$48</f>
        <v>844</v>
      </c>
      <c r="L46" s="715"/>
      <c r="M46" s="715"/>
      <c r="N46" s="715" t="n">
        <f aca="false">'実質公債費比率（分子）の構造'!O$48</f>
        <v>818</v>
      </c>
      <c r="O46" s="715"/>
      <c r="P46" s="715"/>
    </row>
    <row r="47" customFormat="false" ht="13.5" hidden="false" customHeight="false" outlineLevel="0" collapsed="false">
      <c r="A47" s="715" t="s">
        <v>348</v>
      </c>
      <c r="B47" s="715" t="str">
        <f aca="false">'実質公債費比率（分子）の構造'!K$47</f>
        <v>-</v>
      </c>
      <c r="C47" s="715"/>
      <c r="D47" s="715"/>
      <c r="E47" s="715" t="str">
        <f aca="false">'実質公債費比率（分子）の構造'!L$47</f>
        <v>-</v>
      </c>
      <c r="F47" s="715"/>
      <c r="G47" s="715"/>
      <c r="H47" s="715" t="str">
        <f aca="false">'実質公債費比率（分子）の構造'!M$47</f>
        <v>-</v>
      </c>
      <c r="I47" s="715"/>
      <c r="J47" s="715"/>
      <c r="K47" s="715" t="str">
        <f aca="false">'実質公債費比率（分子）の構造'!N$47</f>
        <v>-</v>
      </c>
      <c r="L47" s="715"/>
      <c r="M47" s="715"/>
      <c r="N47" s="715" t="str">
        <f aca="false">'実質公債費比率（分子）の構造'!O$47</f>
        <v>-</v>
      </c>
      <c r="O47" s="715"/>
      <c r="P47" s="715"/>
    </row>
    <row r="48" customFormat="false" ht="13.5" hidden="false" customHeight="false" outlineLevel="0" collapsed="false">
      <c r="A48" s="715" t="s">
        <v>344</v>
      </c>
      <c r="B48" s="715" t="str">
        <f aca="false">'実質公債費比率（分子）の構造'!K$46</f>
        <v>-</v>
      </c>
      <c r="C48" s="715"/>
      <c r="D48" s="715"/>
      <c r="E48" s="715" t="str">
        <f aca="false">'実質公債費比率（分子）の構造'!L$46</f>
        <v>-</v>
      </c>
      <c r="F48" s="715"/>
      <c r="G48" s="715"/>
      <c r="H48" s="715" t="str">
        <f aca="false">'実質公債費比率（分子）の構造'!M$46</f>
        <v>-</v>
      </c>
      <c r="I48" s="715"/>
      <c r="J48" s="715"/>
      <c r="K48" s="715" t="str">
        <f aca="false">'実質公債費比率（分子）の構造'!N$46</f>
        <v>-</v>
      </c>
      <c r="L48" s="715"/>
      <c r="M48" s="715"/>
      <c r="N48" s="715" t="str">
        <f aca="false">'実質公債費比率（分子）の構造'!O$46</f>
        <v>-</v>
      </c>
      <c r="O48" s="715"/>
      <c r="P48" s="715"/>
    </row>
    <row r="49" customFormat="false" ht="13.5" hidden="false" customHeight="false" outlineLevel="0" collapsed="false">
      <c r="A49" s="715" t="s">
        <v>209</v>
      </c>
      <c r="B49" s="715" t="n">
        <f aca="false">'実質公債費比率（分子）の構造'!K$45</f>
        <v>4365</v>
      </c>
      <c r="C49" s="715"/>
      <c r="D49" s="715"/>
      <c r="E49" s="715" t="n">
        <f aca="false">'実質公債費比率（分子）の構造'!L$45</f>
        <v>4629</v>
      </c>
      <c r="F49" s="715"/>
      <c r="G49" s="715"/>
      <c r="H49" s="715" t="n">
        <f aca="false">'実質公債費比率（分子）の構造'!M$45</f>
        <v>4859</v>
      </c>
      <c r="I49" s="715"/>
      <c r="J49" s="715"/>
      <c r="K49" s="715" t="n">
        <f aca="false">'実質公債費比率（分子）の構造'!N$45</f>
        <v>4862</v>
      </c>
      <c r="L49" s="715"/>
      <c r="M49" s="715"/>
      <c r="N49" s="715" t="n">
        <f aca="false">'実質公債費比率（分子）の構造'!O$45</f>
        <v>4816</v>
      </c>
      <c r="O49" s="715"/>
      <c r="P49" s="715"/>
    </row>
    <row r="50" customFormat="false" ht="13.5" hidden="false" customHeight="false" outlineLevel="0" collapsed="false">
      <c r="A50" s="715" t="s">
        <v>473</v>
      </c>
      <c r="B50" s="715" t="e">
        <f aca="false">NA()</f>
        <v>#N/A</v>
      </c>
      <c r="C50" s="715" t="n">
        <f aca="false">IF(ISNUMBER('実質公債費比率（分子）の構造'!K$53),'実質公債費比率（分子）の構造'!K$53,NA())</f>
        <v>877</v>
      </c>
      <c r="D50" s="715" t="e">
        <f aca="false">NA()</f>
        <v>#N/A</v>
      </c>
      <c r="E50" s="715" t="e">
        <f aca="false">NA()</f>
        <v>#N/A</v>
      </c>
      <c r="F50" s="715" t="n">
        <f aca="false">IF(ISNUMBER('実質公債費比率（分子）の構造'!L$53),'実質公債費比率（分子）の構造'!L$53,NA())</f>
        <v>874</v>
      </c>
      <c r="G50" s="715" t="e">
        <f aca="false">NA()</f>
        <v>#N/A</v>
      </c>
      <c r="H50" s="715" t="e">
        <f aca="false">NA()</f>
        <v>#N/A</v>
      </c>
      <c r="I50" s="715" t="n">
        <f aca="false">IF(ISNUMBER('実質公債費比率（分子）の構造'!M$53),'実質公債費比率（分子）の構造'!M$53,NA())</f>
        <v>963</v>
      </c>
      <c r="J50" s="715" t="e">
        <f aca="false">NA()</f>
        <v>#N/A</v>
      </c>
      <c r="K50" s="715" t="e">
        <f aca="false">NA()</f>
        <v>#N/A</v>
      </c>
      <c r="L50" s="715" t="n">
        <f aca="false">IF(ISNUMBER('実質公債費比率（分子）の構造'!N$53),'実質公債費比率（分子）の構造'!N$53,NA())</f>
        <v>827</v>
      </c>
      <c r="M50" s="715" t="e">
        <f aca="false">NA()</f>
        <v>#N/A</v>
      </c>
      <c r="N50" s="715" t="e">
        <f aca="false">NA()</f>
        <v>#N/A</v>
      </c>
      <c r="O50" s="715" t="n">
        <f aca="false">IF(ISNUMBER('実質公債費比率（分子）の構造'!O$53),'実質公債費比率（分子）の構造'!O$53,NA())</f>
        <v>834</v>
      </c>
      <c r="P50" s="715" t="e">
        <f aca="false">NA()</f>
        <v>#N/A</v>
      </c>
    </row>
    <row r="53" customFormat="false" ht="13.5" hidden="false" customHeight="false" outlineLevel="0" collapsed="false">
      <c r="A53" s="677" t="s">
        <v>514</v>
      </c>
    </row>
    <row r="54" customFormat="false" ht="13.5" hidden="false" customHeight="false" outlineLevel="0" collapsed="false">
      <c r="A54" s="714"/>
      <c r="B54" s="714" t="str">
        <f aca="false">'将来負担比率（分子）の構造'!I$40</f>
        <v>H28</v>
      </c>
      <c r="C54" s="714"/>
      <c r="D54" s="714"/>
      <c r="E54" s="714" t="str">
        <f aca="false">'将来負担比率（分子）の構造'!J$40</f>
        <v>H29</v>
      </c>
      <c r="F54" s="714"/>
      <c r="G54" s="714"/>
      <c r="H54" s="714" t="str">
        <f aca="false">'将来負担比率（分子）の構造'!K$40</f>
        <v>H30</v>
      </c>
      <c r="I54" s="714"/>
      <c r="J54" s="714"/>
      <c r="K54" s="714" t="str">
        <f aca="false">'将来負担比率（分子）の構造'!L$40</f>
        <v>R01</v>
      </c>
      <c r="L54" s="714"/>
      <c r="M54" s="714"/>
      <c r="N54" s="714" t="str">
        <f aca="false">'将来負担比率（分子）の構造'!M$40</f>
        <v>R02</v>
      </c>
      <c r="O54" s="714"/>
      <c r="P54" s="714"/>
    </row>
    <row r="55" customFormat="false" ht="13.5" hidden="false" customHeight="false" outlineLevel="0" collapsed="false">
      <c r="A55" s="714"/>
      <c r="B55" s="714" t="s">
        <v>340</v>
      </c>
      <c r="C55" s="714"/>
      <c r="D55" s="714" t="s">
        <v>515</v>
      </c>
      <c r="E55" s="714" t="s">
        <v>340</v>
      </c>
      <c r="F55" s="714"/>
      <c r="G55" s="714" t="s">
        <v>515</v>
      </c>
      <c r="H55" s="714" t="s">
        <v>340</v>
      </c>
      <c r="I55" s="714"/>
      <c r="J55" s="714" t="s">
        <v>515</v>
      </c>
      <c r="K55" s="714" t="s">
        <v>340</v>
      </c>
      <c r="L55" s="714"/>
      <c r="M55" s="714" t="s">
        <v>515</v>
      </c>
      <c r="N55" s="714" t="s">
        <v>340</v>
      </c>
      <c r="O55" s="714"/>
      <c r="P55" s="714" t="s">
        <v>515</v>
      </c>
    </row>
    <row r="56" customFormat="false" ht="13.5" hidden="false" customHeight="false" outlineLevel="0" collapsed="false">
      <c r="A56" s="714" t="s">
        <v>498</v>
      </c>
      <c r="B56" s="714"/>
      <c r="C56" s="714"/>
      <c r="D56" s="714" t="n">
        <f aca="false">'将来負担比率（分子）の構造'!I$52</f>
        <v>49468</v>
      </c>
      <c r="E56" s="714"/>
      <c r="F56" s="714"/>
      <c r="G56" s="714" t="n">
        <f aca="false">'将来負担比率（分子）の構造'!J$52</f>
        <v>48185</v>
      </c>
      <c r="H56" s="714"/>
      <c r="I56" s="714"/>
      <c r="J56" s="714" t="n">
        <f aca="false">'将来負担比率（分子）の構造'!K$52</f>
        <v>46555</v>
      </c>
      <c r="K56" s="714"/>
      <c r="L56" s="714"/>
      <c r="M56" s="714" t="n">
        <f aca="false">'将来負担比率（分子）の構造'!L$52</f>
        <v>45436</v>
      </c>
      <c r="N56" s="714"/>
      <c r="O56" s="714"/>
      <c r="P56" s="714" t="n">
        <f aca="false">'将来負担比率（分子）の構造'!M$52</f>
        <v>45215</v>
      </c>
    </row>
    <row r="57" customFormat="false" ht="13.5" hidden="false" customHeight="false" outlineLevel="0" collapsed="false">
      <c r="A57" s="714" t="s">
        <v>497</v>
      </c>
      <c r="B57" s="714"/>
      <c r="C57" s="714"/>
      <c r="D57" s="714" t="n">
        <f aca="false">'将来負担比率（分子）の構造'!I$51</f>
        <v>6838</v>
      </c>
      <c r="E57" s="714"/>
      <c r="F57" s="714"/>
      <c r="G57" s="714" t="n">
        <f aca="false">'将来負担比率（分子）の構造'!J$51</f>
        <v>7033</v>
      </c>
      <c r="H57" s="714"/>
      <c r="I57" s="714"/>
      <c r="J57" s="714" t="n">
        <f aca="false">'将来負担比率（分子）の構造'!K$51</f>
        <v>6570</v>
      </c>
      <c r="K57" s="714"/>
      <c r="L57" s="714"/>
      <c r="M57" s="714" t="n">
        <f aca="false">'将来負担比率（分子）の構造'!L$51</f>
        <v>6357</v>
      </c>
      <c r="N57" s="714"/>
      <c r="O57" s="714"/>
      <c r="P57" s="714" t="n">
        <f aca="false">'将来負担比率（分子）の構造'!M$51</f>
        <v>5985</v>
      </c>
    </row>
    <row r="58" customFormat="false" ht="13.5" hidden="false" customHeight="false" outlineLevel="0" collapsed="false">
      <c r="A58" s="714" t="s">
        <v>496</v>
      </c>
      <c r="B58" s="714"/>
      <c r="C58" s="714"/>
      <c r="D58" s="714" t="n">
        <f aca="false">'将来負担比率（分子）の構造'!I$50</f>
        <v>7415</v>
      </c>
      <c r="E58" s="714"/>
      <c r="F58" s="714"/>
      <c r="G58" s="714" t="n">
        <f aca="false">'将来負担比率（分子）の構造'!J$50</f>
        <v>7288</v>
      </c>
      <c r="H58" s="714"/>
      <c r="I58" s="714"/>
      <c r="J58" s="714" t="n">
        <f aca="false">'将来負担比率（分子）の構造'!K$50</f>
        <v>7618</v>
      </c>
      <c r="K58" s="714"/>
      <c r="L58" s="714"/>
      <c r="M58" s="714" t="n">
        <f aca="false">'将来負担比率（分子）の構造'!L$50</f>
        <v>7661</v>
      </c>
      <c r="N58" s="714"/>
      <c r="O58" s="714"/>
      <c r="P58" s="714" t="n">
        <f aca="false">'将来負担比率（分子）の構造'!M$50</f>
        <v>7814</v>
      </c>
    </row>
    <row r="59" customFormat="false" ht="13.5" hidden="false" customHeight="false" outlineLevel="0" collapsed="false">
      <c r="A59" s="714" t="s">
        <v>494</v>
      </c>
      <c r="B59" s="714" t="str">
        <f aca="false">'将来負担比率（分子）の構造'!I$49</f>
        <v>-</v>
      </c>
      <c r="C59" s="714"/>
      <c r="D59" s="714"/>
      <c r="E59" s="714" t="str">
        <f aca="false">'将来負担比率（分子）の構造'!J$49</f>
        <v>-</v>
      </c>
      <c r="F59" s="714"/>
      <c r="G59" s="714"/>
      <c r="H59" s="714" t="str">
        <f aca="false">'将来負担比率（分子）の構造'!K$49</f>
        <v>-</v>
      </c>
      <c r="I59" s="714"/>
      <c r="J59" s="714"/>
      <c r="K59" s="714" t="str">
        <f aca="false">'将来負担比率（分子）の構造'!L$49</f>
        <v>-</v>
      </c>
      <c r="L59" s="714"/>
      <c r="M59" s="714"/>
      <c r="N59" s="714" t="str">
        <f aca="false">'将来負担比率（分子）の構造'!M$49</f>
        <v>-</v>
      </c>
      <c r="O59" s="714"/>
      <c r="P59" s="714"/>
    </row>
    <row r="60" customFormat="false" ht="13.5" hidden="false" customHeight="false" outlineLevel="0" collapsed="false">
      <c r="A60" s="714" t="s">
        <v>313</v>
      </c>
      <c r="B60" s="714" t="str">
        <f aca="false">'将来負担比率（分子）の構造'!I$48</f>
        <v>-</v>
      </c>
      <c r="C60" s="714"/>
      <c r="D60" s="714"/>
      <c r="E60" s="714" t="str">
        <f aca="false">'将来負担比率（分子）の構造'!J$48</f>
        <v>-</v>
      </c>
      <c r="F60" s="714"/>
      <c r="G60" s="714"/>
      <c r="H60" s="714" t="str">
        <f aca="false">'将来負担比率（分子）の構造'!K$48</f>
        <v>-</v>
      </c>
      <c r="I60" s="714"/>
      <c r="J60" s="714"/>
      <c r="K60" s="714" t="str">
        <f aca="false">'将来負担比率（分子）の構造'!L$48</f>
        <v>-</v>
      </c>
      <c r="L60" s="714"/>
      <c r="M60" s="714"/>
      <c r="N60" s="714" t="str">
        <f aca="false">'将来負担比率（分子）の構造'!M$48</f>
        <v>-</v>
      </c>
      <c r="O60" s="714"/>
      <c r="P60" s="714"/>
    </row>
    <row r="61" customFormat="false" ht="13.5" hidden="false" customHeight="false" outlineLevel="0" collapsed="false">
      <c r="A61" s="714" t="s">
        <v>492</v>
      </c>
      <c r="B61" s="714" t="str">
        <f aca="false">'将来負担比率（分子）の構造'!I$46</f>
        <v>-</v>
      </c>
      <c r="C61" s="714"/>
      <c r="D61" s="714"/>
      <c r="E61" s="714" t="str">
        <f aca="false">'将来負担比率（分子）の構造'!J$46</f>
        <v>-</v>
      </c>
      <c r="F61" s="714"/>
      <c r="G61" s="714"/>
      <c r="H61" s="714" t="str">
        <f aca="false">'将来負担比率（分子）の構造'!K$46</f>
        <v>-</v>
      </c>
      <c r="I61" s="714"/>
      <c r="J61" s="714"/>
      <c r="K61" s="714" t="str">
        <f aca="false">'将来負担比率（分子）の構造'!L$46</f>
        <v>-</v>
      </c>
      <c r="L61" s="714"/>
      <c r="M61" s="714"/>
      <c r="N61" s="714" t="str">
        <f aca="false">'将来負担比率（分子）の構造'!M$46</f>
        <v>-</v>
      </c>
      <c r="O61" s="714"/>
      <c r="P61" s="714"/>
    </row>
    <row r="62" customFormat="false" ht="13.5" hidden="false" customHeight="false" outlineLevel="0" collapsed="false">
      <c r="A62" s="714" t="s">
        <v>491</v>
      </c>
      <c r="B62" s="714" t="n">
        <f aca="false">'将来負担比率（分子）の構造'!I$45</f>
        <v>6008</v>
      </c>
      <c r="C62" s="714"/>
      <c r="D62" s="714"/>
      <c r="E62" s="714" t="n">
        <f aca="false">'将来負担比率（分子）の構造'!J$45</f>
        <v>5918</v>
      </c>
      <c r="F62" s="714"/>
      <c r="G62" s="714"/>
      <c r="H62" s="714" t="n">
        <f aca="false">'将来負担比率（分子）の構造'!K$45</f>
        <v>5773</v>
      </c>
      <c r="I62" s="714"/>
      <c r="J62" s="714"/>
      <c r="K62" s="714" t="n">
        <f aca="false">'将来負担比率（分子）の構造'!L$45</f>
        <v>5689</v>
      </c>
      <c r="L62" s="714"/>
      <c r="M62" s="714"/>
      <c r="N62" s="714" t="n">
        <f aca="false">'将来負担比率（分子）の構造'!M$45</f>
        <v>5882</v>
      </c>
      <c r="O62" s="714"/>
      <c r="P62" s="714"/>
    </row>
    <row r="63" customFormat="false" ht="13.5" hidden="false" customHeight="false" outlineLevel="0" collapsed="false">
      <c r="A63" s="714" t="s">
        <v>490</v>
      </c>
      <c r="B63" s="714" t="n">
        <f aca="false">'将来負担比率（分子）の構造'!I$44</f>
        <v>965</v>
      </c>
      <c r="C63" s="714"/>
      <c r="D63" s="714"/>
      <c r="E63" s="714" t="n">
        <f aca="false">'将来負担比率（分子）の構造'!J$44</f>
        <v>783</v>
      </c>
      <c r="F63" s="714"/>
      <c r="G63" s="714"/>
      <c r="H63" s="714" t="n">
        <f aca="false">'将来負担比率（分子）の構造'!K$44</f>
        <v>503</v>
      </c>
      <c r="I63" s="714"/>
      <c r="J63" s="714"/>
      <c r="K63" s="714" t="n">
        <f aca="false">'将来負担比率（分子）の構造'!L$44</f>
        <v>477</v>
      </c>
      <c r="L63" s="714"/>
      <c r="M63" s="714"/>
      <c r="N63" s="714" t="n">
        <f aca="false">'将来負担比率（分子）の構造'!M$44</f>
        <v>541</v>
      </c>
      <c r="O63" s="714"/>
      <c r="P63" s="714"/>
    </row>
    <row r="64" customFormat="false" ht="13.5" hidden="false" customHeight="false" outlineLevel="0" collapsed="false">
      <c r="A64" s="714" t="s">
        <v>489</v>
      </c>
      <c r="B64" s="714" t="n">
        <f aca="false">'将来負担比率（分子）の構造'!I$43</f>
        <v>9255</v>
      </c>
      <c r="C64" s="714"/>
      <c r="D64" s="714"/>
      <c r="E64" s="714" t="n">
        <f aca="false">'将来負担比率（分子）の構造'!J$43</f>
        <v>9371</v>
      </c>
      <c r="F64" s="714"/>
      <c r="G64" s="714"/>
      <c r="H64" s="714" t="n">
        <f aca="false">'将来負担比率（分子）の構造'!K$43</f>
        <v>9258</v>
      </c>
      <c r="I64" s="714"/>
      <c r="J64" s="714"/>
      <c r="K64" s="714" t="n">
        <f aca="false">'将来負担比率（分子）の構造'!L$43</f>
        <v>8962</v>
      </c>
      <c r="L64" s="714"/>
      <c r="M64" s="714"/>
      <c r="N64" s="714" t="n">
        <f aca="false">'将来負担比率（分子）の構造'!M$43</f>
        <v>8549</v>
      </c>
      <c r="O64" s="714"/>
      <c r="P64" s="714"/>
    </row>
    <row r="65" customFormat="false" ht="13.5" hidden="false" customHeight="false" outlineLevel="0" collapsed="false">
      <c r="A65" s="714" t="s">
        <v>488</v>
      </c>
      <c r="B65" s="714" t="n">
        <f aca="false">'将来負担比率（分子）の構造'!I$42</f>
        <v>380</v>
      </c>
      <c r="C65" s="714"/>
      <c r="D65" s="714"/>
      <c r="E65" s="714" t="n">
        <f aca="false">'将来負担比率（分子）の構造'!J$42</f>
        <v>382</v>
      </c>
      <c r="F65" s="714"/>
      <c r="G65" s="714"/>
      <c r="H65" s="714" t="n">
        <f aca="false">'将来負担比率（分子）の構造'!K$42</f>
        <v>383</v>
      </c>
      <c r="I65" s="714"/>
      <c r="J65" s="714"/>
      <c r="K65" s="714" t="n">
        <f aca="false">'将来負担比率（分子）の構造'!L$42</f>
        <v>384</v>
      </c>
      <c r="L65" s="714"/>
      <c r="M65" s="714"/>
      <c r="N65" s="714" t="n">
        <f aca="false">'将来負担比率（分子）の構造'!M$42</f>
        <v>386</v>
      </c>
      <c r="O65" s="714"/>
      <c r="P65" s="714"/>
    </row>
    <row r="66" customFormat="false" ht="13.5" hidden="false" customHeight="false" outlineLevel="0" collapsed="false">
      <c r="A66" s="714" t="s">
        <v>487</v>
      </c>
      <c r="B66" s="714" t="n">
        <f aca="false">'将来負担比率（分子）の構造'!I$41</f>
        <v>51182</v>
      </c>
      <c r="C66" s="714"/>
      <c r="D66" s="714"/>
      <c r="E66" s="714" t="n">
        <f aca="false">'将来負担比率（分子）の構造'!J$41</f>
        <v>49247</v>
      </c>
      <c r="F66" s="714"/>
      <c r="G66" s="714"/>
      <c r="H66" s="714" t="n">
        <f aca="false">'将来負担比率（分子）の構造'!K$41</f>
        <v>47195</v>
      </c>
      <c r="I66" s="714"/>
      <c r="J66" s="714"/>
      <c r="K66" s="714" t="n">
        <f aca="false">'将来負担比率（分子）の構造'!L$41</f>
        <v>45745</v>
      </c>
      <c r="L66" s="714"/>
      <c r="M66" s="714"/>
      <c r="N66" s="714" t="n">
        <f aca="false">'将来負担比率（分子）の構造'!M$41</f>
        <v>45489</v>
      </c>
      <c r="O66" s="714"/>
      <c r="P66" s="714"/>
    </row>
    <row r="67" customFormat="false" ht="13.5" hidden="false" customHeight="false" outlineLevel="0" collapsed="false">
      <c r="A67" s="714" t="s">
        <v>499</v>
      </c>
      <c r="B67" s="714" t="e">
        <f aca="false">NA()</f>
        <v>#N/A</v>
      </c>
      <c r="C67" s="714" t="n">
        <f aca="false">IF(ISNUMBER('将来負担比率（分子）の構造'!I$53), IF('将来負担比率（分子）の構造'!I$53 &lt; 0, 0, '将来負担比率（分子）の構造'!I$53), NA())</f>
        <v>4068</v>
      </c>
      <c r="D67" s="714" t="e">
        <f aca="false">NA()</f>
        <v>#N/A</v>
      </c>
      <c r="E67" s="714" t="e">
        <f aca="false">NA()</f>
        <v>#N/A</v>
      </c>
      <c r="F67" s="714" t="n">
        <f aca="false">IF(ISNUMBER('将来負担比率（分子）の構造'!J$53), IF('将来負担比率（分子）の構造'!J$53 &lt; 0, 0, '将来負担比率（分子）の構造'!J$53), NA())</f>
        <v>3194</v>
      </c>
      <c r="G67" s="714" t="e">
        <f aca="false">NA()</f>
        <v>#N/A</v>
      </c>
      <c r="H67" s="714" t="e">
        <f aca="false">NA()</f>
        <v>#N/A</v>
      </c>
      <c r="I67" s="714" t="n">
        <f aca="false">IF(ISNUMBER('将来負担比率（分子）の構造'!K$53), IF('将来負担比率（分子）の構造'!K$53 &lt; 0, 0, '将来負担比率（分子）の構造'!K$53), NA())</f>
        <v>2369</v>
      </c>
      <c r="J67" s="714" t="e">
        <f aca="false">NA()</f>
        <v>#N/A</v>
      </c>
      <c r="K67" s="714" t="e">
        <f aca="false">NA()</f>
        <v>#N/A</v>
      </c>
      <c r="L67" s="714" t="n">
        <f aca="false">IF(ISNUMBER('将来負担比率（分子）の構造'!L$53), IF('将来負担比率（分子）の構造'!L$53 &lt; 0, 0, '将来負担比率（分子）の構造'!L$53), NA())</f>
        <v>1804</v>
      </c>
      <c r="M67" s="714" t="e">
        <f aca="false">NA()</f>
        <v>#N/A</v>
      </c>
      <c r="N67" s="714" t="e">
        <f aca="false">NA()</f>
        <v>#N/A</v>
      </c>
      <c r="O67" s="714" t="n">
        <f aca="false">IF(ISNUMBER('将来負担比率（分子）の構造'!M$53), IF('将来負担比率（分子）の構造'!M$53 &lt; 0, 0, '将来負担比率（分子）の構造'!M$53), NA())</f>
        <v>1834</v>
      </c>
      <c r="P67" s="714" t="e">
        <f aca="false">NA()</f>
        <v>#N/A</v>
      </c>
    </row>
    <row r="70" customFormat="false" ht="13.5" hidden="false" customHeight="false" outlineLevel="0" collapsed="false">
      <c r="A70" s="716" t="s">
        <v>516</v>
      </c>
      <c r="B70" s="716"/>
      <c r="C70" s="716"/>
      <c r="D70" s="716"/>
      <c r="E70" s="716"/>
      <c r="F70" s="716"/>
    </row>
    <row r="71" customFormat="false" ht="13.5" hidden="false" customHeight="false" outlineLevel="0" collapsed="false">
      <c r="A71" s="717"/>
      <c r="B71" s="717" t="str">
        <f aca="false">基金残高に係る経年分析!F54</f>
        <v>H30</v>
      </c>
      <c r="C71" s="717" t="str">
        <f aca="false">基金残高に係る経年分析!G54</f>
        <v>R01</v>
      </c>
      <c r="D71" s="717" t="str">
        <f aca="false">基金残高に係る経年分析!H54</f>
        <v>R02</v>
      </c>
    </row>
    <row r="72" customFormat="false" ht="13.5" hidden="false" customHeight="false" outlineLevel="0" collapsed="false">
      <c r="A72" s="717" t="s">
        <v>99</v>
      </c>
      <c r="B72" s="718" t="n">
        <f aca="false">基金残高に係る経年分析!F55</f>
        <v>2574</v>
      </c>
      <c r="C72" s="718" t="n">
        <f aca="false">基金残高に係る経年分析!G55</f>
        <v>2647</v>
      </c>
      <c r="D72" s="718" t="n">
        <f aca="false">基金残高に係る経年分析!H55</f>
        <v>2643</v>
      </c>
    </row>
    <row r="73" customFormat="false" ht="13.5" hidden="false" customHeight="false" outlineLevel="0" collapsed="false">
      <c r="A73" s="717" t="s">
        <v>102</v>
      </c>
      <c r="B73" s="718" t="n">
        <f aca="false">基金残高に係る経年分析!F56</f>
        <v>1423</v>
      </c>
      <c r="C73" s="718" t="n">
        <f aca="false">基金残高に係る経年分析!G56</f>
        <v>1130</v>
      </c>
      <c r="D73" s="718" t="n">
        <f aca="false">基金残高に係る経年分析!H56</f>
        <v>833</v>
      </c>
    </row>
    <row r="74" customFormat="false" ht="13.5" hidden="false" customHeight="false" outlineLevel="0" collapsed="false">
      <c r="A74" s="717" t="s">
        <v>104</v>
      </c>
      <c r="B74" s="718" t="n">
        <f aca="false">基金残高に係る経年分析!F57</f>
        <v>5216</v>
      </c>
      <c r="C74" s="718" t="n">
        <f aca="false">基金残高に係る経年分析!G57</f>
        <v>5624</v>
      </c>
      <c r="D74" s="718" t="n">
        <f aca="false">基金残高に係る経年分析!H57</f>
        <v>6073</v>
      </c>
    </row>
  </sheetData>
  <sheetProtection algorithmName="SHA-512" hashValue="ZmHTJVYFWbhqNxbCKO6axZBHVnj0FmEZPMV9Y56K+PUXUYWuwvW30Mz9F5nvHgv/SQE8YSpxXcgzaSxsf0E74Q==" saltValue="AfmXObHO9I1bNIfwbwyYSg=="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LibreOffice/7.2.5.2$Windows_X86_64 LibreOffice_project/499f9727c189e6ef3471021d6132d4c694f357e5</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2022-02-02T04:13:03Z</dcterms:created>
  <dc:creator>財務調査課</dc:creator>
  <dc:description/>
  <dc:language>ja-JP</dc:language>
  <cp:lastModifiedBy>Administrator</cp:lastModifiedBy>
  <cp:lastPrinted>2022-03-11T04:42:10Z</cp:lastPrinted>
  <dcterms:modified xsi:type="dcterms:W3CDTF">2022-04-08T00:04:09Z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